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mc:AlternateContent xmlns:mc="http://schemas.openxmlformats.org/markup-compatibility/2006">
    <mc:Choice Requires="x15">
      <x15ac:absPath xmlns:x15ac="http://schemas.microsoft.com/office/spreadsheetml/2010/11/ac" url="C:\Users\HOKURYU\Downloads\250925〆【9月25日（木）正午〆】令和５年度財政状況資料集の作成について（2回目・地方公会計関係）\提出\"/>
    </mc:Choice>
  </mc:AlternateContent>
  <xr:revisionPtr revIDLastSave="0" documentId="13_ncr:1_{38B14407-CC81-45E4-AD20-2D026312F091}" xr6:coauthVersionLast="43" xr6:coauthVersionMax="43" xr10:uidLastSave="{00000000-0000-0000-0000-000000000000}"/>
  <bookViews>
    <workbookView xWindow="-120" yWindow="-120" windowWidth="29040" windowHeight="15840" firstSheet="12"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O35" i="10" l="1"/>
  <c r="AO34" i="10"/>
  <c r="W37" i="10"/>
  <c r="W36" i="10"/>
  <c r="W35" i="10"/>
  <c r="W34" i="10"/>
  <c r="CQ43" i="10"/>
  <c r="CQ42" i="10"/>
  <c r="CQ41" i="10"/>
  <c r="CQ40" i="10"/>
  <c r="CQ39" i="10"/>
  <c r="CQ38" i="10"/>
  <c r="CQ37" i="10"/>
  <c r="CQ36" i="10"/>
  <c r="CQ35" i="10"/>
  <c r="CQ34" i="10"/>
  <c r="DG43" i="10"/>
  <c r="DG42" i="10"/>
  <c r="DG41" i="10"/>
  <c r="DG40" i="10"/>
  <c r="DG39" i="10"/>
  <c r="DG38" i="10"/>
  <c r="DG37" i="10"/>
  <c r="DG36" i="10"/>
  <c r="DG35" i="10"/>
  <c r="DG34" i="10"/>
  <c r="BY43" i="10"/>
  <c r="BY42" i="10"/>
  <c r="BY41" i="10"/>
  <c r="BY40" i="10"/>
  <c r="BY39" i="10"/>
  <c r="BY38" i="10"/>
  <c r="BY37" i="10"/>
  <c r="BY36" i="10"/>
  <c r="BY35" i="10"/>
  <c r="BY34" i="10"/>
  <c r="E43" i="10"/>
  <c r="E42" i="10"/>
  <c r="E41" i="10"/>
  <c r="E40" i="10"/>
  <c r="E39" i="10"/>
  <c r="E38" i="10"/>
  <c r="E37" i="10"/>
  <c r="E36" i="10"/>
  <c r="E35" i="10"/>
  <c r="E34" i="10"/>
  <c r="CO43" i="10" l="1"/>
  <c r="BW43" i="10"/>
  <c r="BE43" i="10"/>
  <c r="AM43" i="10"/>
  <c r="U43" i="10"/>
  <c r="C43" i="10"/>
  <c r="CO42" i="10"/>
  <c r="BW42" i="10"/>
  <c r="BE42" i="10"/>
  <c r="AM42" i="10"/>
  <c r="U42" i="10"/>
  <c r="C42" i="10"/>
  <c r="CO41" i="10"/>
  <c r="BW41" i="10"/>
  <c r="BE41" i="10"/>
  <c r="AM41" i="10"/>
  <c r="U41" i="10"/>
  <c r="C41" i="10"/>
  <c r="CO40" i="10"/>
  <c r="BW40" i="10"/>
  <c r="BE40" i="10"/>
  <c r="AM40" i="10"/>
  <c r="U40" i="10"/>
  <c r="C40" i="10"/>
  <c r="CO39" i="10"/>
  <c r="BW39" i="10"/>
  <c r="BE39" i="10"/>
  <c r="AM39" i="10"/>
  <c r="U39" i="10"/>
  <c r="C39" i="10"/>
  <c r="CO38" i="10"/>
  <c r="BW38" i="10"/>
  <c r="BE38" i="10"/>
  <c r="AM38" i="10"/>
  <c r="U38" i="10"/>
  <c r="C38" i="10"/>
  <c r="CO37" i="10"/>
  <c r="BW37" i="10"/>
  <c r="BE37" i="10"/>
  <c r="AM37" i="10"/>
  <c r="C37" i="10"/>
  <c r="CO36" i="10"/>
  <c r="BW36" i="10"/>
  <c r="BE36" i="10"/>
  <c r="AM36" i="10"/>
  <c r="C36" i="10"/>
  <c r="CO35" i="10"/>
  <c r="BW35" i="10"/>
  <c r="BE35" i="10"/>
  <c r="CO34" i="10"/>
  <c r="BW34" i="10"/>
  <c r="BE34" i="10"/>
  <c r="C34" i="10"/>
  <c r="C35" i="10" l="1"/>
  <c r="U34" i="10" s="1"/>
  <c r="U35" i="10" s="1"/>
  <c r="U36" i="10" s="1"/>
  <c r="U37"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4" i="10" l="1"/>
  <c r="AM35" i="10" s="1"/>
</calcChain>
</file>

<file path=xl/sharedStrings.xml><?xml version="1.0" encoding="utf-8"?>
<sst xmlns="http://schemas.openxmlformats.org/spreadsheetml/2006/main" count="1092" uniqueCount="574">
  <si>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</si>
  <si>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</si>
  <si>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</si>
  <si>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</si>
  <si>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</si>
  <si>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</si>
  <si>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会計</t>
    <rPh sb="0" eb="2">
      <t>カイケイ</t>
    </rPh>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</si>
  <si>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</si>
  <si>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</si>
  <si>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</si>
  <si>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</si>
  <si>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</si>
  <si>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</si>
  <si>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</si>
  <si>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</si>
  <si>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</si>
  <si>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</si>
  <si>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</si>
  <si>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</si>
  <si>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</si>
  <si>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</si>
  <si>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 減債基金積立不足算定額=(C)×(１－(D)/(E))</t>
    <phoneticPr fontId="5"/>
  </si>
  <si>
    <t>（参考）</t>
    <rPh sb="1" eb="3">
      <t>サンコウ</t>
    </rPh>
    <phoneticPr fontId="5"/>
  </si>
  <si>
    <t>（百万円）</t>
    <phoneticPr fontId="5"/>
  </si>
  <si>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</si>
  <si>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</si>
  <si>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5"/>
  </si>
  <si>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</si>
  <si>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rPh sb="0" eb="3">
      <t>チュウ</t>
    </rPh>
    <rPh sb="3" eb="5">
      <t>ゲンサイ</t>
    </rPh>
    <rPh sb="5" eb="7">
      <t>キキン</t>
    </rPh>
    <rPh sb="11" eb="13">
      <t>ジッシツ</t>
    </rPh>
    <rPh sb="13" eb="16">
      <t>コウサイヒ</t>
    </rPh>
    <rPh sb="16" eb="18">
      <t>ヒリツ</t>
    </rPh>
    <rPh sb="19" eb="21">
      <t>サンテイ</t>
    </rPh>
    <rPh sb="22" eb="23">
      <t>モチ</t>
    </rPh>
    <rPh sb="25" eb="27">
      <t>マンキ</t>
    </rPh>
    <rPh sb="27" eb="29">
      <t>イッカツ</t>
    </rPh>
    <rPh sb="29" eb="31">
      <t>ショウカン</t>
    </rPh>
    <rPh sb="31" eb="34">
      <t>チホウサイ</t>
    </rPh>
    <rPh sb="35" eb="37">
      <t>ショウカン</t>
    </rPh>
    <rPh sb="38" eb="40">
      <t>ザイゲン</t>
    </rPh>
    <rPh sb="41" eb="42">
      <t>カカ</t>
    </rPh>
    <rPh sb="48" eb="50">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</si>
  <si>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</si>
  <si>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</si>
  <si>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</si>
  <si>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</si>
  <si>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</si>
  <si>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</si>
  <si>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</si>
  <si>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</si>
  <si>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</si>
  <si>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</si>
  <si>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</si>
  <si>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</si>
  <si>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</si>
  <si>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</si>
  <si>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</si>
  <si>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将来負担比率の分子</t>
  </si>
  <si>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</si>
  <si>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</si>
  <si>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</si>
  <si>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</si>
  <si>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</si>
  <si>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</si>
  <si>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</si>
  <si>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7"/>
  </si>
  <si>
    <t>財政調整基金残高</t>
    <phoneticPr fontId="5"/>
  </si>
  <si>
    <t>実質単年度収支</t>
    <rPh sb="0" eb="2">
      <t>ジッシツ</t>
    </rPh>
    <rPh sb="2" eb="5">
      <t>タンネンド</t>
    </rPh>
    <rPh sb="5" eb="7">
      <t>シュウシ</t>
    </rPh>
    <phoneticPr fontId="17"/>
  </si>
  <si>
    <t>連結実質赤字比率に係る赤字・黒字の構成分析</t>
  </si>
  <si>
    <t>赤字額</t>
    <rPh sb="0" eb="2">
      <t>アカジ</t>
    </rPh>
    <rPh sb="2" eb="3">
      <t>ガク</t>
    </rPh>
    <phoneticPr fontId="17"/>
  </si>
  <si>
    <t>黒字額</t>
    <rPh sb="0" eb="2">
      <t>クロジ</t>
    </rPh>
    <rPh sb="2" eb="3">
      <t>ガク</t>
    </rPh>
    <phoneticPr fontId="17"/>
  </si>
  <si>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</si>
  <si>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</si>
  <si>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</si>
  <si>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7"/>
  </si>
  <si>
    <t>債務負担行為に基づく支出額</t>
    <phoneticPr fontId="5"/>
  </si>
  <si>
    <t>組合等が起こした地方債の元利償還金に対する負担金等</t>
    <phoneticPr fontId="5"/>
  </si>
  <si>
    <t>公営企業債の元利償還金に対する繰入金</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</si>
  <si>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</si>
  <si>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</si>
  <si>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</si>
  <si>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</si>
  <si>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</si>
  <si>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</si>
  <si>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</si>
  <si>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20"/>
  </si>
  <si>
    <t>財政調整基金</t>
    <phoneticPr fontId="20"/>
  </si>
  <si>
    <t>減債基金</t>
    <phoneticPr fontId="20"/>
  </si>
  <si>
    <t>その他特定目的基金</t>
    <phoneticPr fontId="20"/>
  </si>
  <si>
    <t>令和5年度　財政状況資料集</t>
    <phoneticPr fontId="5"/>
  </si>
  <si>
    <t>総括表（市町村）</t>
    <rPh sb="0" eb="2">
      <t>ソウカツ</t>
    </rPh>
    <rPh sb="2" eb="3">
      <t>ヒョウ</t>
    </rPh>
    <rPh sb="4" eb="7">
      <t>シチョウソン</t>
    </rPh>
    <phoneticPr fontId="5"/>
  </si>
  <si>
    <t>都道府県名</t>
    <phoneticPr fontId="5"/>
  </si>
  <si>
    <t>北海道</t>
    <phoneticPr fontId="5"/>
  </si>
  <si>
    <t>市町村類型</t>
    <phoneticPr fontId="5"/>
  </si>
  <si>
    <t>Ⅰ－０</t>
    <phoneticPr fontId="5"/>
  </si>
  <si>
    <t>指定団体等の指定状況</t>
    <phoneticPr fontId="5"/>
  </si>
  <si>
    <t>令和5年度(千円)</t>
    <rPh sb="0" eb="2">
      <t>レイワ</t>
    </rPh>
    <rPh sb="3" eb="5">
      <t>ネンド</t>
    </rPh>
    <rPh sb="6" eb="8">
      <t>センエン</t>
    </rPh>
    <phoneticPr fontId="5"/>
  </si>
  <si>
    <t>令和4年度(千円)</t>
    <rPh sb="0" eb="2">
      <t>レイワ</t>
    </rPh>
    <rPh sb="3" eb="5">
      <t>ネンド</t>
    </rPh>
    <rPh sb="4" eb="5">
      <t>ド</t>
    </rPh>
    <rPh sb="6" eb="8">
      <t>センエン</t>
    </rPh>
    <phoneticPr fontId="5"/>
  </si>
  <si>
    <t>令和5年度(千円･％)</t>
    <rPh sb="0" eb="2">
      <t>レイワ</t>
    </rPh>
    <rPh sb="3" eb="5">
      <t>ネンド</t>
    </rPh>
    <rPh sb="6" eb="8">
      <t>センエン</t>
    </rPh>
    <phoneticPr fontId="5"/>
  </si>
  <si>
    <t>令和4年度(千円･％)</t>
    <rPh sb="0" eb="2">
      <t>レイワ</t>
    </rPh>
    <rPh sb="3" eb="5">
      <t>ネンド</t>
    </rPh>
    <rPh sb="4" eb="5">
      <t>ド</t>
    </rPh>
    <rPh sb="6" eb="8">
      <t>センエン</t>
    </rPh>
    <phoneticPr fontId="5"/>
  </si>
  <si>
    <t>歳入総額</t>
    <phoneticPr fontId="26"/>
  </si>
  <si>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</si>
  <si>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</si>
  <si>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</si>
  <si>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26"/>
  </si>
  <si>
    <t>経常収支比率</t>
    <rPh sb="0" eb="2">
      <t>ケイジョウ</t>
    </rPh>
    <rPh sb="2" eb="4">
      <t>シュウシ</t>
    </rPh>
    <rPh sb="4" eb="6">
      <t>ヒリツ</t>
    </rPh>
    <phoneticPr fontId="5"/>
  </si>
  <si>
    <t>市町村名</t>
    <rPh sb="0" eb="3">
      <t>シチョウソン</t>
    </rPh>
    <rPh sb="3" eb="4">
      <t>メイ</t>
    </rPh>
    <phoneticPr fontId="5"/>
  </si>
  <si>
    <t>北竜町</t>
    <phoneticPr fontId="5"/>
  </si>
  <si>
    <t>地方交付税種地</t>
    <rPh sb="0" eb="2">
      <t>チホウ</t>
    </rPh>
    <rPh sb="2" eb="5">
      <t>コウフゼイ</t>
    </rPh>
    <rPh sb="5" eb="6">
      <t>シュ</t>
    </rPh>
    <rPh sb="6" eb="7">
      <t>チ</t>
    </rPh>
    <phoneticPr fontId="5"/>
  </si>
  <si>
    <t>2-1</t>
    <phoneticPr fontId="5"/>
  </si>
  <si>
    <t>財源超過</t>
    <rPh sb="0" eb="2">
      <t>ザイゲン</t>
    </rPh>
    <rPh sb="2" eb="4">
      <t>チョウカ</t>
    </rPh>
    <phoneticPr fontId="5"/>
  </si>
  <si>
    <t>歳入歳出差引</t>
    <phoneticPr fontId="26"/>
  </si>
  <si>
    <t>　　(※1)</t>
    <phoneticPr fontId="5"/>
  </si>
  <si>
    <t>首都</t>
    <rPh sb="0" eb="2">
      <t>シュト</t>
    </rPh>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</si>
  <si>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</si>
  <si>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</si>
  <si>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</si>
  <si>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実質収支</t>
    <phoneticPr fontId="26"/>
  </si>
  <si>
    <t>財政力指数</t>
    <rPh sb="0" eb="3">
      <t>ザイセイリョク</t>
    </rPh>
    <rPh sb="3" eb="5">
      <t>シスウ</t>
    </rPh>
    <phoneticPr fontId="5"/>
  </si>
  <si>
    <t>人口</t>
    <rPh sb="0" eb="2">
      <t>ジンコウ</t>
    </rPh>
    <phoneticPr fontId="5"/>
  </si>
  <si>
    <t>令和2年国調(人)</t>
    <rPh sb="3" eb="4">
      <t>ネン</t>
    </rPh>
    <rPh sb="4" eb="5">
      <t>コク</t>
    </rPh>
    <rPh sb="5" eb="6">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</si>
  <si>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</si>
  <si>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</si>
  <si>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単年度収支</t>
    <phoneticPr fontId="26"/>
  </si>
  <si>
    <t>公債費負担比率</t>
    <rPh sb="0" eb="3">
      <t>コウサイヒ</t>
    </rPh>
    <rPh sb="3" eb="5">
      <t>フタン</t>
    </rPh>
    <rPh sb="5" eb="7">
      <t>ヒリツ</t>
    </rPh>
    <phoneticPr fontId="5"/>
  </si>
  <si>
    <t>平成27年国調(人)</t>
    <rPh sb="4" eb="5">
      <t>ネン</t>
    </rPh>
    <rPh sb="5" eb="6">
      <t>コク</t>
    </rPh>
    <rPh sb="6" eb="7">
      <t>チョウ</t>
    </rPh>
    <phoneticPr fontId="5"/>
  </si>
  <si>
    <t>過疎</t>
    <rPh sb="0" eb="2">
      <t>カソ</t>
    </rPh>
    <phoneticPr fontId="5"/>
  </si>
  <si>
    <t>○</t>
    <phoneticPr fontId="5"/>
  </si>
  <si>
    <t>積立金</t>
    <phoneticPr fontId="26"/>
  </si>
  <si>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</si>
  <si>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</si>
  <si>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-13.0</t>
    <phoneticPr fontId="5"/>
  </si>
  <si>
    <t>山振</t>
    <rPh sb="0" eb="1">
      <t>ヤマ</t>
    </rPh>
    <rPh sb="1" eb="2">
      <t>フ</t>
    </rPh>
    <phoneticPr fontId="5"/>
  </si>
  <si>
    <t>繰上償還金</t>
    <phoneticPr fontId="26"/>
  </si>
  <si>
    <t>　実質赤字比率</t>
    <rPh sb="1" eb="3">
      <t>ジッシツ</t>
    </rPh>
    <rPh sb="3" eb="5">
      <t>アカジ</t>
    </rPh>
    <rPh sb="5" eb="7">
      <t>ヒリツ</t>
    </rPh>
    <phoneticPr fontId="5"/>
  </si>
  <si>
    <t>-</t>
    <phoneticPr fontId="5"/>
  </si>
  <si>
    <t>住民基本台帳人口
 (※7)</t>
    <rPh sb="0" eb="2">
      <t>ジュウミン</t>
    </rPh>
    <rPh sb="2" eb="4">
      <t>キホン</t>
    </rPh>
    <rPh sb="4" eb="6">
      <t>ダイチョウ</t>
    </rPh>
    <rPh sb="6" eb="8">
      <t>ジンコウ</t>
    </rPh>
    <phoneticPr fontId="5"/>
  </si>
  <si>
    <t>令06.01.01(人)</t>
    <rPh sb="0" eb="1">
      <t>レイ</t>
    </rPh>
    <phoneticPr fontId="5"/>
  </si>
  <si>
    <t>令和2年国調</t>
    <rPh sb="0" eb="2">
      <t>レイワ</t>
    </rPh>
    <rPh sb="3" eb="4">
      <t>ネン</t>
    </rPh>
    <rPh sb="4" eb="5">
      <t>コク</t>
    </rPh>
    <rPh sb="5" eb="6">
      <t>チョウ</t>
    </rPh>
    <phoneticPr fontId="5"/>
  </si>
  <si>
    <t>平成27年国調</t>
    <rPh sb="4" eb="5">
      <t>ネン</t>
    </rPh>
    <rPh sb="5" eb="6">
      <t>コク</t>
    </rPh>
    <rPh sb="6" eb="7">
      <t>チョウ</t>
    </rPh>
    <phoneticPr fontId="5"/>
  </si>
  <si>
    <t>低開発</t>
    <rPh sb="0" eb="1">
      <t>テイ</t>
    </rPh>
    <rPh sb="1" eb="3">
      <t>カイハツ</t>
    </rPh>
    <phoneticPr fontId="5"/>
  </si>
  <si>
    <t>積立金取崩し額</t>
    <phoneticPr fontId="26"/>
  </si>
  <si>
    <t>　連結実質赤字比率</t>
    <rPh sb="1" eb="3">
      <t>レンケツ</t>
    </rPh>
    <rPh sb="3" eb="5">
      <t>ジッシツ</t>
    </rPh>
    <rPh sb="5" eb="7">
      <t>アカジ</t>
    </rPh>
    <rPh sb="7" eb="9">
      <t>ヒリツ</t>
    </rPh>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</si>
  <si>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</si>
  <si>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</si>
  <si>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</si>
  <si>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実質単年度収支</t>
    <phoneticPr fontId="26"/>
  </si>
  <si>
    <t>　実質公債費比率</t>
    <rPh sb="1" eb="3">
      <t>ジッシツ</t>
    </rPh>
    <rPh sb="3" eb="6">
      <t>コウサイヒ</t>
    </rPh>
    <rPh sb="6" eb="8">
      <t>ヒリツ</t>
    </rPh>
    <phoneticPr fontId="5"/>
  </si>
  <si>
    <t>令05.01.01(人)</t>
    <phoneticPr fontId="5"/>
  </si>
  <si>
    <t>　将来負担比率</t>
    <rPh sb="1" eb="3">
      <t>ショウライ</t>
    </rPh>
    <rPh sb="3" eb="5">
      <t>フタン</t>
    </rPh>
    <rPh sb="5" eb="7">
      <t>ヒリツ</t>
    </rPh>
    <phoneticPr fontId="5"/>
  </si>
  <si>
    <t>第2次</t>
    <rPh sb="0" eb="1">
      <t>ダイ</t>
    </rPh>
    <rPh sb="2" eb="3">
      <t>ジ</t>
    </rPh>
    <phoneticPr fontId="5"/>
  </si>
  <si>
    <t>基準財政収入額</t>
    <phoneticPr fontId="26"/>
  </si>
  <si>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</si>
  <si>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</si>
  <si>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-2.2</t>
    <phoneticPr fontId="5"/>
  </si>
  <si>
    <t>基準財政需要額</t>
    <phoneticPr fontId="26"/>
  </si>
  <si>
    <t>うち日本人(％)</t>
    <phoneticPr fontId="5"/>
  </si>
  <si>
    <t>-2.3</t>
    <phoneticPr fontId="5"/>
  </si>
  <si>
    <t>第3次</t>
    <rPh sb="0" eb="1">
      <t>ダイ</t>
    </rPh>
    <rPh sb="2" eb="3">
      <t>ジ</t>
    </rPh>
    <phoneticPr fontId="5"/>
  </si>
  <si>
    <t>標準税収入額等</t>
    <phoneticPr fontId="26"/>
  </si>
  <si>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</si>
  <si>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26"/>
  </si>
  <si>
    <t>人口密度 (人/k㎡)</t>
    <rPh sb="0" eb="2">
      <t>ジンコウ</t>
    </rPh>
    <rPh sb="2" eb="4">
      <t>ミツド</t>
    </rPh>
    <phoneticPr fontId="5"/>
  </si>
  <si>
    <t>歳入一般財源等</t>
    <rPh sb="0" eb="2">
      <t>サイニュウ</t>
    </rPh>
    <rPh sb="2" eb="4">
      <t>イッパン</t>
    </rPh>
    <rPh sb="4" eb="6">
      <t>ザイゲン</t>
    </rPh>
    <rPh sb="6" eb="7">
      <t>トウ</t>
    </rPh>
    <phoneticPr fontId="26"/>
  </si>
  <si>
    <t>世帯数 (世帯)</t>
    <rPh sb="0" eb="3">
      <t>セタイスウ</t>
    </rPh>
    <phoneticPr fontId="5"/>
  </si>
  <si>
    <t>職員の状況 (※8)</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</si>
  <si>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</si>
  <si>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</si>
  <si>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</si>
  <si>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</si>
  <si>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</si>
  <si>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</si>
  <si>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</si>
  <si>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　うち公的資金</t>
    <rPh sb="3" eb="5">
      <t>コウテキ</t>
    </rPh>
    <phoneticPr fontId="5"/>
  </si>
  <si>
    <t>市区町村長</t>
    <rPh sb="0" eb="2">
      <t>シク</t>
    </rPh>
    <rPh sb="2" eb="4">
      <t>チョウソン</t>
    </rPh>
    <rPh sb="4" eb="5">
      <t>チョウ</t>
    </rPh>
    <phoneticPr fontId="5"/>
  </si>
  <si>
    <t>一般職員</t>
    <rPh sb="0" eb="2">
      <t>イッパン</t>
    </rPh>
    <rPh sb="2" eb="4">
      <t>ショクイン</t>
    </rPh>
    <phoneticPr fontId="5"/>
  </si>
  <si>
    <t>地方債現在高（臨時財政対策債除き）</t>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</si>
  <si>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</si>
  <si>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</si>
  <si>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</si>
  <si>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</si>
  <si>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</si>
  <si>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</si>
  <si>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</si>
  <si>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</si>
  <si>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26"/>
  </si>
  <si>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</si>
  <si>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</si>
  <si>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26"/>
  </si>
  <si>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</si>
  <si>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</si>
  <si>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</si>
  <si>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</si>
  <si>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</si>
  <si>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</si>
  <si>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</si>
  <si>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</si>
  <si>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</si>
  <si>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</si>
  <si>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</si>
  <si>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</si>
  <si>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</si>
  <si>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</si>
  <si>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</si>
  <si>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</si>
  <si>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</si>
  <si>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</si>
  <si>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)内の数値は、「減収補塡債（特例分）」及び「臨時財政対策債」を除いて算出したものである。</t>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</si>
  <si>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9"/>
  </si>
  <si>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</si>
  <si>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</si>
  <si>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</si>
  <si>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</si>
  <si>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30"/>
  </si>
  <si>
    <t>※8：職員の状況については、調査対象年度の地方公務員給与実態調査に基づいている。</t>
    <phoneticPr fontId="30"/>
  </si>
  <si>
    <t>令和5年度</t>
    <phoneticPr fontId="26"/>
  </si>
  <si>
    <t>北海道北竜町</t>
    <phoneticPr fontId="26"/>
  </si>
  <si>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</si>
  <si>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</si>
  <si>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</si>
  <si>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</si>
  <si>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</si>
  <si>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</si>
  <si>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</si>
  <si>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</si>
  <si>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</si>
  <si>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</si>
  <si>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</si>
  <si>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</si>
  <si>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25"/>
  </si>
  <si>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</si>
  <si>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</si>
  <si>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</si>
  <si>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</si>
  <si>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</si>
  <si>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</si>
  <si>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利子割交付金</t>
  </si>
  <si>
    <t>　　市町村民税</t>
    <phoneticPr fontId="5"/>
  </si>
  <si>
    <t>総務費</t>
  </si>
  <si>
    <t>配当割交付金</t>
    <rPh sb="0" eb="2">
      <t>ハイトウ</t>
    </rPh>
    <rPh sb="2" eb="3">
      <t>ワリ</t>
    </rPh>
    <rPh sb="3" eb="6">
      <t>コウフキン</t>
    </rPh>
    <phoneticPr fontId="25"/>
  </si>
  <si>
    <t>　　　個人均等割</t>
    <phoneticPr fontId="5"/>
  </si>
  <si>
    <t>民生費</t>
  </si>
  <si>
    <t>株式等譲渡所得割交付金</t>
    <rPh sb="0" eb="2">
      <t>カブシキ</t>
    </rPh>
    <rPh sb="2" eb="3">
      <t>トウ</t>
    </rPh>
    <rPh sb="3" eb="5">
      <t>ジョウト</t>
    </rPh>
    <rPh sb="5" eb="7">
      <t>ショトク</t>
    </rPh>
    <rPh sb="7" eb="8">
      <t>ワリ</t>
    </rPh>
    <rPh sb="8" eb="11">
      <t>コウフキン</t>
    </rPh>
    <phoneticPr fontId="25"/>
  </si>
  <si>
    <t>　　　所得割</t>
    <phoneticPr fontId="5"/>
  </si>
  <si>
    <t>衛生費</t>
  </si>
  <si>
    <t>分離課税所得割交付金</t>
    <phoneticPr fontId="26"/>
  </si>
  <si>
    <t>　　　法人均等割</t>
    <phoneticPr fontId="5"/>
  </si>
  <si>
    <t>労働費</t>
  </si>
  <si>
    <t>地方消費税交付金</t>
  </si>
  <si>
    <t>　　　法人税割</t>
    <phoneticPr fontId="5"/>
  </si>
  <si>
    <t>農林水産業費</t>
  </si>
  <si>
    <t>ゴルフ場利用税交付金</t>
  </si>
  <si>
    <t>　　固定資産税</t>
    <phoneticPr fontId="5"/>
  </si>
  <si>
    <t>商工費</t>
  </si>
  <si>
    <t>特別地方消費税交付金</t>
  </si>
  <si>
    <t>　　　うち純固定資産税</t>
    <phoneticPr fontId="5"/>
  </si>
  <si>
    <t>土木費</t>
  </si>
  <si>
    <t>自動車取得税交付金</t>
  </si>
  <si>
    <t>　　軽自動車税</t>
    <phoneticPr fontId="5"/>
  </si>
  <si>
    <t>消防費</t>
  </si>
  <si>
    <t>軽油引取税交付金</t>
  </si>
  <si>
    <t>　　市町村たばこ税</t>
    <phoneticPr fontId="5"/>
  </si>
  <si>
    <t>教育費</t>
  </si>
  <si>
    <t>自動車税環境性能割交付金</t>
    <phoneticPr fontId="5"/>
  </si>
  <si>
    <t>　　鉱産税</t>
    <phoneticPr fontId="5"/>
  </si>
  <si>
    <t>災害復旧費</t>
  </si>
  <si>
    <t>法人事業税交付金</t>
    <phoneticPr fontId="17"/>
  </si>
  <si>
    <t>　　特別土地保有税</t>
    <phoneticPr fontId="5"/>
  </si>
  <si>
    <t>公債費</t>
  </si>
  <si>
    <t>地方特例交付金等</t>
    <rPh sb="7" eb="8">
      <t>トウ</t>
    </rPh>
    <phoneticPr fontId="17"/>
  </si>
  <si>
    <t>　法定外普通税</t>
    <phoneticPr fontId="5"/>
  </si>
  <si>
    <t>諸支出金</t>
    <rPh sb="3" eb="4">
      <t>キン</t>
    </rPh>
    <phoneticPr fontId="26"/>
  </si>
  <si>
    <t>　地方特例交付金</t>
    <rPh sb="1" eb="3">
      <t>チホウ</t>
    </rPh>
    <phoneticPr fontId="5"/>
  </si>
  <si>
    <t>目的税</t>
  </si>
  <si>
    <t>前年度繰上充用金</t>
    <phoneticPr fontId="5"/>
  </si>
  <si>
    <t>　新型コロナウイルス感染症対策地方税減収補塡特別交付金</t>
    <phoneticPr fontId="5"/>
  </si>
  <si>
    <t>　法定目的税</t>
    <phoneticPr fontId="5"/>
  </si>
  <si>
    <t>歳出合計</t>
  </si>
  <si>
    <t>地方交付税</t>
  </si>
  <si>
    <t>　　入湯税</t>
    <phoneticPr fontId="5"/>
  </si>
  <si>
    <t>　普通交付税</t>
    <phoneticPr fontId="5"/>
  </si>
  <si>
    <t>　　事業所税</t>
    <phoneticPr fontId="5"/>
  </si>
  <si>
    <t>性質別歳出の状況（単位 千円・％）</t>
    <rPh sb="0" eb="2">
      <t>セイシツ</t>
    </rPh>
    <phoneticPr fontId="5"/>
  </si>
  <si>
    <t>　特別交付税</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</si>
  <si>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</si>
  <si>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</si>
  <si>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</si>
  <si>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</si>
  <si>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</si>
  <si>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21"/>
  </si>
  <si>
    <t>　震災復興特別交付税</t>
    <phoneticPr fontId="26"/>
  </si>
  <si>
    <t>　　水利地益税等</t>
    <phoneticPr fontId="5"/>
  </si>
  <si>
    <t>義務的経費計</t>
    <rPh sb="0" eb="3">
      <t>ギムテキ</t>
    </rPh>
    <rPh sb="3" eb="5">
      <t>ケイヒ</t>
    </rPh>
    <rPh sb="5" eb="6">
      <t>ケイ</t>
    </rPh>
    <phoneticPr fontId="5"/>
  </si>
  <si>
    <t>(一般財源計)</t>
    <phoneticPr fontId="5"/>
  </si>
  <si>
    <t>　法定外目的税</t>
    <phoneticPr fontId="5"/>
  </si>
  <si>
    <t>　人件費</t>
    <phoneticPr fontId="5"/>
  </si>
  <si>
    <t>交通安全対策特別交付金</t>
    <phoneticPr fontId="5"/>
  </si>
  <si>
    <t>旧法による税</t>
  </si>
  <si>
    <t>　　うち職員給</t>
    <rPh sb="4" eb="6">
      <t>ショクイン</t>
    </rPh>
    <rPh sb="6" eb="7">
      <t>キュウ</t>
    </rPh>
    <phoneticPr fontId="5"/>
  </si>
  <si>
    <t>分担金・負担金</t>
  </si>
  <si>
    <t>合計</t>
  </si>
  <si>
    <t>　扶助費</t>
    <phoneticPr fontId="5"/>
  </si>
  <si>
    <t>使用料</t>
  </si>
  <si>
    <t>　公債費</t>
    <phoneticPr fontId="5"/>
  </si>
  <si>
    <t>手数料</t>
  </si>
  <si>
    <t>内訳</t>
    <rPh sb="0" eb="2">
      <t>ウチワケ</t>
    </rPh>
    <phoneticPr fontId="5"/>
  </si>
  <si>
    <t>国庫支出金</t>
  </si>
  <si>
    <t>令和5年度</t>
    <rPh sb="0" eb="2">
      <t>レイワ</t>
    </rPh>
    <rPh sb="3" eb="5">
      <t>ネンド</t>
    </rPh>
    <phoneticPr fontId="5"/>
  </si>
  <si>
    <t>令和4年度</t>
    <rPh sb="0" eb="2">
      <t>レイワ</t>
    </rPh>
    <rPh sb="3" eb="5">
      <t>ネンド</t>
    </rPh>
    <rPh sb="4" eb="5">
      <t>ド</t>
    </rPh>
    <phoneticPr fontId="5"/>
  </si>
  <si>
    <t>　うち元金</t>
    <phoneticPr fontId="26"/>
  </si>
  <si>
    <t>国有提供交付金(特別区財調交付金)</t>
  </si>
  <si>
    <t>徴収率
(％)</t>
    <rPh sb="0" eb="2">
      <t>チョウシュウ</t>
    </rPh>
    <rPh sb="2" eb="3">
      <t>リツ</t>
    </rPh>
    <phoneticPr fontId="5"/>
  </si>
  <si>
    <t>現年</t>
    <rPh sb="0" eb="1">
      <t>ゲン</t>
    </rPh>
    <rPh sb="1" eb="2">
      <t>ネン</t>
    </rPh>
    <phoneticPr fontId="5"/>
  </si>
  <si>
    <t>　うち利子</t>
    <phoneticPr fontId="26"/>
  </si>
  <si>
    <t>都道府県支出金</t>
  </si>
  <si>
    <t>・計</t>
    <phoneticPr fontId="5"/>
  </si>
  <si>
    <t>市町村民税</t>
    <rPh sb="0" eb="3">
      <t>シチョウソン</t>
    </rPh>
    <rPh sb="3" eb="4">
      <t>ミン</t>
    </rPh>
    <rPh sb="4" eb="5">
      <t>ゼイ</t>
    </rPh>
    <phoneticPr fontId="5"/>
  </si>
  <si>
    <t>一時借入金利子</t>
    <phoneticPr fontId="5"/>
  </si>
  <si>
    <t>財産収入</t>
  </si>
  <si>
    <t>純固定資産税</t>
    <rPh sb="0" eb="1">
      <t>ジュン</t>
    </rPh>
    <rPh sb="1" eb="3">
      <t>コテイ</t>
    </rPh>
    <rPh sb="3" eb="6">
      <t>シサンゼイ</t>
    </rPh>
    <phoneticPr fontId="5"/>
  </si>
  <si>
    <t>その他の経費</t>
    <rPh sb="2" eb="3">
      <t>タ</t>
    </rPh>
    <rPh sb="4" eb="6">
      <t>ケイヒ</t>
    </rPh>
    <phoneticPr fontId="5"/>
  </si>
  <si>
    <t>寄附金</t>
  </si>
  <si>
    <t>　物件費</t>
    <phoneticPr fontId="5"/>
  </si>
  <si>
    <t>繰入金</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</si>
  <si>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</si>
  <si>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</si>
  <si>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維持補修費</t>
    <phoneticPr fontId="5"/>
  </si>
  <si>
    <t>繰越金</t>
  </si>
  <si>
    <t>合計</t>
    <phoneticPr fontId="5"/>
  </si>
  <si>
    <t>実質収支</t>
    <rPh sb="0" eb="2">
      <t>ジッシツ</t>
    </rPh>
    <rPh sb="2" eb="4">
      <t>シュウシ</t>
    </rPh>
    <phoneticPr fontId="5"/>
  </si>
  <si>
    <t>　補助費等</t>
    <rPh sb="1" eb="3">
      <t>ホジョ</t>
    </rPh>
    <rPh sb="3" eb="4">
      <t>ヒ</t>
    </rPh>
    <rPh sb="4" eb="5">
      <t>トウ</t>
    </rPh>
    <phoneticPr fontId="5"/>
  </si>
  <si>
    <t>諸収入</t>
  </si>
  <si>
    <t>介護サービス</t>
    <phoneticPr fontId="5"/>
  </si>
  <si>
    <t>再差引収支</t>
    <rPh sb="0" eb="1">
      <t>サイ</t>
    </rPh>
    <rPh sb="1" eb="3">
      <t>サシヒキ</t>
    </rPh>
    <rPh sb="3" eb="5">
      <t>シュウシ</t>
    </rPh>
    <phoneticPr fontId="5"/>
  </si>
  <si>
    <t>　　うち一部事務組合負担金</t>
    <phoneticPr fontId="5"/>
  </si>
  <si>
    <t>地方債</t>
  </si>
  <si>
    <t>下水道</t>
    <phoneticPr fontId="5"/>
  </si>
  <si>
    <t>加入世帯数(世帯)</t>
  </si>
  <si>
    <t>　繰出金</t>
    <phoneticPr fontId="5"/>
  </si>
  <si>
    <t>　うち減収補塡債(特例分)</t>
    <rPh sb="4" eb="5">
      <t>シュウ</t>
    </rPh>
    <rPh sb="9" eb="10">
      <t>トク</t>
    </rPh>
    <rPh sb="10" eb="11">
      <t>レイ</t>
    </rPh>
    <rPh sb="11" eb="12">
      <t>ブン</t>
    </rPh>
    <phoneticPr fontId="17"/>
  </si>
  <si>
    <t>簡易水道</t>
    <phoneticPr fontId="5"/>
  </si>
  <si>
    <t>被保険者数(人)</t>
  </si>
  <si>
    <t>　積立金</t>
    <phoneticPr fontId="5"/>
  </si>
  <si>
    <t>　うち臨時財政対策債</t>
    <phoneticPr fontId="5"/>
  </si>
  <si>
    <t>上水道</t>
    <phoneticPr fontId="5"/>
  </si>
  <si>
    <t>被保険者
1人当り</t>
    <phoneticPr fontId="5"/>
  </si>
  <si>
    <t>保険税(料)収入額</t>
    <phoneticPr fontId="5"/>
  </si>
  <si>
    <t>　投資・出資金・貸付金</t>
    <phoneticPr fontId="5"/>
  </si>
  <si>
    <t>歳入合計</t>
    <phoneticPr fontId="5"/>
  </si>
  <si>
    <t>国民健康保険</t>
    <phoneticPr fontId="5"/>
  </si>
  <si>
    <t>国庫支出金</t>
    <phoneticPr fontId="5"/>
  </si>
  <si>
    <t>　前年度繰上充用金</t>
    <phoneticPr fontId="5"/>
  </si>
  <si>
    <t>その他</t>
    <phoneticPr fontId="5"/>
  </si>
  <si>
    <t>保険給付費</t>
    <phoneticPr fontId="5"/>
  </si>
  <si>
    <t>投資的経費計</t>
    <rPh sb="5" eb="6">
      <t>ケイ</t>
    </rPh>
    <phoneticPr fontId="5"/>
  </si>
  <si>
    <t>(注釈)</t>
    <rPh sb="1" eb="2">
      <t>チュウ</t>
    </rPh>
    <rPh sb="2" eb="3">
      <t>シャク</t>
    </rPh>
    <phoneticPr fontId="5"/>
  </si>
  <si>
    <t>　　うち人件費</t>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</si>
  <si>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</si>
  <si>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普通建設事業費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</si>
  <si>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</si>
  <si>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　うち補助</t>
    <phoneticPr fontId="5"/>
  </si>
  <si>
    <t>　うち単独</t>
    <phoneticPr fontId="5"/>
  </si>
  <si>
    <t>災害復旧事業費</t>
    <phoneticPr fontId="5"/>
  </si>
  <si>
    <t>失業対策事業費</t>
    <phoneticPr fontId="5"/>
  </si>
  <si>
    <t>歳出合計</t>
    <phoneticPr fontId="5"/>
  </si>
  <si>
    <t>(2)各会計、関係団体の財政状況及び健全化判断比率（市町村）</t>
    <rPh sb="26" eb="29">
      <t>シチョウソン</t>
    </rPh>
    <phoneticPr fontId="5"/>
  </si>
  <si>
    <t>令和5年度</t>
  </si>
  <si>
    <t>北海道北竜町</t>
  </si>
  <si>
    <t>一般会計等の財政状況（単位：百万円）</t>
    <rPh sb="0" eb="2">
      <t>イッパン</t>
    </rPh>
    <rPh sb="2" eb="4">
      <t>カイケイ</t>
    </rPh>
    <rPh sb="4" eb="5">
      <t>トウ</t>
    </rPh>
    <rPh sb="6" eb="8">
      <t>ザイセイ</t>
    </rPh>
    <rPh sb="8" eb="10">
      <t>ジョウキョウ</t>
    </rPh>
    <phoneticPr fontId="32"/>
  </si>
  <si>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2"/>
  </si>
  <si>
    <t>会計名</t>
    <rPh sb="0" eb="2">
      <t>カイケイ</t>
    </rPh>
    <rPh sb="2" eb="3">
      <t>メイ</t>
    </rPh>
    <phoneticPr fontId="32"/>
  </si>
  <si>
    <t>歳入</t>
    <rPh sb="0" eb="2">
      <t>サイニュウ</t>
    </rPh>
    <phoneticPr fontId="32"/>
  </si>
  <si>
    <t>歳出</t>
    <phoneticPr fontId="32"/>
  </si>
  <si>
    <t>形式収支</t>
    <phoneticPr fontId="32"/>
  </si>
  <si>
    <t>実質収支</t>
    <phoneticPr fontId="32"/>
  </si>
  <si>
    <t>他会計等
からの
繰入金</t>
    <rPh sb="9" eb="11">
      <t>クリイレ</t>
    </rPh>
    <rPh sb="11" eb="12">
      <t>キン</t>
    </rPh>
    <phoneticPr fontId="32"/>
  </si>
  <si>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</si>
  <si>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</si>
  <si>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</si>
  <si>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</si>
  <si>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</si>
  <si>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</si>
  <si>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</si>
  <si>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</si>
  <si>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</si>
  <si>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</si>
  <si>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</si>
  <si>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</si>
  <si>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町立診療所事業特別会計</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</si>
  <si>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</si>
  <si>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</si>
  <si>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</si>
  <si>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</si>
  <si>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</si>
  <si>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</si>
  <si>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</si>
  <si>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</si>
  <si>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</si>
  <si>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</si>
  <si>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</si>
  <si>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</si>
  <si>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</si>
  <si>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国民健康保険特別会計</t>
    <phoneticPr fontId="5"/>
  </si>
  <si>
    <t>介護保険特別会計</t>
    <phoneticPr fontId="5"/>
  </si>
  <si>
    <t>後期高齢者医療特別会計</t>
    <phoneticPr fontId="5"/>
  </si>
  <si>
    <t>特別養護老人ホーム事業特別会計</t>
    <phoneticPr fontId="5"/>
  </si>
  <si>
    <t>簡易水道事業会計</t>
    <phoneticPr fontId="5"/>
  </si>
  <si>
    <t>法適用企業</t>
    <phoneticPr fontId="5"/>
  </si>
  <si>
    <t>農業集落排水事業及び個別排水処理事業会計</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</si>
  <si>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</si>
  <si>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</si>
  <si>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</si>
  <si>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32"/>
  </si>
  <si>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</si>
  <si>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</si>
  <si>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</si>
  <si>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</si>
  <si>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</si>
  <si>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</si>
  <si>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</si>
  <si>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</si>
  <si>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</si>
  <si>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32"/>
  </si>
  <si>
    <t>令和3年度</t>
    <rPh sb="0" eb="2">
      <t>レイワ</t>
    </rPh>
    <rPh sb="3" eb="5">
      <t>ネンド</t>
    </rPh>
    <phoneticPr fontId="5"/>
  </si>
  <si>
    <t>令和4年度</t>
    <rPh sb="0" eb="2">
      <t>レイワ</t>
    </rPh>
    <rPh sb="3" eb="5">
      <t>ネンド</t>
    </rPh>
    <phoneticPr fontId="5"/>
  </si>
  <si>
    <t>分母比</t>
    <rPh sb="0" eb="2">
      <t>ブンボ</t>
    </rPh>
    <rPh sb="2" eb="3">
      <t>ヒ</t>
    </rPh>
    <phoneticPr fontId="5"/>
  </si>
  <si>
    <t>内訳</t>
    <rPh sb="0" eb="2">
      <t>ウチワケ</t>
    </rPh>
    <phoneticPr fontId="32"/>
  </si>
  <si>
    <t>元利償還金</t>
    <rPh sb="0" eb="2">
      <t>ガンリ</t>
    </rPh>
    <rPh sb="2" eb="5">
      <t>ショウカンキン</t>
    </rPh>
    <phoneticPr fontId="32"/>
  </si>
  <si>
    <t xml:space="preserve">一般会計等に係る地方債の現在高 </t>
    <rPh sb="0" eb="2">
      <t>イッパン</t>
    </rPh>
    <rPh sb="2" eb="4">
      <t>カイケイ</t>
    </rPh>
    <rPh sb="4" eb="5">
      <t>トウ</t>
    </rPh>
    <rPh sb="6" eb="7">
      <t>カカ</t>
    </rPh>
    <rPh sb="8" eb="11">
      <t>チホウサイ</t>
    </rPh>
    <rPh sb="12" eb="15">
      <t>ゲンザイダカ</t>
    </rPh>
    <phoneticPr fontId="32"/>
  </si>
  <si>
    <t>債務負担行為</t>
    <rPh sb="0" eb="2">
      <t>サイム</t>
    </rPh>
    <rPh sb="2" eb="4">
      <t>フタン</t>
    </rPh>
    <rPh sb="4" eb="6">
      <t>コウイ</t>
    </rPh>
    <phoneticPr fontId="5"/>
  </si>
  <si>
    <t>PFI事業に係るもの</t>
    <rPh sb="3" eb="5">
      <t>ジギョウ</t>
    </rPh>
    <rPh sb="6" eb="7">
      <t>カカ</t>
    </rPh>
    <phoneticPr fontId="32"/>
  </si>
  <si>
    <t>減債基金積立不足算定額</t>
    <rPh sb="0" eb="2">
      <t>ゲンサイ</t>
    </rPh>
    <rPh sb="2" eb="4">
      <t>キキン</t>
    </rPh>
    <rPh sb="4" eb="6">
      <t>ツミタテ</t>
    </rPh>
    <rPh sb="6" eb="8">
      <t>ブソク</t>
    </rPh>
    <rPh sb="8" eb="10">
      <t>サンテイ</t>
    </rPh>
    <rPh sb="10" eb="11">
      <t>ガク</t>
    </rPh>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</si>
  <si>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32"/>
  </si>
  <si>
    <t>いわゆる五省協定等に係るもの</t>
    <rPh sb="4" eb="6">
      <t>ゴショウ</t>
    </rPh>
    <rPh sb="6" eb="9">
      <t>キョウテイトウ</t>
    </rPh>
    <rPh sb="10" eb="11">
      <t>カカ</t>
    </rPh>
    <phoneticPr fontId="32"/>
  </si>
  <si>
    <t>準元利償還金</t>
    <rPh sb="0" eb="1">
      <t>ジュン</t>
    </rPh>
    <rPh sb="1" eb="3">
      <t>ガンリ</t>
    </rPh>
    <rPh sb="3" eb="6">
      <t>ショウカンキン</t>
    </rPh>
    <phoneticPr fontId="32"/>
  </si>
  <si>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2"/>
  </si>
  <si>
    <t xml:space="preserve">公営企業債等繰入見込額 </t>
    <rPh sb="0" eb="2">
      <t>コウエイ</t>
    </rPh>
    <rPh sb="2" eb="5">
      <t>キギョウサイ</t>
    </rPh>
    <rPh sb="5" eb="6">
      <t>トウ</t>
    </rPh>
    <rPh sb="6" eb="8">
      <t>クリイ</t>
    </rPh>
    <rPh sb="8" eb="11">
      <t>ミコミガク</t>
    </rPh>
    <phoneticPr fontId="32"/>
  </si>
  <si>
    <t>国営土地改良事業に係るもの</t>
    <rPh sb="0" eb="2">
      <t>コクエイ</t>
    </rPh>
    <rPh sb="2" eb="4">
      <t>トチ</t>
    </rPh>
    <rPh sb="4" eb="6">
      <t>カイリョウ</t>
    </rPh>
    <rPh sb="6" eb="8">
      <t>ジギョウ</t>
    </rPh>
    <rPh sb="9" eb="10">
      <t>カカ</t>
    </rPh>
    <phoneticPr fontId="32"/>
  </si>
  <si>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2"/>
  </si>
  <si>
    <t xml:space="preserve">組合等負担等見込額 </t>
    <rPh sb="0" eb="2">
      <t>クミアイ</t>
    </rPh>
    <rPh sb="2" eb="3">
      <t>トウ</t>
    </rPh>
    <rPh sb="3" eb="5">
      <t>フタン</t>
    </rPh>
    <rPh sb="5" eb="6">
      <t>トウ</t>
    </rPh>
    <rPh sb="6" eb="9">
      <t>ミコミガク</t>
    </rPh>
    <phoneticPr fontId="32"/>
  </si>
  <si>
    <t>森林総合研究所等が行う事業に係るもの</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</si>
  <si>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2"/>
  </si>
  <si>
    <t xml:space="preserve">退職手当負担見込額 </t>
    <rPh sb="0" eb="2">
      <t>タイショク</t>
    </rPh>
    <rPh sb="2" eb="4">
      <t>テアテ</t>
    </rPh>
    <rPh sb="4" eb="6">
      <t>フタン</t>
    </rPh>
    <rPh sb="6" eb="9">
      <t>ミコミガク</t>
    </rPh>
    <phoneticPr fontId="32"/>
  </si>
  <si>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</si>
  <si>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2"/>
  </si>
  <si>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2"/>
  </si>
  <si>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</si>
  <si>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32"/>
  </si>
  <si>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</si>
  <si>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</si>
  <si>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</si>
  <si>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</si>
  <si>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</si>
  <si>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2"/>
  </si>
  <si>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</si>
  <si>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</si>
  <si>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</si>
  <si>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</si>
  <si>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32"/>
  </si>
  <si>
    <t>企業債等
繰入見込額</t>
    <rPh sb="0" eb="2">
      <t>キギョウ</t>
    </rPh>
    <rPh sb="2" eb="3">
      <t>サイ</t>
    </rPh>
    <rPh sb="3" eb="4">
      <t>トウ</t>
    </rPh>
    <rPh sb="5" eb="7">
      <t>クリイレ</t>
    </rPh>
    <rPh sb="7" eb="9">
      <t>ミコ</t>
    </rPh>
    <rPh sb="9" eb="10">
      <t>ガク</t>
    </rPh>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</si>
  <si>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2"/>
  </si>
  <si>
    <t xml:space="preserve">充当可能特定歳入 </t>
    <rPh sb="0" eb="2">
      <t>ジュウトウ</t>
    </rPh>
    <rPh sb="2" eb="4">
      <t>カノウ</t>
    </rPh>
    <rPh sb="4" eb="6">
      <t>トクテイ</t>
    </rPh>
    <rPh sb="6" eb="8">
      <t>サイニュウ</t>
    </rPh>
    <phoneticPr fontId="32"/>
  </si>
  <si>
    <t xml:space="preserve">基準財政需要額算入見込額 </t>
    <rPh sb="0" eb="2">
      <t>キジュン</t>
    </rPh>
    <rPh sb="2" eb="4">
      <t>ザイセイ</t>
    </rPh>
    <rPh sb="4" eb="7">
      <t>ジュヨウガク</t>
    </rPh>
    <rPh sb="7" eb="9">
      <t>サンニュウ</t>
    </rPh>
    <rPh sb="9" eb="12">
      <t>ミコミガク</t>
    </rPh>
    <phoneticPr fontId="32"/>
  </si>
  <si>
    <t>(Ｆ)</t>
    <phoneticPr fontId="5"/>
  </si>
  <si>
    <t>将来負担比率（(Ｅ)－(Ｆ)）／（(Ｃ)－(Ｄ)）×１００</t>
    <rPh sb="0" eb="2">
      <t>ショウライ</t>
    </rPh>
    <rPh sb="2" eb="4">
      <t>フタン</t>
    </rPh>
    <rPh sb="4" eb="6">
      <t>ヒリツ</t>
    </rPh>
    <phoneticPr fontId="5"/>
  </si>
  <si>
    <t>その他の会計</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</si>
  <si>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</si>
  <si>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32"/>
  </si>
  <si>
    <t>土地開発公社に係る将来負担額</t>
    <rPh sb="0" eb="2">
      <t>トチ</t>
    </rPh>
    <rPh sb="2" eb="4">
      <t>カイハツ</t>
    </rPh>
    <rPh sb="4" eb="6">
      <t>コウシャ</t>
    </rPh>
    <rPh sb="7" eb="8">
      <t>カカ</t>
    </rPh>
    <rPh sb="9" eb="11">
      <t>ショウライ</t>
    </rPh>
    <rPh sb="11" eb="14">
      <t>フタンガク</t>
    </rPh>
    <phoneticPr fontId="32"/>
  </si>
  <si>
    <t>利子補給に係るもの</t>
  </si>
  <si>
    <t>健全化判断比率</t>
    <rPh sb="0" eb="3">
      <t>ケンゼンカ</t>
    </rPh>
    <rPh sb="3" eb="5">
      <t>ハンダン</t>
    </rPh>
    <rPh sb="5" eb="7">
      <t>ヒリツ</t>
    </rPh>
    <phoneticPr fontId="21"/>
  </si>
  <si>
    <t>令和5年度</t>
    <rPh sb="0" eb="2">
      <t>レイワ</t>
    </rPh>
    <rPh sb="3" eb="5">
      <t>ネンド</t>
    </rPh>
    <phoneticPr fontId="21"/>
  </si>
  <si>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</si>
  <si>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</si>
  <si>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</si>
  <si>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</si>
  <si>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</si>
  <si>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21"/>
  </si>
  <si>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2"/>
  </si>
  <si>
    <t>(Ｃ)</t>
    <phoneticPr fontId="5"/>
  </si>
  <si>
    <t>連結実質赤字比率</t>
    <rPh sb="0" eb="2">
      <t>レンケツ</t>
    </rPh>
    <rPh sb="2" eb="4">
      <t>ジッシツ</t>
    </rPh>
    <rPh sb="4" eb="6">
      <t>アカジ</t>
    </rPh>
    <rPh sb="6" eb="8">
      <t>ヒリツ</t>
    </rPh>
    <phoneticPr fontId="21"/>
  </si>
  <si>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</si>
  <si>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</si>
  <si>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21"/>
  </si>
  <si>
    <t>(Ｃ)－(Ｄ)</t>
    <phoneticPr fontId="5"/>
  </si>
  <si>
    <t>将来負担比率</t>
    <rPh sb="0" eb="2">
      <t>ショウライ</t>
    </rPh>
    <rPh sb="2" eb="4">
      <t>フタン</t>
    </rPh>
    <rPh sb="4" eb="6">
      <t>ヒリツ</t>
    </rPh>
    <phoneticPr fontId="21"/>
  </si>
  <si>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</si>
  <si>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</si>
  <si>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</si>
  <si>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</si>
  <si>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</si>
  <si>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</si>
  <si>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</si>
  <si>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</si>
  <si>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</si>
  <si>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</si>
  <si>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</si>
  <si>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</si>
  <si>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</si>
  <si>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</si>
  <si>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</si>
  <si>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</si>
  <si>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</si>
  <si>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</si>
  <si>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</si>
  <si>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</si>
  <si>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</si>
  <si>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</si>
  <si>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</si>
  <si>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</si>
  <si>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</si>
  <si>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</si>
  <si>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</si>
  <si>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</si>
  <si>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</si>
  <si>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8"/>
  </si>
  <si>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</si>
  <si>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</si>
  <si>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</si>
  <si>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</si>
  <si>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</si>
  <si>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</si>
  <si>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</si>
  <si>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</si>
  <si>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</si>
  <si>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</si>
  <si>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</si>
  <si>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</si>
  <si>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</si>
  <si>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</si>
  <si>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</si>
  <si>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R01</t>
  </si>
  <si>
    <t>うち単独分</t>
    <rPh sb="2" eb="4">
      <t>タンドク</t>
    </rPh>
    <rPh sb="4" eb="5">
      <t>ブン</t>
    </rPh>
    <phoneticPr fontId="5"/>
  </si>
  <si>
    <t xml:space="preserve"> R02</t>
  </si>
  <si>
    <t xml:space="preserve"> R03</t>
  </si>
  <si>
    <t xml:space="preserve"> R04</t>
  </si>
  <si>
    <t xml:space="preserve"> R05</t>
  </si>
  <si>
    <t xml:space="preserve"> 過去５年間平均</t>
    <rPh sb="1" eb="3">
      <t>カコ</t>
    </rPh>
    <rPh sb="4" eb="6">
      <t>ネンカン</t>
    </rPh>
    <rPh sb="6" eb="8">
      <t>ヘイキン</t>
    </rPh>
    <phoneticPr fontId="5"/>
  </si>
  <si>
    <t>類似団体内平均(円)</t>
    <rPh sb="0" eb="2">
      <t>ルイジ</t>
    </rPh>
    <rPh sb="2" eb="4">
      <t>ダンタイ</t>
    </rPh>
    <phoneticPr fontId="5"/>
  </si>
  <si>
    <t>R01</t>
  </si>
  <si>
    <t>R02</t>
  </si>
  <si>
    <t>R03</t>
  </si>
  <si>
    <t>R04</t>
  </si>
  <si>
    <t>R05</t>
  </si>
  <si>
    <t>▲ 0.87</t>
  </si>
  <si>
    <t>▲ 0.02</t>
  </si>
  <si>
    <t>▲ 0.01</t>
  </si>
  <si>
    <t>簡易水道事業会計</t>
  </si>
  <si>
    <t>一般会計</t>
  </si>
  <si>
    <t>介護保険特別会計</t>
  </si>
  <si>
    <t>農業集落排水事業及び個別排水処理事業会計</t>
  </si>
  <si>
    <t>国民健康保険特別会計</t>
  </si>
  <si>
    <t>町立診療所事業特別会計</t>
  </si>
  <si>
    <t>特別養護老人ホーム事業特別会計</t>
  </si>
  <si>
    <t>後期高齢者医療特別会計</t>
  </si>
  <si>
    <t>その他会計（赤字）</t>
  </si>
  <si>
    <t>その他会計（黒字）</t>
  </si>
  <si>
    <t>R01</t>
    <phoneticPr fontId="5"/>
  </si>
  <si>
    <t>R02</t>
    <phoneticPr fontId="5"/>
  </si>
  <si>
    <t>R03</t>
    <phoneticPr fontId="5"/>
  </si>
  <si>
    <t>R04</t>
    <phoneticPr fontId="5"/>
  </si>
  <si>
    <t>R05</t>
    <phoneticPr fontId="5"/>
  </si>
  <si>
    <t>-</t>
    <phoneticPr fontId="2"/>
  </si>
  <si>
    <t>北空知衛生センター組合</t>
    <rPh sb="0" eb="1">
      <t>キタ</t>
    </rPh>
    <rPh sb="1" eb="3">
      <t>ソラチ</t>
    </rPh>
    <rPh sb="3" eb="5">
      <t>エイセイ</t>
    </rPh>
    <rPh sb="9" eb="11">
      <t>クミアイ</t>
    </rPh>
    <phoneticPr fontId="2"/>
  </si>
  <si>
    <t>空知教育センター組合</t>
    <rPh sb="0" eb="2">
      <t>ソラチ</t>
    </rPh>
    <rPh sb="2" eb="4">
      <t>キョウイク</t>
    </rPh>
    <rPh sb="8" eb="10">
      <t>クミアイ</t>
    </rPh>
    <phoneticPr fontId="2"/>
  </si>
  <si>
    <t>中・北空知廃棄物処理広域連合</t>
    <rPh sb="0" eb="1">
      <t>ナカ</t>
    </rPh>
    <rPh sb="2" eb="3">
      <t>キタ</t>
    </rPh>
    <rPh sb="3" eb="5">
      <t>ソラチ</t>
    </rPh>
    <rPh sb="5" eb="8">
      <t>ハイキブツ</t>
    </rPh>
    <rPh sb="8" eb="10">
      <t>ショリ</t>
    </rPh>
    <rPh sb="10" eb="12">
      <t>コウイキ</t>
    </rPh>
    <rPh sb="12" eb="14">
      <t>レンゴウ</t>
    </rPh>
    <phoneticPr fontId="2"/>
  </si>
  <si>
    <t>北空知衛生施設組合</t>
    <rPh sb="0" eb="1">
      <t>キタ</t>
    </rPh>
    <rPh sb="1" eb="3">
      <t>ソラチ</t>
    </rPh>
    <rPh sb="3" eb="5">
      <t>エイセイ</t>
    </rPh>
    <rPh sb="5" eb="7">
      <t>シセツ</t>
    </rPh>
    <rPh sb="7" eb="9">
      <t>クミアイ</t>
    </rPh>
    <phoneticPr fontId="2"/>
  </si>
  <si>
    <t>深川地区消防組合</t>
    <rPh sb="0" eb="2">
      <t>フカガワ</t>
    </rPh>
    <rPh sb="2" eb="4">
      <t>チク</t>
    </rPh>
    <rPh sb="4" eb="6">
      <t>ショウボウ</t>
    </rPh>
    <rPh sb="6" eb="8">
      <t>クミアイ</t>
    </rPh>
    <phoneticPr fontId="2"/>
  </si>
  <si>
    <t>北空知圏学校給食組合</t>
    <rPh sb="0" eb="1">
      <t>キタ</t>
    </rPh>
    <rPh sb="1" eb="3">
      <t>ソラチ</t>
    </rPh>
    <rPh sb="3" eb="4">
      <t>ケン</t>
    </rPh>
    <rPh sb="4" eb="6">
      <t>ガッコウ</t>
    </rPh>
    <rPh sb="6" eb="8">
      <t>キュウショク</t>
    </rPh>
    <rPh sb="8" eb="10">
      <t>クミアイ</t>
    </rPh>
    <phoneticPr fontId="2"/>
  </si>
  <si>
    <t>北空知広域水道企業団</t>
    <rPh sb="0" eb="1">
      <t>キタ</t>
    </rPh>
    <rPh sb="1" eb="3">
      <t>ソラチ</t>
    </rPh>
    <rPh sb="3" eb="5">
      <t>コウイキ</t>
    </rPh>
    <rPh sb="5" eb="7">
      <t>スイドウ</t>
    </rPh>
    <rPh sb="7" eb="10">
      <t>キギョウダン</t>
    </rPh>
    <phoneticPr fontId="2"/>
  </si>
  <si>
    <t>（株）北竜振興公社</t>
    <rPh sb="0" eb="3">
      <t>カブ</t>
    </rPh>
    <rPh sb="3" eb="5">
      <t>ホクリュウ</t>
    </rPh>
    <rPh sb="5" eb="7">
      <t>シンコウ</t>
    </rPh>
    <rPh sb="7" eb="9">
      <t>コウシャ</t>
    </rPh>
    <phoneticPr fontId="2"/>
  </si>
  <si>
    <t>ふるさと応援基金</t>
    <rPh sb="4" eb="6">
      <t>オウエン</t>
    </rPh>
    <rPh sb="6" eb="8">
      <t>キキン</t>
    </rPh>
    <phoneticPr fontId="5"/>
  </si>
  <si>
    <t>公共施設整備基金</t>
    <rPh sb="0" eb="2">
      <t>コウキョウ</t>
    </rPh>
    <rPh sb="2" eb="4">
      <t>シセツ</t>
    </rPh>
    <rPh sb="4" eb="6">
      <t>セイビ</t>
    </rPh>
    <rPh sb="6" eb="8">
      <t>キキン</t>
    </rPh>
    <phoneticPr fontId="10"/>
  </si>
  <si>
    <t>地域福祉基金</t>
    <rPh sb="0" eb="2">
      <t>チイキ</t>
    </rPh>
    <rPh sb="2" eb="4">
      <t>フクシ</t>
    </rPh>
    <rPh sb="4" eb="6">
      <t>キキン</t>
    </rPh>
    <phoneticPr fontId="10"/>
  </si>
  <si>
    <t>農業振興基金</t>
    <rPh sb="0" eb="2">
      <t>ノウギョウ</t>
    </rPh>
    <rPh sb="2" eb="4">
      <t>シンコウ</t>
    </rPh>
    <rPh sb="4" eb="6">
      <t>キキン</t>
    </rPh>
    <phoneticPr fontId="10"/>
  </si>
  <si>
    <t>商工ひまわり基金</t>
    <rPh sb="0" eb="2">
      <t>ショウコウ</t>
    </rPh>
    <rPh sb="6" eb="8">
      <t>キキン</t>
    </rPh>
    <phoneticPr fontId="10"/>
  </si>
  <si>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</si>
  <si>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</si>
  <si>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　将来への備えとして基金積み立てを行ってきた結果、将来負担比率が低下している。有形固定資産減価償却率は類似団体よりも高い水準にあったが、令和5年度においては、類似団体へ金が増加したことから、類似団体平均より低い水準となっている。　とはいえ、依然高い水準にあり、その要因は公共施設の長寿命化や適切な維持管理に努めているものの、起債額抑制のため新たな施設の建設などが進んでおらず、庁舎や公民館、小中学校の老朽化が進んでいるためであると考えられる。
　今後においては、公共施設の長寿命化・更新の実施により将来負担比率が増加し、有形固定資産減価償却率は低下することが見込まれるが、計画的に基金積立を行うとともに、公共施設等総合管理計画に基づき計画的・効率的かつ将来負担とのバランスを考慮し老朽化対策に取り組んでいく。</t>
    <rPh sb="79" eb="81">
      <t>ルイジ</t>
    </rPh>
    <rPh sb="81" eb="83">
      <t>ダンタイ</t>
    </rPh>
    <rPh sb="84" eb="85">
      <t>キン</t>
    </rPh>
    <rPh sb="86" eb="88">
      <t>ゾウカ</t>
    </rPh>
    <rPh sb="95" eb="97">
      <t>ルイジ</t>
    </rPh>
    <rPh sb="97" eb="99">
      <t>ダンタイ</t>
    </rPh>
    <rPh sb="99" eb="101">
      <t>ヘイキン</t>
    </rPh>
    <rPh sb="103" eb="104">
      <t>ヒク</t>
    </rPh>
    <rPh sb="105" eb="107">
      <t>スイジュン</t>
    </rPh>
    <rPh sb="120" eb="122">
      <t>イゼン</t>
    </rPh>
    <rPh sb="122" eb="123">
      <t>タカ</t>
    </rPh>
    <rPh sb="124" eb="126">
      <t>スイジュン</t>
    </rPh>
    <rPh sb="132" eb="134">
      <t>ヨウイン</t>
    </rPh>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</si>
  <si>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</si>
  <si>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</si>
  <si>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</si>
  <si>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</si>
  <si>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</si>
  <si>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</si>
  <si>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　将来への備えとして基金積み立てを行ってきた結果、将来負担比率が低下している。一方で、実質公債費比率は類似団体と比べて高い水準にあり上昇傾向にある。
　これは、実質公債費比率において、地方債償還金が増加したことによるものである。
　今後においても、公共施設の長寿命化・更新の実施により、将来負担比率及び実質公債費比率は上昇していくことが見込まれるため、計画的な基金積立により将来負担を抑制するとともに計画的・効率的な事業の実施による地方債の新規発行を抑制し、公債費の適正化に取り組んでいく必要がある。</t>
    <phoneticPr fontId="5"/>
  </si>
  <si>
    <t>実質公債費比率</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</si>
</sst>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41" x14ac:knownFonts="1">
    <font>
      <sz val="11"/>
      <color theme="1"/>
      <name val="ＭＳ ゴシック"/>
      <family val="2"/>
      <charset val="128"/>
    </font>
    <font>
      <sz val="11"/>
      <color indexed="8"/>
      <name val="ＭＳ Ｐゴシック"/>
      <family val="3"/>
      <charset val="128"/>
    </font>
    <font>
      <sz val="6"/>
      <name val="ＭＳ ゴシック"/>
      <family val="2"/>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theme="1"/>
      <name val="ＭＳ ゴシック"/>
      <family val="3"/>
      <charset val="128"/>
    </font>
    <font>
      <sz val="6"/>
      <name val="ＭＳ Ｐゴシック"/>
      <family val="2"/>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1"/>
      <color theme="1"/>
      <name val="游ゴシック"/>
      <family val="3"/>
      <charset val="128"/>
      <scheme val="minor"/>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7" fillId="0" borderId="0"/>
    <xf numFmtId="0" fontId="17" fillId="0" borderId="0">
      <alignment vertical="center"/>
    </xf>
    <xf numFmtId="0" fontId="15"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 fillId="0" borderId="0">
      <alignment vertical="center"/>
    </xf>
    <xf numFmtId="0" fontId="17" fillId="0" borderId="0">
      <alignment vertical="center"/>
    </xf>
    <xf numFmtId="0" fontId="17" fillId="0" borderId="0"/>
    <xf numFmtId="0" fontId="17" fillId="0" borderId="0"/>
    <xf numFmtId="0" fontId="39" fillId="0" borderId="0">
      <alignment vertical="center"/>
    </xf>
  </cellStyleXfs>
  <cellXfs count="1277">
    <xf numFmtId="0" fontId="0" fillId="0" borderId="0" xfId="0">
      <alignment vertical="center"/>
    </xf>
    <xf numFmtId="0" fontId="1" fillId="0" borderId="0" xfId="1">
      <alignment vertical="center"/>
    </xf>
    <xf numFmtId="0" fontId="3" fillId="0" borderId="0" xfId="1" applyFont="1">
      <alignment vertical="center"/>
    </xf>
    <xf numFmtId="0" fontId="4"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0" borderId="7" xfId="1" applyFont="1" applyFill="1" applyBorder="1" applyAlignment="1">
      <alignment horizontal="center" vertical="center" wrapText="1"/>
    </xf>
    <xf numFmtId="176" fontId="6" fillId="0" borderId="4" xfId="1" applyNumberFormat="1" applyFont="1" applyFill="1" applyBorder="1" applyAlignment="1" applyProtection="1">
      <alignment horizontal="right" vertical="center" shrinkToFit="1"/>
    </xf>
    <xf numFmtId="176" fontId="6" fillId="0" borderId="5" xfId="1" applyNumberFormat="1" applyFont="1" applyFill="1" applyBorder="1" applyAlignment="1" applyProtection="1">
      <alignment horizontal="right" vertical="center" shrinkToFit="1"/>
    </xf>
    <xf numFmtId="176" fontId="6" fillId="0" borderId="10" xfId="1" applyNumberFormat="1" applyFont="1" applyFill="1" applyBorder="1" applyAlignment="1" applyProtection="1">
      <alignment horizontal="right" vertical="center" shrinkToFit="1"/>
    </xf>
    <xf numFmtId="0" fontId="6" fillId="0" borderId="11" xfId="1" applyFont="1" applyFill="1" applyBorder="1" applyAlignment="1">
      <alignment horizontal="center" vertical="center" wrapText="1"/>
    </xf>
    <xf numFmtId="176" fontId="6" fillId="0" borderId="14" xfId="1" applyNumberFormat="1" applyFont="1" applyFill="1" applyBorder="1" applyAlignment="1" applyProtection="1">
      <alignment horizontal="right" vertical="center" shrinkToFit="1"/>
    </xf>
    <xf numFmtId="176" fontId="6" fillId="0" borderId="15" xfId="1" applyNumberFormat="1" applyFont="1" applyFill="1" applyBorder="1" applyAlignment="1" applyProtection="1">
      <alignment horizontal="right" vertical="center" shrinkToFit="1"/>
    </xf>
    <xf numFmtId="176" fontId="6" fillId="0" borderId="16" xfId="1" applyNumberFormat="1" applyFont="1" applyFill="1" applyBorder="1" applyAlignment="1" applyProtection="1">
      <alignment horizontal="right" vertical="center" shrinkToFit="1"/>
    </xf>
    <xf numFmtId="0" fontId="6" fillId="0" borderId="17" xfId="1" applyFont="1" applyFill="1" applyBorder="1" applyAlignment="1">
      <alignment horizontal="center" vertical="center"/>
    </xf>
    <xf numFmtId="176" fontId="6" fillId="0" borderId="20" xfId="1" applyNumberFormat="1" applyFont="1" applyFill="1" applyBorder="1" applyAlignment="1" applyProtection="1">
      <alignment horizontal="right" vertical="center" shrinkToFit="1"/>
    </xf>
    <xf numFmtId="176" fontId="6" fillId="0" borderId="21" xfId="1" applyNumberFormat="1" applyFont="1" applyFill="1" applyBorder="1" applyAlignment="1" applyProtection="1">
      <alignment horizontal="right" vertical="center" shrinkToFit="1"/>
    </xf>
    <xf numFmtId="176" fontId="6" fillId="0" borderId="22" xfId="1" applyNumberFormat="1" applyFont="1" applyFill="1" applyBorder="1" applyAlignment="1" applyProtection="1">
      <alignment horizontal="right" vertical="center" shrinkToFit="1"/>
    </xf>
    <xf numFmtId="0" fontId="6" fillId="0" borderId="0" xfId="2" applyFont="1">
      <alignment vertical="center"/>
    </xf>
    <xf numFmtId="0" fontId="1" fillId="0" borderId="0" xfId="2">
      <alignment vertical="center"/>
    </xf>
    <xf numFmtId="0" fontId="4"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alignment vertical="center"/>
    </xf>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3" fillId="0" borderId="0" xfId="3" applyFont="1">
      <alignment vertical="center"/>
    </xf>
    <xf numFmtId="0" fontId="1" fillId="0" borderId="0" xfId="3">
      <alignment vertical="center"/>
    </xf>
    <xf numFmtId="0" fontId="4"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8" fillId="0" borderId="0" xfId="3" applyFont="1">
      <alignment vertical="center"/>
    </xf>
    <xf numFmtId="177" fontId="8" fillId="0" borderId="0" xfId="3" applyNumberFormat="1" applyFont="1" applyAlignment="1">
      <alignment horizontal="right" vertical="center" shrinkToFit="1"/>
    </xf>
    <xf numFmtId="0" fontId="9" fillId="0" borderId="0" xfId="3" applyNumberFormat="1" applyFont="1" applyAlignment="1">
      <alignment horizontal="center" vertical="center" shrinkToFit="1"/>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12" fillId="0" borderId="0" xfId="3" applyFont="1" applyAlignment="1">
      <alignment horizontal="center" vertical="center" wrapText="1"/>
    </xf>
    <xf numFmtId="0" fontId="8" fillId="0" borderId="0" xfId="3" applyFont="1" applyAlignment="1">
      <alignment vertical="top"/>
    </xf>
    <xf numFmtId="0" fontId="13" fillId="0" borderId="0" xfId="3" applyFont="1">
      <alignment vertical="center"/>
    </xf>
    <xf numFmtId="0" fontId="12" fillId="0" borderId="0" xfId="3" applyFont="1" applyAlignment="1">
      <alignment vertical="center" wrapText="1"/>
    </xf>
    <xf numFmtId="0" fontId="1" fillId="0" borderId="0" xfId="4">
      <alignment vertical="center"/>
    </xf>
    <xf numFmtId="0" fontId="4"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2" borderId="23" xfId="4" applyFont="1" applyFill="1" applyBorder="1" applyAlignment="1">
      <alignment horizontal="center" vertical="center"/>
    </xf>
    <xf numFmtId="0" fontId="7" fillId="2" borderId="5" xfId="4" applyFont="1" applyFill="1" applyBorder="1" applyAlignment="1">
      <alignment horizontal="center" vertical="center"/>
    </xf>
    <xf numFmtId="0" fontId="7" fillId="2" borderId="10" xfId="4" applyFont="1" applyFill="1" applyBorder="1" applyAlignment="1">
      <alignment horizontal="center" vertical="center"/>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50"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4"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6" fillId="4" borderId="5" xfId="5" applyFont="1" applyFill="1" applyBorder="1" applyAlignment="1">
      <alignment horizontal="center" vertical="center"/>
    </xf>
    <xf numFmtId="0" fontId="16" fillId="4" borderId="6" xfId="5" applyFont="1" applyFill="1" applyBorder="1" applyAlignment="1">
      <alignment horizontal="center" vertical="center"/>
    </xf>
    <xf numFmtId="0" fontId="14" fillId="0" borderId="7" xfId="1" applyFont="1" applyFill="1" applyBorder="1" applyAlignment="1">
      <alignment horizontal="center" vertical="center" wrapText="1"/>
    </xf>
    <xf numFmtId="177" fontId="14" fillId="0" borderId="5" xfId="5" applyNumberFormat="1" applyFont="1" applyFill="1" applyBorder="1" applyAlignment="1" applyProtection="1">
      <alignment horizontal="right" vertical="center" shrinkToFit="1"/>
    </xf>
    <xf numFmtId="177" fontId="14" fillId="0" borderId="10" xfId="5" applyNumberFormat="1" applyFont="1" applyFill="1" applyBorder="1" applyAlignment="1" applyProtection="1">
      <alignment horizontal="right" vertical="center" shrinkToFit="1"/>
    </xf>
    <xf numFmtId="0" fontId="14" fillId="0" borderId="11" xfId="1" applyFont="1" applyFill="1" applyBorder="1" applyAlignment="1">
      <alignment horizontal="center" vertical="center" wrapText="1"/>
    </xf>
    <xf numFmtId="177" fontId="14" fillId="0" borderId="15" xfId="5" applyNumberFormat="1" applyFont="1" applyFill="1" applyBorder="1" applyAlignment="1" applyProtection="1">
      <alignment horizontal="right" vertical="center" shrinkToFit="1"/>
    </xf>
    <xf numFmtId="177" fontId="14" fillId="0" borderId="16" xfId="5" applyNumberFormat="1" applyFont="1" applyFill="1" applyBorder="1" applyAlignment="1" applyProtection="1">
      <alignment horizontal="right" vertical="center" shrinkToFit="1"/>
    </xf>
    <xf numFmtId="177" fontId="14" fillId="0" borderId="34" xfId="5" applyNumberFormat="1" applyFont="1" applyFill="1" applyBorder="1" applyAlignment="1" applyProtection="1">
      <alignment horizontal="right" vertical="center" shrinkToFit="1"/>
    </xf>
    <xf numFmtId="177" fontId="14" fillId="0" borderId="35" xfId="5" applyNumberFormat="1" applyFont="1" applyFill="1" applyBorder="1" applyAlignment="1" applyProtection="1">
      <alignment horizontal="right" vertical="center" shrinkToFit="1"/>
    </xf>
    <xf numFmtId="0" fontId="14" fillId="0" borderId="47" xfId="1" applyFont="1" applyFill="1" applyBorder="1" applyAlignment="1">
      <alignment horizontal="center" vertical="center"/>
    </xf>
    <xf numFmtId="177" fontId="14" fillId="0" borderId="34" xfId="5" applyNumberFormat="1" applyFont="1" applyFill="1" applyBorder="1" applyAlignment="1" applyProtection="1">
      <alignment horizontal="right" vertical="center" shrinkToFit="1"/>
      <protection locked="0"/>
    </xf>
    <xf numFmtId="177" fontId="14" fillId="0" borderId="35" xfId="5" applyNumberFormat="1" applyFont="1" applyFill="1" applyBorder="1" applyAlignment="1" applyProtection="1">
      <alignment horizontal="right" vertical="center" shrinkToFit="1"/>
      <protection locked="0"/>
    </xf>
    <xf numFmtId="0" fontId="14" fillId="0" borderId="52" xfId="1" applyFont="1" applyFill="1" applyBorder="1" applyAlignment="1">
      <alignment horizontal="center" vertical="center"/>
    </xf>
    <xf numFmtId="177" fontId="14" fillId="0" borderId="21" xfId="5" applyNumberFormat="1" applyFont="1" applyFill="1" applyBorder="1" applyAlignment="1" applyProtection="1">
      <alignment horizontal="right" vertical="center" shrinkToFit="1"/>
      <protection locked="0"/>
    </xf>
    <xf numFmtId="177" fontId="14" fillId="0" borderId="22" xfId="5" applyNumberFormat="1" applyFont="1" applyFill="1" applyBorder="1" applyAlignment="1" applyProtection="1">
      <alignment horizontal="right" vertical="center" shrinkToFit="1"/>
      <protection locked="0"/>
    </xf>
    <xf numFmtId="0" fontId="14" fillId="0" borderId="1" xfId="1" applyFont="1" applyFill="1" applyBorder="1" applyAlignment="1">
      <alignment horizontal="center" vertical="center"/>
    </xf>
    <xf numFmtId="177" fontId="14" fillId="0" borderId="53" xfId="5" applyNumberFormat="1" applyFont="1" applyFill="1" applyBorder="1" applyAlignment="1" applyProtection="1">
      <alignment horizontal="right" vertical="center" shrinkToFit="1"/>
    </xf>
    <xf numFmtId="177" fontId="14" fillId="0" borderId="6" xfId="5" applyNumberFormat="1" applyFont="1" applyFill="1" applyBorder="1" applyAlignment="1" applyProtection="1">
      <alignment horizontal="right" vertical="center" shrinkToFit="1"/>
    </xf>
    <xf numFmtId="178" fontId="18" fillId="0" borderId="41" xfId="6" applyNumberFormat="1" applyFont="1" applyBorder="1" applyAlignment="1">
      <alignment vertical="center"/>
    </xf>
    <xf numFmtId="178" fontId="18" fillId="0" borderId="51" xfId="6" applyNumberFormat="1" applyFont="1" applyBorder="1" applyAlignment="1">
      <alignment vertical="center"/>
    </xf>
    <xf numFmtId="178" fontId="18" fillId="0" borderId="15" xfId="6" applyNumberFormat="1" applyFont="1" applyBorder="1" applyAlignment="1">
      <alignment horizontal="center" vertical="center" wrapText="1"/>
    </xf>
    <xf numFmtId="178" fontId="18" fillId="0" borderId="39" xfId="6" applyNumberFormat="1" applyFont="1" applyBorder="1" applyAlignment="1">
      <alignment horizontal="center" vertical="center"/>
    </xf>
    <xf numFmtId="178" fontId="18" fillId="0" borderId="31" xfId="6" applyNumberFormat="1" applyFont="1" applyBorder="1" applyAlignment="1">
      <alignment horizontal="center" vertical="center"/>
    </xf>
    <xf numFmtId="178" fontId="18" fillId="0" borderId="42" xfId="6" applyNumberFormat="1" applyFont="1" applyBorder="1" applyAlignment="1">
      <alignment horizontal="center" vertical="center"/>
    </xf>
    <xf numFmtId="0" fontId="17" fillId="0" borderId="0" xfId="6"/>
    <xf numFmtId="178" fontId="18" fillId="0" borderId="37" xfId="6" applyNumberFormat="1" applyFont="1" applyBorder="1" applyAlignment="1">
      <alignment vertical="center"/>
    </xf>
    <xf numFmtId="178" fontId="18" fillId="0" borderId="40" xfId="6" applyNumberFormat="1" applyFont="1" applyBorder="1" applyAlignment="1">
      <alignment vertical="center"/>
    </xf>
    <xf numFmtId="0" fontId="17" fillId="0" borderId="50" xfId="6" applyFont="1" applyBorder="1" applyAlignment="1">
      <alignment vertical="center"/>
    </xf>
    <xf numFmtId="178" fontId="18" fillId="0" borderId="41" xfId="6" applyNumberFormat="1" applyFont="1" applyBorder="1" applyAlignment="1">
      <alignment horizontal="center" vertical="center"/>
    </xf>
    <xf numFmtId="178" fontId="18" fillId="0" borderId="54" xfId="6" applyNumberFormat="1" applyFont="1" applyBorder="1" applyAlignment="1">
      <alignment horizontal="center" vertical="center" wrapText="1"/>
    </xf>
    <xf numFmtId="178" fontId="18" fillId="0" borderId="55" xfId="6" applyNumberFormat="1" applyFont="1" applyBorder="1" applyAlignment="1">
      <alignment horizontal="center" vertical="center"/>
    </xf>
    <xf numFmtId="178" fontId="18" fillId="0" borderId="56" xfId="6" applyNumberFormat="1" applyFont="1" applyBorder="1" applyAlignment="1">
      <alignment horizontal="center" vertical="center" wrapText="1"/>
    </xf>
    <xf numFmtId="178" fontId="18" fillId="0" borderId="34" xfId="6" applyNumberFormat="1" applyFont="1" applyBorder="1" applyAlignment="1">
      <alignment horizontal="center" vertical="center"/>
    </xf>
    <xf numFmtId="178" fontId="18" fillId="0" borderId="51" xfId="6" applyNumberFormat="1" applyFont="1" applyBorder="1" applyAlignment="1">
      <alignment horizontal="center" vertical="center"/>
    </xf>
    <xf numFmtId="179" fontId="18" fillId="0" borderId="15" xfId="6" applyNumberFormat="1" applyFont="1" applyFill="1" applyBorder="1" applyAlignment="1">
      <alignment vertical="center"/>
    </xf>
    <xf numFmtId="179" fontId="18" fillId="0" borderId="41" xfId="6" applyNumberFormat="1" applyFont="1" applyFill="1" applyBorder="1" applyAlignment="1">
      <alignment vertical="center"/>
    </xf>
    <xf numFmtId="180" fontId="18" fillId="0" borderId="57" xfId="6" applyNumberFormat="1" applyFont="1" applyFill="1" applyBorder="1" applyAlignment="1">
      <alignment vertical="center"/>
    </xf>
    <xf numFmtId="179" fontId="18" fillId="0" borderId="55" xfId="6" applyNumberFormat="1" applyFont="1" applyFill="1" applyBorder="1" applyAlignment="1">
      <alignment vertical="center"/>
    </xf>
    <xf numFmtId="180" fontId="18" fillId="0" borderId="58" xfId="6" applyNumberFormat="1" applyFont="1" applyFill="1" applyBorder="1" applyAlignment="1">
      <alignment vertical="center"/>
    </xf>
    <xf numFmtId="180" fontId="18" fillId="0" borderId="15" xfId="6" applyNumberFormat="1" applyFont="1" applyBorder="1" applyAlignment="1">
      <alignment vertical="center"/>
    </xf>
    <xf numFmtId="178" fontId="18" fillId="0" borderId="37" xfId="6" applyNumberFormat="1" applyFont="1" applyBorder="1" applyAlignment="1">
      <alignment horizontal="center" vertical="center"/>
    </xf>
    <xf numFmtId="178" fontId="18" fillId="0" borderId="59" xfId="6" applyNumberFormat="1" applyFont="1" applyBorder="1" applyAlignment="1">
      <alignment horizontal="center" vertical="center"/>
    </xf>
    <xf numFmtId="179" fontId="18" fillId="0" borderId="60" xfId="6" applyNumberFormat="1" applyFont="1" applyFill="1" applyBorder="1" applyAlignment="1">
      <alignment vertical="center"/>
    </xf>
    <xf numFmtId="179" fontId="18" fillId="0" borderId="61" xfId="6" applyNumberFormat="1" applyFont="1" applyFill="1" applyBorder="1" applyAlignment="1">
      <alignment vertical="center"/>
    </xf>
    <xf numFmtId="180" fontId="18" fillId="0" borderId="59" xfId="6" applyNumberFormat="1" applyFont="1" applyFill="1" applyBorder="1" applyAlignment="1">
      <alignment vertical="center"/>
    </xf>
    <xf numFmtId="179" fontId="18" fillId="0" borderId="62" xfId="6" applyNumberFormat="1" applyFont="1" applyFill="1" applyBorder="1" applyAlignment="1">
      <alignment vertical="center"/>
    </xf>
    <xf numFmtId="180" fontId="18" fillId="0" borderId="63" xfId="6" applyNumberFormat="1" applyFont="1" applyFill="1" applyBorder="1" applyAlignment="1">
      <alignment vertical="center"/>
    </xf>
    <xf numFmtId="180" fontId="18" fillId="0" borderId="60" xfId="6" applyNumberFormat="1" applyFont="1" applyBorder="1" applyAlignment="1">
      <alignment vertical="center"/>
    </xf>
    <xf numFmtId="179" fontId="18" fillId="0" borderId="60" xfId="6" applyNumberFormat="1" applyFont="1" applyFill="1" applyBorder="1" applyAlignment="1">
      <alignment vertical="center" wrapText="1"/>
    </xf>
    <xf numFmtId="179" fontId="18" fillId="0" borderId="15" xfId="6" applyNumberFormat="1" applyFont="1" applyBorder="1" applyAlignment="1">
      <alignment vertical="center"/>
    </xf>
    <xf numFmtId="179" fontId="18" fillId="0" borderId="41" xfId="6" applyNumberFormat="1" applyFont="1" applyBorder="1" applyAlignment="1">
      <alignment vertical="center"/>
    </xf>
    <xf numFmtId="180" fontId="18" fillId="0" borderId="57" xfId="6" applyNumberFormat="1" applyFont="1" applyBorder="1" applyAlignment="1">
      <alignment vertical="center"/>
    </xf>
    <xf numFmtId="179" fontId="18" fillId="0" borderId="55" xfId="6" applyNumberFormat="1" applyFont="1" applyBorder="1" applyAlignment="1">
      <alignment vertical="center"/>
    </xf>
    <xf numFmtId="180" fontId="18" fillId="0" borderId="12" xfId="6" applyNumberFormat="1" applyFont="1" applyBorder="1" applyAlignment="1">
      <alignment vertical="center"/>
    </xf>
    <xf numFmtId="0" fontId="17" fillId="0" borderId="34" xfId="6" applyBorder="1"/>
    <xf numFmtId="0" fontId="17" fillId="0" borderId="34" xfId="6" applyBorder="1" applyAlignment="1">
      <alignment vertical="center"/>
    </xf>
    <xf numFmtId="0" fontId="19" fillId="0" borderId="34" xfId="6" applyFont="1" applyBorder="1"/>
    <xf numFmtId="0" fontId="17" fillId="0" borderId="0" xfId="7" applyAlignment="1"/>
    <xf numFmtId="0" fontId="17" fillId="0" borderId="34" xfId="7" applyBorder="1" applyAlignment="1"/>
    <xf numFmtId="177" fontId="17" fillId="0" borderId="34" xfId="7" applyNumberFormat="1" applyBorder="1" applyAlignment="1"/>
    <xf numFmtId="0" fontId="21" fillId="0" borderId="0" xfId="8" applyFont="1">
      <alignment vertical="center"/>
    </xf>
    <xf numFmtId="49" fontId="21" fillId="0" borderId="0" xfId="8" applyNumberFormat="1" applyFont="1">
      <alignment vertical="center"/>
    </xf>
    <xf numFmtId="0" fontId="23" fillId="0" borderId="0" xfId="8" applyFont="1">
      <alignment vertical="center"/>
    </xf>
    <xf numFmtId="0" fontId="24" fillId="0" borderId="0" xfId="8" applyFont="1">
      <alignment vertical="center"/>
    </xf>
    <xf numFmtId="0" fontId="21" fillId="0" borderId="36" xfId="8" applyFont="1" applyBorder="1" applyAlignment="1">
      <alignment horizontal="left" vertical="center"/>
    </xf>
    <xf numFmtId="0" fontId="21" fillId="0" borderId="8" xfId="8" applyFont="1" applyBorder="1" applyAlignment="1">
      <alignment horizontal="left" vertical="center"/>
    </xf>
    <xf numFmtId="0" fontId="21" fillId="0" borderId="9" xfId="8" applyFont="1" applyBorder="1" applyAlignment="1">
      <alignment horizontal="left" vertical="center"/>
    </xf>
    <xf numFmtId="184" fontId="21" fillId="0" borderId="36" xfId="8" applyNumberFormat="1" applyFont="1" applyBorder="1" applyAlignment="1">
      <alignment horizontal="right" vertical="center" shrinkToFit="1"/>
    </xf>
    <xf numFmtId="184" fontId="21" fillId="0" borderId="8" xfId="8" applyNumberFormat="1" applyFont="1" applyBorder="1" applyAlignment="1">
      <alignment horizontal="right" vertical="center" shrinkToFit="1"/>
    </xf>
    <xf numFmtId="184" fontId="21" fillId="0" borderId="9" xfId="8" applyNumberFormat="1" applyFont="1" applyBorder="1" applyAlignment="1">
      <alignment horizontal="right" vertical="center" shrinkToFit="1"/>
    </xf>
    <xf numFmtId="0" fontId="25" fillId="0" borderId="50" xfId="9" applyFont="1" applyBorder="1">
      <alignment vertical="center"/>
    </xf>
    <xf numFmtId="184" fontId="21" fillId="0" borderId="36" xfId="8" applyNumberFormat="1" applyFont="1" applyBorder="1" applyAlignment="1">
      <alignment vertical="center" shrinkToFit="1"/>
    </xf>
    <xf numFmtId="184" fontId="21" fillId="0" borderId="8" xfId="8" applyNumberFormat="1" applyFont="1" applyBorder="1" applyAlignment="1">
      <alignment vertical="center" shrinkToFit="1"/>
    </xf>
    <xf numFmtId="184" fontId="21" fillId="0" borderId="9" xfId="8" applyNumberFormat="1" applyFont="1" applyBorder="1" applyAlignment="1">
      <alignment vertical="center" shrinkToFit="1"/>
    </xf>
    <xf numFmtId="0" fontId="21" fillId="0" borderId="7" xfId="8" applyFont="1" applyBorder="1" applyAlignment="1">
      <alignment horizontal="left" vertical="center"/>
    </xf>
    <xf numFmtId="0" fontId="25" fillId="0" borderId="71" xfId="9" applyFont="1" applyBorder="1" applyAlignment="1">
      <alignment horizontal="center" vertical="center"/>
    </xf>
    <xf numFmtId="0" fontId="21" fillId="0" borderId="7" xfId="8" applyFont="1" applyBorder="1" applyAlignment="1">
      <alignment horizontal="center" vertical="center"/>
    </xf>
    <xf numFmtId="0" fontId="21" fillId="0" borderId="74" xfId="8" applyFont="1" applyBorder="1" applyAlignment="1">
      <alignment horizontal="center" vertical="center"/>
    </xf>
    <xf numFmtId="0" fontId="27" fillId="0" borderId="75" xfId="8" applyFont="1" applyBorder="1" applyAlignment="1">
      <alignment vertical="center" wrapText="1"/>
    </xf>
    <xf numFmtId="0" fontId="27" fillId="0" borderId="76" xfId="8" applyFont="1" applyBorder="1" applyAlignment="1">
      <alignment vertical="center" wrapText="1"/>
    </xf>
    <xf numFmtId="181" fontId="21" fillId="0" borderId="74" xfId="8" applyNumberFormat="1" applyFont="1" applyBorder="1">
      <alignment vertical="center"/>
    </xf>
    <xf numFmtId="181" fontId="21" fillId="0" borderId="75" xfId="8" applyNumberFormat="1" applyFont="1" applyBorder="1">
      <alignment vertical="center"/>
    </xf>
    <xf numFmtId="181" fontId="21" fillId="0" borderId="76" xfId="8" applyNumberFormat="1" applyFont="1" applyBorder="1">
      <alignment vertical="center"/>
    </xf>
    <xf numFmtId="0" fontId="21" fillId="0" borderId="7" xfId="8" applyFont="1" applyBorder="1">
      <alignment vertical="center"/>
    </xf>
    <xf numFmtId="0" fontId="21" fillId="0" borderId="66" xfId="8" applyFont="1" applyBorder="1">
      <alignment vertical="center"/>
    </xf>
    <xf numFmtId="49" fontId="21" fillId="0" borderId="7" xfId="8" applyNumberFormat="1" applyFont="1" applyBorder="1">
      <alignment vertical="center"/>
    </xf>
    <xf numFmtId="0" fontId="21" fillId="0" borderId="0" xfId="8" applyFont="1" applyAlignment="1">
      <alignment horizontal="center" vertical="center"/>
    </xf>
    <xf numFmtId="49" fontId="21" fillId="0" borderId="0" xfId="8" applyNumberFormat="1" applyFont="1" applyAlignment="1">
      <alignment horizontal="center" vertical="center"/>
    </xf>
    <xf numFmtId="0" fontId="21" fillId="0" borderId="66" xfId="8" applyFont="1" applyBorder="1" applyAlignment="1">
      <alignment horizontal="center" vertical="center"/>
    </xf>
    <xf numFmtId="0" fontId="21" fillId="0" borderId="74" xfId="8" applyFont="1" applyBorder="1">
      <alignment vertical="center"/>
    </xf>
    <xf numFmtId="0" fontId="21" fillId="0" borderId="75" xfId="8" applyFont="1" applyBorder="1">
      <alignment vertical="center"/>
    </xf>
    <xf numFmtId="0" fontId="21" fillId="0" borderId="76" xfId="8" applyFont="1" applyBorder="1">
      <alignment vertical="center"/>
    </xf>
    <xf numFmtId="49" fontId="31" fillId="0" borderId="0" xfId="11" applyNumberFormat="1" applyFont="1">
      <alignment vertical="center"/>
    </xf>
    <xf numFmtId="49" fontId="21" fillId="0" borderId="0" xfId="11" applyNumberFormat="1" applyFont="1">
      <alignment vertical="center"/>
    </xf>
    <xf numFmtId="0" fontId="21" fillId="0" borderId="0" xfId="11" applyFont="1">
      <alignment vertical="center"/>
    </xf>
    <xf numFmtId="0" fontId="32" fillId="0" borderId="0" xfId="11" applyFont="1">
      <alignment vertical="center"/>
    </xf>
    <xf numFmtId="0" fontId="3" fillId="0" borderId="56" xfId="11" applyFont="1" applyBorder="1" applyAlignment="1">
      <alignment horizontal="center" vertical="center"/>
    </xf>
    <xf numFmtId="0" fontId="3" fillId="0" borderId="56" xfId="11" applyFont="1" applyBorder="1">
      <alignment vertical="center"/>
    </xf>
    <xf numFmtId="0" fontId="21" fillId="0" borderId="12" xfId="11" applyFont="1" applyBorder="1">
      <alignment vertical="center"/>
    </xf>
    <xf numFmtId="0" fontId="21" fillId="0" borderId="56" xfId="11" applyFont="1" applyBorder="1">
      <alignment vertical="center"/>
    </xf>
    <xf numFmtId="0" fontId="21" fillId="0" borderId="41" xfId="11" applyFont="1" applyBorder="1" applyAlignment="1">
      <alignment horizontal="center" vertical="center"/>
    </xf>
    <xf numFmtId="0" fontId="21" fillId="0" borderId="12" xfId="11" applyFont="1" applyBorder="1" applyAlignment="1">
      <alignment horizontal="center" vertical="center"/>
    </xf>
    <xf numFmtId="0" fontId="21" fillId="0" borderId="65" xfId="11" applyFont="1" applyBorder="1" applyAlignment="1">
      <alignment horizontal="center" vertical="center"/>
    </xf>
    <xf numFmtId="0" fontId="21" fillId="0" borderId="0" xfId="11" applyFont="1" applyAlignment="1">
      <alignment horizontal="center" vertical="center" wrapText="1"/>
    </xf>
    <xf numFmtId="0" fontId="21" fillId="0" borderId="56" xfId="11" applyFont="1" applyBorder="1" applyAlignment="1">
      <alignment horizontal="center" vertical="center" wrapText="1"/>
    </xf>
    <xf numFmtId="0" fontId="25" fillId="0" borderId="0" xfId="11" applyFont="1">
      <alignment vertical="center"/>
    </xf>
    <xf numFmtId="0" fontId="21" fillId="0" borderId="0" xfId="11" applyFont="1" applyAlignment="1">
      <alignment vertical="center" shrinkToFit="1"/>
    </xf>
    <xf numFmtId="49" fontId="21" fillId="6" borderId="0" xfId="12" applyNumberFormat="1" applyFont="1" applyFill="1">
      <alignment vertical="center"/>
    </xf>
    <xf numFmtId="0" fontId="21" fillId="6" borderId="0" xfId="12" applyFont="1" applyFill="1">
      <alignment vertical="center"/>
    </xf>
    <xf numFmtId="0" fontId="21" fillId="6" borderId="75" xfId="12" applyFont="1" applyFill="1" applyBorder="1">
      <alignment vertical="center"/>
    </xf>
    <xf numFmtId="0" fontId="1" fillId="6" borderId="0" xfId="13" applyFill="1">
      <alignment vertical="center"/>
    </xf>
    <xf numFmtId="0" fontId="1" fillId="0" borderId="0" xfId="13">
      <alignment vertical="center"/>
    </xf>
    <xf numFmtId="0" fontId="35" fillId="6" borderId="0" xfId="12" applyFont="1" applyFill="1">
      <alignment vertical="center"/>
    </xf>
    <xf numFmtId="0" fontId="36" fillId="6" borderId="0" xfId="12" applyFont="1" applyFill="1">
      <alignment vertical="center"/>
    </xf>
    <xf numFmtId="0" fontId="36" fillId="6" borderId="0" xfId="13" applyFont="1" applyFill="1">
      <alignment vertical="center"/>
    </xf>
    <xf numFmtId="0" fontId="36" fillId="0" borderId="0" xfId="13" applyFont="1">
      <alignment vertical="center"/>
    </xf>
    <xf numFmtId="0" fontId="35" fillId="0" borderId="97" xfId="12" applyFont="1" applyBorder="1" applyAlignment="1" applyProtection="1">
      <alignment horizontal="center" vertical="center" shrinkToFit="1"/>
      <protection locked="0"/>
    </xf>
    <xf numFmtId="0" fontId="35" fillId="0" borderId="109" xfId="15" applyFont="1" applyBorder="1" applyAlignment="1" applyProtection="1">
      <alignment horizontal="center" vertical="center" shrinkToFit="1"/>
      <protection locked="0"/>
    </xf>
    <xf numFmtId="0" fontId="35" fillId="0" borderId="111" xfId="12" applyFont="1" applyBorder="1" applyAlignment="1" applyProtection="1">
      <alignment horizontal="center" vertical="center" shrinkToFit="1"/>
      <protection locked="0"/>
    </xf>
    <xf numFmtId="0" fontId="35" fillId="0" borderId="122" xfId="15" applyFont="1" applyBorder="1" applyAlignment="1" applyProtection="1">
      <alignment horizontal="center" vertical="center" shrinkToFit="1"/>
      <protection locked="0"/>
    </xf>
    <xf numFmtId="0" fontId="35" fillId="8" borderId="20" xfId="12" applyFont="1" applyFill="1" applyBorder="1" applyAlignment="1" applyProtection="1">
      <alignment horizontal="center" vertical="center" shrinkToFit="1"/>
      <protection locked="0"/>
    </xf>
    <xf numFmtId="0" fontId="28" fillId="6" borderId="0" xfId="12" applyFont="1" applyFill="1">
      <alignment vertical="center"/>
    </xf>
    <xf numFmtId="0" fontId="35" fillId="0" borderId="135" xfId="12" applyFont="1" applyBorder="1" applyAlignment="1" applyProtection="1">
      <alignment horizontal="center" vertical="center" shrinkToFit="1"/>
      <protection locked="0"/>
    </xf>
    <xf numFmtId="0" fontId="35" fillId="6" borderId="122" xfId="12" applyFont="1" applyFill="1" applyBorder="1" applyAlignment="1" applyProtection="1">
      <alignment horizontal="center" vertical="center" shrinkToFit="1"/>
      <protection locked="0"/>
    </xf>
    <xf numFmtId="0" fontId="35" fillId="0" borderId="144" xfId="12" applyFont="1" applyBorder="1" applyAlignment="1" applyProtection="1">
      <alignment horizontal="center" vertical="center" shrinkToFit="1"/>
      <protection locked="0"/>
    </xf>
    <xf numFmtId="0" fontId="35" fillId="6" borderId="0" xfId="12" applyFont="1" applyFill="1" applyAlignment="1">
      <alignment horizontal="center" vertical="center" shrinkToFit="1"/>
    </xf>
    <xf numFmtId="0" fontId="35" fillId="6" borderId="0" xfId="12" applyFont="1" applyFill="1" applyAlignment="1">
      <alignment horizontal="left" vertical="center" shrinkToFit="1"/>
    </xf>
    <xf numFmtId="177" fontId="35" fillId="6" borderId="0" xfId="12" applyNumberFormat="1" applyFont="1" applyFill="1" applyAlignment="1">
      <alignment horizontal="right" vertical="center" shrinkToFit="1"/>
    </xf>
    <xf numFmtId="177" fontId="35" fillId="6" borderId="0" xfId="12" applyNumberFormat="1" applyFont="1" applyFill="1" applyAlignment="1">
      <alignment horizontal="left" vertical="center" shrinkToFit="1"/>
    </xf>
    <xf numFmtId="0" fontId="35" fillId="6" borderId="75" xfId="12" applyFont="1" applyFill="1" applyBorder="1">
      <alignment vertical="center"/>
    </xf>
    <xf numFmtId="0" fontId="35" fillId="6" borderId="75" xfId="12" applyFont="1" applyFill="1" applyBorder="1" applyAlignment="1">
      <alignment horizontal="center" vertical="center"/>
    </xf>
    <xf numFmtId="0" fontId="35" fillId="6" borderId="31" xfId="12" applyFont="1" applyFill="1" applyBorder="1">
      <alignment vertical="center"/>
    </xf>
    <xf numFmtId="0" fontId="35" fillId="6" borderId="11" xfId="12" applyFont="1" applyFill="1" applyBorder="1">
      <alignment vertical="center"/>
    </xf>
    <xf numFmtId="0" fontId="35" fillId="6" borderId="12" xfId="12" applyFont="1" applyFill="1" applyBorder="1">
      <alignment vertical="center"/>
    </xf>
    <xf numFmtId="0" fontId="35" fillId="6" borderId="66" xfId="12" applyFont="1" applyFill="1" applyBorder="1">
      <alignment vertical="center"/>
    </xf>
    <xf numFmtId="0" fontId="35" fillId="6" borderId="0" xfId="12" applyFont="1" applyFill="1" applyAlignment="1">
      <alignment horizontal="center" vertical="center"/>
    </xf>
    <xf numFmtId="0" fontId="36" fillId="6" borderId="0" xfId="12" applyFont="1" applyFill="1" applyAlignment="1">
      <alignment horizontal="center" vertical="center"/>
    </xf>
    <xf numFmtId="0" fontId="36" fillId="6" borderId="7" xfId="12" applyFont="1" applyFill="1" applyBorder="1">
      <alignment vertical="center"/>
    </xf>
    <xf numFmtId="0" fontId="38" fillId="6" borderId="0" xfId="13" applyFont="1" applyFill="1">
      <alignment vertical="center"/>
    </xf>
    <xf numFmtId="0" fontId="17" fillId="6" borderId="0" xfId="6" applyFill="1" applyProtection="1">
      <protection hidden="1"/>
    </xf>
    <xf numFmtId="0" fontId="17" fillId="6" borderId="0" xfId="6" applyFill="1"/>
    <xf numFmtId="0" fontId="1" fillId="0" borderId="0" xfId="16" applyFont="1" applyFill="1">
      <alignment vertical="center"/>
    </xf>
    <xf numFmtId="0" fontId="1" fillId="0" borderId="0" xfId="16" applyFont="1" applyFill="1" applyBorder="1">
      <alignment vertical="center"/>
    </xf>
    <xf numFmtId="0" fontId="35" fillId="0" borderId="41" xfId="16" applyFont="1" applyFill="1" applyBorder="1">
      <alignment vertical="center"/>
    </xf>
    <xf numFmtId="0" fontId="1" fillId="0" borderId="12" xfId="16" applyFont="1" applyFill="1" applyBorder="1">
      <alignment vertical="center"/>
    </xf>
    <xf numFmtId="0" fontId="1" fillId="0" borderId="51" xfId="16" applyFont="1" applyFill="1" applyBorder="1">
      <alignment vertical="center"/>
    </xf>
    <xf numFmtId="0" fontId="1" fillId="0" borderId="65" xfId="16" applyFont="1" applyFill="1" applyBorder="1">
      <alignment vertical="center"/>
    </xf>
    <xf numFmtId="178" fontId="3"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3" fillId="6" borderId="37" xfId="16" applyNumberFormat="1" applyFont="1" applyFill="1" applyBorder="1">
      <alignment vertical="center"/>
    </xf>
    <xf numFmtId="178" fontId="3" fillId="6" borderId="56" xfId="16" applyNumberFormat="1" applyFont="1" applyFill="1" applyBorder="1">
      <alignment vertical="center"/>
    </xf>
    <xf numFmtId="178" fontId="3" fillId="6" borderId="40" xfId="16" applyNumberFormat="1" applyFont="1" applyFill="1" applyBorder="1">
      <alignment vertical="center"/>
    </xf>
    <xf numFmtId="178" fontId="3" fillId="6" borderId="34" xfId="16" applyNumberFormat="1" applyFont="1" applyFill="1" applyBorder="1" applyAlignment="1">
      <alignment horizontal="center" vertical="center"/>
    </xf>
    <xf numFmtId="178" fontId="21" fillId="6" borderId="186" xfId="16" applyNumberFormat="1" applyFont="1" applyFill="1" applyBorder="1" applyAlignment="1">
      <alignment horizontal="center" vertical="center"/>
    </xf>
    <xf numFmtId="178" fontId="3" fillId="6" borderId="54" xfId="16" applyNumberFormat="1" applyFont="1" applyFill="1" applyBorder="1" applyAlignment="1">
      <alignment horizontal="center" vertical="center"/>
    </xf>
    <xf numFmtId="177" fontId="3" fillId="6" borderId="50" xfId="17" applyNumberFormat="1" applyFont="1" applyFill="1" applyBorder="1" applyAlignment="1">
      <alignment horizontal="right" vertical="center" shrinkToFit="1"/>
    </xf>
    <xf numFmtId="177" fontId="3" fillId="6" borderId="37" xfId="17" applyNumberFormat="1" applyFont="1" applyFill="1" applyBorder="1" applyAlignment="1">
      <alignment horizontal="right" vertical="center" shrinkToFit="1"/>
    </xf>
    <xf numFmtId="187" fontId="3" fillId="6" borderId="187" xfId="17" applyNumberFormat="1" applyFont="1" applyFill="1" applyBorder="1" applyAlignment="1">
      <alignment horizontal="right" vertical="center" shrinkToFit="1"/>
    </xf>
    <xf numFmtId="177" fontId="3" fillId="6" borderId="34" xfId="17" applyNumberFormat="1" applyFont="1" applyFill="1" applyBorder="1" applyAlignment="1">
      <alignment horizontal="right" vertical="center" shrinkToFit="1"/>
    </xf>
    <xf numFmtId="177" fontId="3" fillId="6" borderId="39" xfId="17" applyNumberFormat="1" applyFont="1" applyFill="1" applyBorder="1" applyAlignment="1">
      <alignment horizontal="right" vertical="center" shrinkToFit="1"/>
    </xf>
    <xf numFmtId="187" fontId="3" fillId="6" borderId="54" xfId="17" applyNumberFormat="1" applyFont="1" applyFill="1" applyBorder="1" applyAlignment="1">
      <alignment horizontal="right" vertical="center" shrinkToFit="1"/>
    </xf>
    <xf numFmtId="0" fontId="1" fillId="0" borderId="0" xfId="16" applyNumberFormat="1" applyFont="1" applyFill="1" applyBorder="1">
      <alignment vertical="center"/>
    </xf>
    <xf numFmtId="189" fontId="3" fillId="0" borderId="0" xfId="16" applyNumberFormat="1" applyFont="1" applyFill="1" applyBorder="1">
      <alignment vertical="center"/>
    </xf>
    <xf numFmtId="178" fontId="3" fillId="0" borderId="39" xfId="16" applyNumberFormat="1" applyFont="1" applyFill="1" applyBorder="1">
      <alignment vertical="center"/>
    </xf>
    <xf numFmtId="178" fontId="3" fillId="0" borderId="31" xfId="16" applyNumberFormat="1" applyFont="1" applyFill="1" applyBorder="1">
      <alignment vertical="center"/>
    </xf>
    <xf numFmtId="178" fontId="3" fillId="0" borderId="42" xfId="16" applyNumberFormat="1" applyFont="1" applyFill="1" applyBorder="1">
      <alignment vertical="center"/>
    </xf>
    <xf numFmtId="178" fontId="3" fillId="0" borderId="34" xfId="16" applyNumberFormat="1" applyFont="1" applyFill="1" applyBorder="1" applyAlignment="1">
      <alignment horizontal="center" vertical="center"/>
    </xf>
    <xf numFmtId="178" fontId="3" fillId="0" borderId="186" xfId="16" applyNumberFormat="1" applyFont="1" applyFill="1" applyBorder="1" applyAlignment="1">
      <alignment horizontal="center" vertical="center"/>
    </xf>
    <xf numFmtId="178" fontId="3" fillId="0" borderId="54" xfId="16" applyNumberFormat="1" applyFont="1" applyFill="1" applyBorder="1" applyAlignment="1">
      <alignment horizontal="center" vertical="center"/>
    </xf>
    <xf numFmtId="178" fontId="3" fillId="0" borderId="0" xfId="16" applyNumberFormat="1" applyFont="1" applyFill="1" applyBorder="1" applyAlignment="1">
      <alignment horizontal="center" vertical="center"/>
    </xf>
    <xf numFmtId="178" fontId="3" fillId="0" borderId="65" xfId="16" applyNumberFormat="1" applyFont="1" applyFill="1" applyBorder="1">
      <alignment vertical="center"/>
    </xf>
    <xf numFmtId="190" fontId="18" fillId="0" borderId="34" xfId="16" applyNumberFormat="1" applyFont="1" applyFill="1" applyBorder="1" applyAlignment="1">
      <alignment horizontal="right" vertical="center" shrinkToFit="1"/>
    </xf>
    <xf numFmtId="190" fontId="18" fillId="0" borderId="186" xfId="16" applyNumberFormat="1" applyFont="1" applyFill="1" applyBorder="1" applyAlignment="1">
      <alignment horizontal="right" vertical="center" shrinkToFit="1"/>
    </xf>
    <xf numFmtId="190" fontId="3" fillId="0" borderId="54" xfId="16" applyNumberFormat="1" applyFont="1" applyFill="1" applyBorder="1" applyAlignment="1">
      <alignment horizontal="right" vertical="center" shrinkToFit="1"/>
    </xf>
    <xf numFmtId="178" fontId="3" fillId="0" borderId="38" xfId="16" applyNumberFormat="1" applyFont="1" applyFill="1" applyBorder="1">
      <alignment vertical="center"/>
    </xf>
    <xf numFmtId="178" fontId="3" fillId="0" borderId="0" xfId="16" applyNumberFormat="1" applyFont="1" applyFill="1">
      <alignment vertical="center"/>
    </xf>
    <xf numFmtId="187" fontId="18" fillId="0" borderId="34" xfId="16" applyNumberFormat="1" applyFont="1" applyFill="1" applyBorder="1" applyAlignment="1">
      <alignment horizontal="right" vertical="center" shrinkToFit="1"/>
    </xf>
    <xf numFmtId="187" fontId="18" fillId="0" borderId="186" xfId="16" applyNumberFormat="1" applyFont="1" applyFill="1" applyBorder="1" applyAlignment="1">
      <alignment horizontal="right" vertical="center" shrinkToFit="1"/>
    </xf>
    <xf numFmtId="187" fontId="3" fillId="0" borderId="54" xfId="16" applyNumberFormat="1" applyFont="1" applyFill="1" applyBorder="1" applyAlignment="1">
      <alignment horizontal="right" vertical="center" shrinkToFit="1"/>
    </xf>
    <xf numFmtId="178" fontId="3" fillId="0" borderId="37" xfId="16" applyNumberFormat="1" applyFont="1" applyFill="1" applyBorder="1">
      <alignment vertical="center"/>
    </xf>
    <xf numFmtId="178" fontId="3" fillId="0" borderId="56" xfId="16" applyNumberFormat="1" applyFont="1" applyFill="1" applyBorder="1">
      <alignment vertical="center"/>
    </xf>
    <xf numFmtId="189" fontId="3" fillId="0" borderId="56" xfId="16" applyNumberFormat="1" applyFont="1" applyFill="1" applyBorder="1">
      <alignment vertical="center"/>
    </xf>
    <xf numFmtId="178" fontId="3" fillId="0" borderId="40" xfId="16" applyNumberFormat="1" applyFont="1" applyFill="1" applyBorder="1">
      <alignment vertical="center"/>
    </xf>
    <xf numFmtId="0" fontId="3" fillId="0" borderId="0" xfId="16" applyFont="1" applyFill="1">
      <alignment vertical="center"/>
    </xf>
    <xf numFmtId="0" fontId="1" fillId="0" borderId="51" xfId="16" applyFont="1" applyFill="1" applyBorder="1" applyAlignment="1"/>
    <xf numFmtId="0" fontId="1" fillId="0" borderId="38" xfId="16" applyFont="1" applyFill="1" applyBorder="1" applyAlignment="1"/>
    <xf numFmtId="177" fontId="3" fillId="6" borderId="34" xfId="16" applyNumberFormat="1" applyFont="1" applyFill="1" applyBorder="1" applyAlignment="1">
      <alignment horizontal="right" vertical="center" shrinkToFit="1"/>
    </xf>
    <xf numFmtId="177" fontId="3" fillId="6" borderId="186" xfId="16" applyNumberFormat="1" applyFont="1" applyFill="1" applyBorder="1" applyAlignment="1">
      <alignment horizontal="right" vertical="center" shrinkToFit="1"/>
    </xf>
    <xf numFmtId="187" fontId="3" fillId="6" borderId="54" xfId="16" applyNumberFormat="1" applyFont="1" applyFill="1" applyBorder="1" applyAlignment="1">
      <alignment horizontal="right" vertical="center" shrinkToFit="1"/>
    </xf>
    <xf numFmtId="177" fontId="3" fillId="0" borderId="34" xfId="16" applyNumberFormat="1" applyFont="1" applyFill="1" applyBorder="1" applyAlignment="1">
      <alignment horizontal="right" vertical="center" shrinkToFit="1"/>
    </xf>
    <xf numFmtId="177" fontId="3" fillId="0" borderId="186" xfId="16" applyNumberFormat="1" applyFont="1" applyFill="1" applyBorder="1" applyAlignment="1">
      <alignment horizontal="right" vertical="center" shrinkToFit="1"/>
    </xf>
    <xf numFmtId="0" fontId="3" fillId="0" borderId="0" xfId="16" applyFont="1" applyFill="1" applyBorder="1" applyAlignment="1"/>
    <xf numFmtId="0" fontId="1" fillId="0" borderId="0" xfId="16" applyFont="1" applyFill="1" applyBorder="1" applyAlignment="1"/>
    <xf numFmtId="189" fontId="3" fillId="0" borderId="12" xfId="16" applyNumberFormat="1" applyFont="1" applyFill="1" applyBorder="1">
      <alignment vertical="center"/>
    </xf>
    <xf numFmtId="0" fontId="1" fillId="0" borderId="56" xfId="16" applyFont="1" applyFill="1" applyBorder="1">
      <alignment vertical="center"/>
    </xf>
    <xf numFmtId="0" fontId="35" fillId="0" borderId="65" xfId="16" applyFont="1" applyFill="1" applyBorder="1">
      <alignment vertical="center"/>
    </xf>
    <xf numFmtId="0" fontId="1" fillId="0" borderId="56" xfId="17" applyFont="1" applyFill="1" applyBorder="1">
      <alignment vertical="center"/>
    </xf>
    <xf numFmtId="189" fontId="3" fillId="0" borderId="56" xfId="17" applyNumberFormat="1" applyFont="1" applyFill="1" applyBorder="1">
      <alignment vertical="center"/>
    </xf>
    <xf numFmtId="178" fontId="18" fillId="0" borderId="41" xfId="18" applyNumberFormat="1" applyFont="1" applyBorder="1" applyAlignment="1">
      <alignment vertical="center"/>
    </xf>
    <xf numFmtId="178" fontId="18" fillId="0" borderId="51" xfId="18" applyNumberFormat="1" applyFont="1" applyBorder="1" applyAlignment="1">
      <alignment vertical="center"/>
    </xf>
    <xf numFmtId="178" fontId="18" fillId="0" borderId="37" xfId="18" applyNumberFormat="1" applyFont="1" applyBorder="1" applyAlignment="1">
      <alignment vertical="center"/>
    </xf>
    <xf numFmtId="178" fontId="18" fillId="0" borderId="40" xfId="18" applyNumberFormat="1" applyFont="1" applyBorder="1" applyAlignment="1">
      <alignment vertical="center"/>
    </xf>
    <xf numFmtId="178" fontId="18" fillId="0" borderId="41" xfId="18" applyNumberFormat="1" applyFont="1" applyBorder="1" applyAlignment="1">
      <alignment horizontal="center" vertical="center"/>
    </xf>
    <xf numFmtId="178" fontId="18" fillId="0" borderId="54" xfId="18" applyNumberFormat="1" applyFont="1" applyBorder="1" applyAlignment="1">
      <alignment horizontal="center" vertical="center" wrapText="1"/>
    </xf>
    <xf numFmtId="178" fontId="25" fillId="0" borderId="55" xfId="18" applyNumberFormat="1" applyFont="1" applyBorder="1" applyAlignment="1">
      <alignment horizontal="center" vertical="center"/>
    </xf>
    <xf numFmtId="178" fontId="18" fillId="0" borderId="56" xfId="18" applyNumberFormat="1" applyFont="1" applyBorder="1" applyAlignment="1">
      <alignment horizontal="center" vertical="center" wrapText="1"/>
    </xf>
    <xf numFmtId="178" fontId="18" fillId="0" borderId="34" xfId="18" applyNumberFormat="1" applyFont="1" applyBorder="1" applyAlignment="1">
      <alignment horizontal="center" vertical="center"/>
    </xf>
    <xf numFmtId="177" fontId="18" fillId="0" borderId="15" xfId="19" applyNumberFormat="1" applyFont="1" applyFill="1" applyBorder="1" applyAlignment="1">
      <alignment horizontal="right" vertical="center" shrinkToFit="1"/>
    </xf>
    <xf numFmtId="177" fontId="18" fillId="0" borderId="41" xfId="19" applyNumberFormat="1" applyFont="1" applyFill="1" applyBorder="1" applyAlignment="1">
      <alignment horizontal="right" vertical="center" shrinkToFit="1"/>
    </xf>
    <xf numFmtId="187" fontId="18" fillId="0" borderId="57" xfId="19" applyNumberFormat="1" applyFont="1" applyFill="1" applyBorder="1" applyAlignment="1">
      <alignment horizontal="right" vertical="center" shrinkToFit="1"/>
    </xf>
    <xf numFmtId="177" fontId="18" fillId="0" borderId="55" xfId="19" applyNumberFormat="1" applyFont="1" applyFill="1" applyBorder="1" applyAlignment="1">
      <alignment horizontal="right" vertical="center" shrinkToFit="1"/>
    </xf>
    <xf numFmtId="187" fontId="18" fillId="0" borderId="58" xfId="19" applyNumberFormat="1" applyFont="1" applyFill="1" applyBorder="1" applyAlignment="1">
      <alignment horizontal="right" vertical="center" shrinkToFit="1"/>
    </xf>
    <xf numFmtId="187" fontId="18" fillId="0" borderId="15" xfId="19" applyNumberFormat="1" applyFont="1" applyBorder="1" applyAlignment="1">
      <alignment horizontal="right" vertical="center" shrinkToFit="1"/>
    </xf>
    <xf numFmtId="178" fontId="18" fillId="0" borderId="37" xfId="18" applyNumberFormat="1" applyFont="1" applyBorder="1" applyAlignment="1">
      <alignment horizontal="center" vertical="center"/>
    </xf>
    <xf numFmtId="178" fontId="18" fillId="0" borderId="59" xfId="18" applyNumberFormat="1" applyFont="1" applyBorder="1" applyAlignment="1">
      <alignment horizontal="center" vertical="center"/>
    </xf>
    <xf numFmtId="177" fontId="18" fillId="0" borderId="60" xfId="19" applyNumberFormat="1" applyFont="1" applyFill="1" applyBorder="1" applyAlignment="1">
      <alignment horizontal="right" vertical="center" shrinkToFit="1"/>
    </xf>
    <xf numFmtId="177" fontId="18" fillId="0" borderId="61" xfId="19" applyNumberFormat="1" applyFont="1" applyFill="1" applyBorder="1" applyAlignment="1">
      <alignment horizontal="right" vertical="center" shrinkToFit="1"/>
    </xf>
    <xf numFmtId="187" fontId="18" fillId="0" borderId="59" xfId="19" applyNumberFormat="1" applyFont="1" applyFill="1" applyBorder="1" applyAlignment="1">
      <alignment horizontal="right" vertical="center" shrinkToFit="1"/>
    </xf>
    <xf numFmtId="177" fontId="18" fillId="0" borderId="62" xfId="19" applyNumberFormat="1" applyFont="1" applyFill="1" applyBorder="1" applyAlignment="1">
      <alignment horizontal="right" vertical="center" shrinkToFit="1"/>
    </xf>
    <xf numFmtId="187" fontId="18" fillId="0" borderId="63" xfId="19" applyNumberFormat="1" applyFont="1" applyFill="1" applyBorder="1" applyAlignment="1">
      <alignment horizontal="right" vertical="center" shrinkToFit="1"/>
    </xf>
    <xf numFmtId="187" fontId="18" fillId="0" borderId="60" xfId="19" applyNumberFormat="1" applyFont="1" applyBorder="1" applyAlignment="1">
      <alignment horizontal="right" vertical="center" shrinkToFit="1"/>
    </xf>
    <xf numFmtId="178" fontId="18" fillId="0" borderId="51" xfId="18" applyNumberFormat="1" applyFont="1" applyBorder="1" applyAlignment="1">
      <alignment horizontal="center" vertical="center"/>
    </xf>
    <xf numFmtId="177" fontId="18" fillId="0" borderId="15" xfId="19" applyNumberFormat="1" applyFont="1" applyBorder="1" applyAlignment="1">
      <alignment horizontal="right" vertical="center" shrinkToFit="1"/>
    </xf>
    <xf numFmtId="177" fontId="18" fillId="0" borderId="41" xfId="19" applyNumberFormat="1" applyFont="1" applyBorder="1" applyAlignment="1">
      <alignment horizontal="right" vertical="center" shrinkToFit="1"/>
    </xf>
    <xf numFmtId="187" fontId="18" fillId="0" borderId="57" xfId="19" applyNumberFormat="1" applyFont="1" applyBorder="1" applyAlignment="1">
      <alignment horizontal="right" vertical="center" shrinkToFit="1"/>
    </xf>
    <xf numFmtId="177" fontId="18" fillId="0" borderId="55" xfId="19" applyNumberFormat="1" applyFont="1" applyBorder="1" applyAlignment="1">
      <alignment horizontal="right" vertical="center" shrinkToFit="1"/>
    </xf>
    <xf numFmtId="187" fontId="18"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177" fontId="7" fillId="0" borderId="27" xfId="4" applyNumberFormat="1" applyFont="1" applyBorder="1" applyAlignment="1">
      <alignment horizontal="right" vertical="center" shrinkToFit="1"/>
    </xf>
    <xf numFmtId="177" fontId="7" fillId="0" borderId="28" xfId="4" applyNumberFormat="1" applyFont="1" applyBorder="1" applyAlignment="1">
      <alignment horizontal="right" vertical="center" shrinkToFit="1"/>
    </xf>
    <xf numFmtId="177" fontId="7" fillId="0" borderId="29" xfId="4" applyNumberFormat="1" applyFont="1" applyBorder="1" applyAlignment="1">
      <alignment horizontal="right" vertical="center" shrinkToFit="1"/>
    </xf>
    <xf numFmtId="177" fontId="7" fillId="0" borderId="33" xfId="4" applyNumberFormat="1" applyFont="1" applyBorder="1" applyAlignment="1">
      <alignment horizontal="right" vertical="center" shrinkToFit="1"/>
    </xf>
    <xf numFmtId="177" fontId="7" fillId="0" borderId="34" xfId="4" applyNumberFormat="1" applyFont="1" applyBorder="1" applyAlignment="1">
      <alignment horizontal="right" vertical="center" shrinkToFit="1"/>
    </xf>
    <xf numFmtId="177" fontId="7" fillId="0" borderId="35" xfId="4" applyNumberFormat="1" applyFont="1" applyBorder="1" applyAlignment="1">
      <alignment horizontal="right" vertical="center" shrinkToFit="1"/>
    </xf>
    <xf numFmtId="177" fontId="7" fillId="0" borderId="20" xfId="4" applyNumberFormat="1" applyFont="1" applyBorder="1" applyAlignment="1">
      <alignment horizontal="right" vertical="center" shrinkToFit="1"/>
    </xf>
    <xf numFmtId="177" fontId="7" fillId="0" borderId="21" xfId="4" applyNumberFormat="1" applyFont="1" applyBorder="1" applyAlignment="1">
      <alignment horizontal="right" vertical="center" shrinkToFit="1"/>
    </xf>
    <xf numFmtId="177" fontId="7" fillId="0" borderId="22" xfId="4" applyNumberFormat="1" applyFont="1" applyBorder="1" applyAlignment="1">
      <alignment horizontal="right" vertical="center" shrinkToFit="1"/>
    </xf>
    <xf numFmtId="177" fontId="14" fillId="0" borderId="34" xfId="5" applyNumberFormat="1" applyFont="1" applyBorder="1" applyAlignment="1" applyProtection="1">
      <alignment horizontal="right" vertical="center" shrinkToFit="1"/>
      <protection locked="0"/>
    </xf>
    <xf numFmtId="177" fontId="14" fillId="0" borderId="21" xfId="5" applyNumberFormat="1" applyFont="1" applyBorder="1" applyAlignment="1" applyProtection="1">
      <alignment horizontal="right" vertical="center" shrinkToFit="1"/>
      <protection locked="0"/>
    </xf>
    <xf numFmtId="0" fontId="21" fillId="0" borderId="36" xfId="8" applyFont="1" applyBorder="1" applyAlignment="1">
      <alignment horizontal="center" vertical="center"/>
    </xf>
    <xf numFmtId="0" fontId="21" fillId="0" borderId="8" xfId="8" applyFont="1" applyBorder="1" applyAlignment="1">
      <alignment horizontal="center" vertical="center"/>
    </xf>
    <xf numFmtId="0" fontId="21" fillId="0" borderId="9" xfId="8" applyFont="1" applyBorder="1" applyAlignment="1">
      <alignment horizontal="center" vertical="center"/>
    </xf>
    <xf numFmtId="0" fontId="25" fillId="0" borderId="36" xfId="7" applyFont="1" applyBorder="1" applyAlignment="1">
      <alignment horizontal="left" vertical="center"/>
    </xf>
    <xf numFmtId="0" fontId="25" fillId="0" borderId="8" xfId="7" applyFont="1" applyBorder="1" applyAlignment="1">
      <alignment horizontal="left" vertical="center"/>
    </xf>
    <xf numFmtId="0" fontId="25" fillId="0" borderId="9" xfId="7" applyFont="1" applyBorder="1" applyAlignment="1">
      <alignment horizontal="left" vertical="center"/>
    </xf>
    <xf numFmtId="178" fontId="21" fillId="0" borderId="36"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6" xfId="8" applyFont="1" applyBorder="1" applyAlignment="1">
      <alignment horizontal="left" vertical="center"/>
    </xf>
    <xf numFmtId="0" fontId="21" fillId="0" borderId="8" xfId="8" applyFont="1" applyBorder="1" applyAlignment="1">
      <alignment horizontal="left" vertical="center"/>
    </xf>
    <xf numFmtId="0" fontId="21" fillId="0" borderId="9" xfId="8" applyFont="1" applyBorder="1" applyAlignment="1">
      <alignment horizontal="left" vertical="center"/>
    </xf>
    <xf numFmtId="181" fontId="21" fillId="0" borderId="36" xfId="8" applyNumberFormat="1" applyFont="1" applyBorder="1" applyAlignment="1">
      <alignment horizontal="right" vertical="center" shrinkToFit="1"/>
    </xf>
    <xf numFmtId="181" fontId="21" fillId="0" borderId="8" xfId="8" applyNumberFormat="1" applyFont="1" applyBorder="1" applyAlignment="1">
      <alignment horizontal="right" vertical="center" shrinkToFit="1"/>
    </xf>
    <xf numFmtId="181" fontId="21" fillId="0" borderId="9" xfId="8" applyNumberFormat="1" applyFont="1" applyBorder="1" applyAlignment="1">
      <alignment horizontal="right" vertical="center" shrinkToFit="1"/>
    </xf>
    <xf numFmtId="49" fontId="22" fillId="0" borderId="0" xfId="8" applyNumberFormat="1" applyFont="1" applyAlignment="1">
      <alignment horizontal="center" vertical="center"/>
    </xf>
    <xf numFmtId="0" fontId="21" fillId="0" borderId="4" xfId="8" applyFont="1" applyBorder="1" applyAlignment="1">
      <alignment horizontal="center" vertical="center"/>
    </xf>
    <xf numFmtId="0" fontId="21" fillId="0" borderId="23" xfId="8" applyFont="1" applyBorder="1" applyAlignment="1">
      <alignment horizontal="center" vertical="center"/>
    </xf>
    <xf numFmtId="0" fontId="21" fillId="0" borderId="5" xfId="8" applyFont="1" applyBorder="1" applyAlignment="1">
      <alignment horizontal="center" vertical="center"/>
    </xf>
    <xf numFmtId="0" fontId="21" fillId="0" borderId="47" xfId="8" applyFont="1" applyBorder="1" applyAlignment="1">
      <alignment horizontal="center" vertical="center"/>
    </xf>
    <xf numFmtId="0" fontId="21" fillId="0" borderId="38" xfId="8" applyFont="1" applyBorder="1" applyAlignment="1">
      <alignment horizontal="center" vertical="center"/>
    </xf>
    <xf numFmtId="0" fontId="21" fillId="0" borderId="48" xfId="8" applyFont="1" applyBorder="1" applyAlignment="1">
      <alignment horizontal="center" vertical="center"/>
    </xf>
    <xf numFmtId="0" fontId="21" fillId="0" borderId="68" xfId="8" applyFont="1" applyBorder="1" applyAlignment="1">
      <alignment horizontal="center" vertical="center"/>
    </xf>
    <xf numFmtId="0" fontId="21" fillId="0" borderId="40" xfId="8" applyFont="1" applyBorder="1" applyAlignment="1">
      <alignment horizontal="center" vertical="center"/>
    </xf>
    <xf numFmtId="0" fontId="21" fillId="0" borderId="50" xfId="8" applyFont="1" applyBorder="1" applyAlignment="1">
      <alignment horizontal="center" vertical="center"/>
    </xf>
    <xf numFmtId="0" fontId="21" fillId="0" borderId="64" xfId="8" applyFont="1" applyBorder="1" applyAlignment="1">
      <alignment horizontal="center" vertical="center"/>
    </xf>
    <xf numFmtId="0" fontId="21" fillId="0" borderId="10" xfId="8" applyFont="1" applyBorder="1" applyAlignment="1">
      <alignment horizontal="center" vertical="center"/>
    </xf>
    <xf numFmtId="0" fontId="21" fillId="0" borderId="65" xfId="8" applyFont="1" applyBorder="1" applyAlignment="1">
      <alignment horizontal="center" vertical="center"/>
    </xf>
    <xf numFmtId="0" fontId="21" fillId="0" borderId="49" xfId="8" applyFont="1" applyBorder="1" applyAlignment="1">
      <alignment horizontal="center" vertical="center"/>
    </xf>
    <xf numFmtId="0" fontId="21" fillId="0" borderId="37" xfId="8" applyFont="1" applyBorder="1" applyAlignment="1">
      <alignment horizontal="center" vertical="center"/>
    </xf>
    <xf numFmtId="0" fontId="21" fillId="0" borderId="69" xfId="8" applyFont="1" applyBorder="1" applyAlignment="1">
      <alignment horizontal="center" vertical="center"/>
    </xf>
    <xf numFmtId="0" fontId="21" fillId="0" borderId="7" xfId="8" applyFont="1" applyBorder="1" applyAlignment="1">
      <alignment horizontal="center" vertical="center"/>
    </xf>
    <xf numFmtId="0" fontId="21" fillId="0" borderId="0" xfId="8" applyFont="1" applyAlignment="1">
      <alignment horizontal="center" vertical="center"/>
    </xf>
    <xf numFmtId="0" fontId="21" fillId="0" borderId="24" xfId="8" applyFont="1" applyBorder="1" applyAlignment="1">
      <alignment horizontal="center" vertical="center"/>
    </xf>
    <xf numFmtId="0" fontId="21" fillId="0" borderId="56" xfId="8" applyFont="1" applyBorder="1" applyAlignment="1">
      <alignment horizontal="center" vertical="center"/>
    </xf>
    <xf numFmtId="0" fontId="21" fillId="0" borderId="66" xfId="8" applyFont="1" applyBorder="1" applyAlignment="1">
      <alignment horizontal="center" vertical="center"/>
    </xf>
    <xf numFmtId="0" fontId="21" fillId="0" borderId="67" xfId="8" applyFont="1" applyBorder="1" applyAlignment="1">
      <alignment horizontal="center" vertical="center"/>
    </xf>
    <xf numFmtId="0" fontId="21" fillId="0" borderId="1" xfId="8" applyFont="1" applyBorder="1" applyAlignment="1">
      <alignment horizontal="center" vertical="center"/>
    </xf>
    <xf numFmtId="0" fontId="21" fillId="0" borderId="2" xfId="8" applyFont="1" applyBorder="1" applyAlignment="1">
      <alignment horizontal="center" vertical="center"/>
    </xf>
    <xf numFmtId="0" fontId="21" fillId="0" borderId="3" xfId="8" applyFont="1" applyBorder="1" applyAlignment="1">
      <alignment horizontal="center" vertical="center"/>
    </xf>
    <xf numFmtId="181" fontId="21" fillId="0" borderId="7" xfId="8" applyNumberFormat="1" applyFont="1" applyBorder="1" applyAlignment="1">
      <alignment horizontal="right" vertical="center" shrinkToFit="1"/>
    </xf>
    <xf numFmtId="181" fontId="21" fillId="0" borderId="0" xfId="8" applyNumberFormat="1" applyFont="1" applyAlignment="1">
      <alignment horizontal="right" vertical="center" shrinkToFit="1"/>
    </xf>
    <xf numFmtId="181" fontId="21" fillId="0" borderId="66" xfId="8" applyNumberFormat="1" applyFont="1" applyBorder="1" applyAlignment="1">
      <alignment horizontal="right" vertical="center" shrinkToFit="1"/>
    </xf>
    <xf numFmtId="178" fontId="21" fillId="0" borderId="7" xfId="8" applyNumberFormat="1" applyFont="1" applyBorder="1" applyAlignment="1">
      <alignment horizontal="right" vertical="center" shrinkToFit="1"/>
    </xf>
    <xf numFmtId="178" fontId="21" fillId="0" borderId="0" xfId="8" applyNumberFormat="1" applyFont="1" applyAlignment="1">
      <alignment horizontal="right" vertical="center" shrinkToFit="1"/>
    </xf>
    <xf numFmtId="178" fontId="21" fillId="0" borderId="66" xfId="8" applyNumberFormat="1" applyFont="1" applyBorder="1" applyAlignment="1">
      <alignment horizontal="right" vertical="center" shrinkToFit="1"/>
    </xf>
    <xf numFmtId="0" fontId="21" fillId="0" borderId="7" xfId="8" applyFont="1" applyBorder="1" applyAlignment="1">
      <alignment horizontal="left" vertical="center"/>
    </xf>
    <xf numFmtId="0" fontId="21" fillId="0" borderId="0" xfId="8" applyFont="1" applyAlignment="1">
      <alignment horizontal="left" vertical="center"/>
    </xf>
    <xf numFmtId="0" fontId="21" fillId="0" borderId="66" xfId="8" applyFont="1" applyBorder="1" applyAlignment="1">
      <alignment horizontal="left" vertical="center"/>
    </xf>
    <xf numFmtId="0" fontId="21" fillId="0" borderId="14" xfId="8" applyFont="1" applyBorder="1" applyAlignment="1">
      <alignment horizontal="center" vertical="center"/>
    </xf>
    <xf numFmtId="0" fontId="21" fillId="0" borderId="51" xfId="8" applyFont="1" applyBorder="1" applyAlignment="1">
      <alignment horizontal="center" vertical="center"/>
    </xf>
    <xf numFmtId="0" fontId="21" fillId="0" borderId="15" xfId="8" applyFont="1" applyBorder="1" applyAlignment="1">
      <alignment horizontal="center" vertical="center"/>
    </xf>
    <xf numFmtId="0" fontId="21" fillId="0" borderId="52" xfId="8" applyFont="1" applyBorder="1" applyAlignment="1">
      <alignment horizontal="center" vertical="center"/>
    </xf>
    <xf numFmtId="0" fontId="21" fillId="0" borderId="70" xfId="8" applyFont="1" applyBorder="1" applyAlignment="1">
      <alignment horizontal="center" vertical="center"/>
    </xf>
    <xf numFmtId="0" fontId="21" fillId="0" borderId="71" xfId="8" applyFont="1" applyBorder="1" applyAlignment="1">
      <alignment horizontal="center" vertical="center"/>
    </xf>
    <xf numFmtId="0" fontId="21" fillId="0" borderId="41" xfId="8" applyFont="1" applyBorder="1" applyAlignment="1">
      <alignment horizontal="center" vertical="center"/>
    </xf>
    <xf numFmtId="0" fontId="21" fillId="0" borderId="16" xfId="8" applyFont="1" applyBorder="1" applyAlignment="1">
      <alignment horizontal="center" vertical="center"/>
    </xf>
    <xf numFmtId="0" fontId="21" fillId="0" borderId="72" xfId="8" applyFont="1" applyBorder="1" applyAlignment="1">
      <alignment horizontal="center" vertical="center"/>
    </xf>
    <xf numFmtId="0" fontId="21" fillId="0" borderId="73" xfId="8" applyFont="1" applyBorder="1" applyAlignment="1">
      <alignment horizontal="center" vertical="center"/>
    </xf>
    <xf numFmtId="0" fontId="21" fillId="0" borderId="11" xfId="8" applyFont="1" applyBorder="1" applyAlignment="1">
      <alignment horizontal="center" vertical="center"/>
    </xf>
    <xf numFmtId="0" fontId="21" fillId="0" borderId="12" xfId="8" applyFont="1" applyBorder="1" applyAlignment="1">
      <alignment horizontal="center" vertical="center"/>
    </xf>
    <xf numFmtId="0" fontId="21" fillId="0" borderId="74" xfId="8" applyFont="1" applyBorder="1" applyAlignment="1">
      <alignment horizontal="center" vertical="center"/>
    </xf>
    <xf numFmtId="0" fontId="21" fillId="0" borderId="75" xfId="8" applyFont="1" applyBorder="1" applyAlignment="1">
      <alignment horizontal="center" vertical="center"/>
    </xf>
    <xf numFmtId="49" fontId="21" fillId="0" borderId="41" xfId="8" applyNumberFormat="1" applyFont="1" applyBorder="1" applyAlignment="1">
      <alignment horizontal="center" vertical="center"/>
    </xf>
    <xf numFmtId="49" fontId="21" fillId="0" borderId="12" xfId="8" applyNumberFormat="1" applyFont="1" applyBorder="1" applyAlignment="1">
      <alignment horizontal="center" vertical="center"/>
    </xf>
    <xf numFmtId="49" fontId="21" fillId="0" borderId="13" xfId="8" applyNumberFormat="1" applyFont="1" applyBorder="1" applyAlignment="1">
      <alignment horizontal="center" vertical="center"/>
    </xf>
    <xf numFmtId="49" fontId="21" fillId="0" borderId="65" xfId="8" applyNumberFormat="1" applyFont="1" applyBorder="1" applyAlignment="1">
      <alignment horizontal="center" vertical="center"/>
    </xf>
    <xf numFmtId="49" fontId="21" fillId="0" borderId="0" xfId="8" applyNumberFormat="1" applyFont="1" applyAlignment="1">
      <alignment horizontal="center" vertical="center"/>
    </xf>
    <xf numFmtId="49" fontId="21" fillId="0" borderId="66" xfId="8" applyNumberFormat="1" applyFont="1" applyBorder="1" applyAlignment="1">
      <alignment horizontal="center" vertical="center"/>
    </xf>
    <xf numFmtId="49" fontId="21" fillId="0" borderId="72" xfId="8" applyNumberFormat="1" applyFont="1" applyBorder="1" applyAlignment="1">
      <alignment horizontal="center" vertical="center"/>
    </xf>
    <xf numFmtId="49" fontId="21" fillId="0" borderId="75" xfId="8" applyNumberFormat="1" applyFont="1" applyBorder="1" applyAlignment="1">
      <alignment horizontal="center" vertical="center"/>
    </xf>
    <xf numFmtId="49" fontId="21" fillId="0" borderId="76" xfId="8" applyNumberFormat="1" applyFont="1" applyBorder="1" applyAlignment="1">
      <alignment horizontal="center" vertical="center"/>
    </xf>
    <xf numFmtId="0" fontId="21" fillId="0" borderId="30"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8" applyFont="1" applyBorder="1" applyAlignment="1">
      <alignment horizontal="center" vertical="center"/>
    </xf>
    <xf numFmtId="0" fontId="21" fillId="0" borderId="31" xfId="8" applyFont="1" applyBorder="1" applyAlignment="1">
      <alignment horizontal="center" vertical="center"/>
    </xf>
    <xf numFmtId="0" fontId="25" fillId="0" borderId="7" xfId="7" applyFont="1" applyBorder="1" applyAlignment="1">
      <alignment horizontal="left" vertical="center"/>
    </xf>
    <xf numFmtId="0" fontId="25" fillId="0" borderId="0" xfId="7" applyFont="1" applyAlignment="1">
      <alignment horizontal="left" vertical="center"/>
    </xf>
    <xf numFmtId="0" fontId="25" fillId="0" borderId="66" xfId="7" applyFont="1" applyBorder="1" applyAlignment="1">
      <alignment horizontal="left" vertical="center"/>
    </xf>
    <xf numFmtId="182" fontId="21" fillId="0" borderId="7" xfId="8" applyNumberFormat="1" applyFont="1" applyBorder="1" applyAlignment="1">
      <alignment horizontal="right" vertical="center" shrinkToFit="1"/>
    </xf>
    <xf numFmtId="182" fontId="21" fillId="0" borderId="0" xfId="8" applyNumberFormat="1" applyFont="1" applyAlignment="1">
      <alignment horizontal="right" vertical="center" shrinkToFit="1"/>
    </xf>
    <xf numFmtId="182" fontId="21" fillId="0" borderId="66" xfId="8" applyNumberFormat="1" applyFont="1" applyBorder="1" applyAlignment="1">
      <alignment horizontal="right" vertical="center" shrinkToFit="1"/>
    </xf>
    <xf numFmtId="183" fontId="21" fillId="0" borderId="7" xfId="8" applyNumberFormat="1" applyFont="1" applyBorder="1" applyAlignment="1">
      <alignment horizontal="right" vertical="center" shrinkToFit="1"/>
    </xf>
    <xf numFmtId="183" fontId="21" fillId="0" borderId="0" xfId="8" applyNumberFormat="1" applyFont="1" applyAlignment="1">
      <alignment horizontal="right" vertical="center" shrinkToFit="1"/>
    </xf>
    <xf numFmtId="183" fontId="21" fillId="0" borderId="66" xfId="8" applyNumberFormat="1" applyFont="1" applyBorder="1" applyAlignment="1">
      <alignment horizontal="right" vertical="center" shrinkToFit="1"/>
    </xf>
    <xf numFmtId="0" fontId="21" fillId="0" borderId="77" xfId="8" applyFont="1" applyBorder="1" applyAlignment="1">
      <alignment horizontal="center" vertical="center"/>
    </xf>
    <xf numFmtId="0" fontId="21" fillId="0" borderId="45"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45" xfId="8" applyNumberFormat="1" applyFont="1" applyBorder="1" applyAlignment="1">
      <alignment horizontal="right" vertical="center" shrinkToFit="1"/>
    </xf>
    <xf numFmtId="178" fontId="21" fillId="0" borderId="25" xfId="8" applyNumberFormat="1" applyFont="1" applyBorder="1" applyAlignment="1">
      <alignment horizontal="right" vertical="center" shrinkToFit="1"/>
    </xf>
    <xf numFmtId="178" fontId="21" fillId="0" borderId="26" xfId="8" applyNumberFormat="1" applyFont="1" applyBorder="1" applyAlignment="1">
      <alignment horizontal="right" vertical="center" shrinkToFit="1"/>
    </xf>
    <xf numFmtId="0" fontId="21" fillId="0" borderId="39" xfId="8" applyFont="1" applyBorder="1">
      <alignment vertical="center"/>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44" xfId="8" applyFont="1" applyBorder="1">
      <alignment vertical="center"/>
    </xf>
    <xf numFmtId="0" fontId="21" fillId="0" borderId="18" xfId="8" applyFont="1" applyBorder="1">
      <alignment vertical="center"/>
    </xf>
    <xf numFmtId="0" fontId="21" fillId="0" borderId="43" xfId="8" applyFont="1" applyBorder="1">
      <alignment vertical="center"/>
    </xf>
    <xf numFmtId="185" fontId="21" fillId="0" borderId="44" xfId="8" applyNumberFormat="1" applyFont="1" applyBorder="1" applyAlignment="1">
      <alignment horizontal="right" vertical="center" shrinkToFit="1"/>
    </xf>
    <xf numFmtId="185" fontId="21" fillId="0" borderId="18" xfId="8" applyNumberFormat="1" applyFont="1" applyBorder="1" applyAlignment="1">
      <alignment horizontal="right" vertical="center" shrinkToFit="1"/>
    </xf>
    <xf numFmtId="185" fontId="21" fillId="0" borderId="19" xfId="8" applyNumberFormat="1" applyFont="1" applyBorder="1" applyAlignment="1">
      <alignment horizontal="right" vertical="center" shrinkToFit="1"/>
    </xf>
    <xf numFmtId="0" fontId="21" fillId="0" borderId="36" xfId="8" applyFont="1" applyBorder="1" applyAlignment="1">
      <alignment horizontal="center" vertical="center" wrapText="1"/>
    </xf>
    <xf numFmtId="0" fontId="21" fillId="0" borderId="8" xfId="8" applyFont="1" applyBorder="1" applyAlignment="1">
      <alignment horizontal="center" vertical="center" wrapText="1"/>
    </xf>
    <xf numFmtId="0" fontId="21" fillId="0" borderId="23" xfId="8" applyFont="1" applyBorder="1" applyAlignment="1">
      <alignment horizontal="center" vertical="center" wrapText="1"/>
    </xf>
    <xf numFmtId="0" fontId="21" fillId="0" borderId="7" xfId="8" applyFont="1" applyBorder="1" applyAlignment="1">
      <alignment horizontal="center" vertical="center" wrapText="1"/>
    </xf>
    <xf numFmtId="0" fontId="21" fillId="0" borderId="0" xfId="8" applyFont="1" applyAlignment="1">
      <alignment horizontal="center" vertical="center" wrapText="1"/>
    </xf>
    <xf numFmtId="0" fontId="21" fillId="0" borderId="38" xfId="8" applyFont="1" applyBorder="1" applyAlignment="1">
      <alignment horizontal="center" vertical="center" wrapText="1"/>
    </xf>
    <xf numFmtId="0" fontId="21" fillId="0" borderId="74" xfId="8" applyFont="1" applyBorder="1" applyAlignment="1">
      <alignment horizontal="center" vertical="center" wrapText="1"/>
    </xf>
    <xf numFmtId="0" fontId="21" fillId="0" borderId="75" xfId="8" applyFont="1" applyBorder="1" applyAlignment="1">
      <alignment horizontal="center" vertical="center" wrapText="1"/>
    </xf>
    <xf numFmtId="0" fontId="21" fillId="0" borderId="70" xfId="8" applyFont="1" applyBorder="1" applyAlignment="1">
      <alignment horizontal="center" vertical="center" wrapText="1"/>
    </xf>
    <xf numFmtId="0" fontId="25" fillId="0" borderId="64" xfId="8" applyFont="1" applyBorder="1">
      <alignment vertical="center"/>
    </xf>
    <xf numFmtId="0" fontId="25" fillId="0" borderId="25" xfId="8" applyFont="1" applyBorder="1">
      <alignment vertical="center"/>
    </xf>
    <xf numFmtId="0" fontId="25" fillId="0" borderId="46" xfId="8" applyFont="1" applyBorder="1">
      <alignment vertical="center"/>
    </xf>
    <xf numFmtId="178" fontId="25" fillId="0" borderId="64" xfId="8" applyNumberFormat="1" applyFont="1" applyBorder="1" applyAlignment="1">
      <alignment horizontal="right" vertical="center" shrinkToFit="1"/>
    </xf>
    <xf numFmtId="178" fontId="25" fillId="0" borderId="8" xfId="8" applyNumberFormat="1" applyFont="1" applyBorder="1" applyAlignment="1">
      <alignment horizontal="right" vertical="center" shrinkToFit="1"/>
    </xf>
    <xf numFmtId="178" fontId="25" fillId="0" borderId="9" xfId="8" applyNumberFormat="1" applyFont="1" applyBorder="1" applyAlignment="1">
      <alignment horizontal="right" vertical="center" shrinkToFit="1"/>
    </xf>
    <xf numFmtId="0" fontId="21" fillId="0" borderId="30" xfId="8" applyFont="1" applyBorder="1" applyAlignment="1">
      <alignment horizontal="center" vertical="center"/>
    </xf>
    <xf numFmtId="0" fontId="21" fillId="0" borderId="42" xfId="8" applyFont="1" applyBorder="1" applyAlignment="1">
      <alignment horizontal="center" vertical="center"/>
    </xf>
    <xf numFmtId="0" fontId="21" fillId="0" borderId="39" xfId="8" applyFont="1" applyBorder="1" applyAlignment="1">
      <alignment horizontal="center" vertical="center" shrinkToFit="1"/>
    </xf>
    <xf numFmtId="0" fontId="21" fillId="0" borderId="31" xfId="8" applyFont="1" applyBorder="1" applyAlignment="1">
      <alignment horizontal="center" vertical="center" shrinkToFit="1"/>
    </xf>
    <xf numFmtId="0" fontId="21" fillId="0" borderId="42" xfId="8" applyFont="1" applyBorder="1" applyAlignment="1">
      <alignment horizontal="center" vertical="center" shrinkToFit="1"/>
    </xf>
    <xf numFmtId="0" fontId="21" fillId="0" borderId="32" xfId="8" applyFont="1" applyBorder="1" applyAlignment="1">
      <alignment horizontal="center" vertical="center" shrinkToFit="1"/>
    </xf>
    <xf numFmtId="0" fontId="25" fillId="0" borderId="41" xfId="8" applyFont="1" applyBorder="1">
      <alignment vertical="center"/>
    </xf>
    <xf numFmtId="0" fontId="25" fillId="0" borderId="31" xfId="8" applyFont="1" applyBorder="1">
      <alignment vertical="center"/>
    </xf>
    <xf numFmtId="0" fontId="25" fillId="0" borderId="42" xfId="8" applyFont="1" applyBorder="1">
      <alignment vertical="center"/>
    </xf>
    <xf numFmtId="178" fontId="25" fillId="0" borderId="39" xfId="8" applyNumberFormat="1" applyFont="1" applyBorder="1" applyAlignment="1">
      <alignment horizontal="right" vertical="center" shrinkToFit="1"/>
    </xf>
    <xf numFmtId="178" fontId="25" fillId="0" borderId="31" xfId="8" applyNumberFormat="1" applyFont="1" applyBorder="1" applyAlignment="1">
      <alignment horizontal="right" vertical="center" shrinkToFit="1"/>
    </xf>
    <xf numFmtId="178" fontId="25" fillId="0" borderId="32" xfId="8" applyNumberFormat="1" applyFont="1" applyBorder="1" applyAlignment="1">
      <alignment horizontal="right" vertical="center" shrinkToFit="1"/>
    </xf>
    <xf numFmtId="181" fontId="21" fillId="0" borderId="39" xfId="8" applyNumberFormat="1" applyFont="1" applyBorder="1" applyAlignment="1">
      <alignment horizontal="right" vertical="center" shrinkToFit="1"/>
    </xf>
    <xf numFmtId="181" fontId="21" fillId="0" borderId="31" xfId="8" applyNumberFormat="1" applyFont="1" applyBorder="1" applyAlignment="1">
      <alignment horizontal="right" vertical="center" shrinkToFit="1"/>
    </xf>
    <xf numFmtId="181" fontId="21" fillId="0" borderId="42" xfId="8" applyNumberFormat="1" applyFont="1" applyBorder="1" applyAlignment="1">
      <alignment horizontal="right" vertical="center" shrinkToFit="1"/>
    </xf>
    <xf numFmtId="181" fontId="21" fillId="0" borderId="32" xfId="8" applyNumberFormat="1" applyFont="1" applyBorder="1" applyAlignment="1">
      <alignment horizontal="right" vertical="center" shrinkToFit="1"/>
    </xf>
    <xf numFmtId="0" fontId="25" fillId="0" borderId="41" xfId="9" applyFont="1" applyBorder="1" applyAlignment="1">
      <alignment horizontal="center" vertical="center" shrinkToFit="1"/>
    </xf>
    <xf numFmtId="0" fontId="25" fillId="0" borderId="12" xfId="9" applyFont="1" applyBorder="1" applyAlignment="1">
      <alignment horizontal="center" vertical="center" shrinkToFit="1"/>
    </xf>
    <xf numFmtId="0" fontId="25" fillId="0" borderId="51" xfId="9" applyFont="1" applyBorder="1" applyAlignment="1">
      <alignment horizontal="center" vertical="center" shrinkToFit="1"/>
    </xf>
    <xf numFmtId="178" fontId="21" fillId="0" borderId="42" xfId="8" applyNumberFormat="1" applyFont="1" applyBorder="1" applyAlignment="1">
      <alignment horizontal="right" vertical="center" shrinkToFit="1"/>
    </xf>
    <xf numFmtId="0" fontId="21" fillId="0" borderId="74" xfId="8" applyFont="1" applyBorder="1" applyAlignment="1">
      <alignment horizontal="left" vertical="center"/>
    </xf>
    <xf numFmtId="0" fontId="21" fillId="0" borderId="75" xfId="8" applyFont="1" applyBorder="1" applyAlignment="1">
      <alignment horizontal="left" vertical="center"/>
    </xf>
    <xf numFmtId="0" fontId="21" fillId="0" borderId="76" xfId="8" applyFont="1" applyBorder="1" applyAlignment="1">
      <alignment horizontal="left" vertical="center"/>
    </xf>
    <xf numFmtId="181" fontId="21" fillId="0" borderId="74" xfId="8" applyNumberFormat="1" applyFont="1" applyBorder="1" applyAlignment="1">
      <alignment horizontal="right" vertical="center" shrinkToFit="1"/>
    </xf>
    <xf numFmtId="181" fontId="21" fillId="0" borderId="75" xfId="8" applyNumberFormat="1" applyFont="1" applyBorder="1" applyAlignment="1">
      <alignment horizontal="right" vertical="center" shrinkToFit="1"/>
    </xf>
    <xf numFmtId="181" fontId="21" fillId="0" borderId="76" xfId="8" applyNumberFormat="1" applyFont="1" applyBorder="1" applyAlignment="1">
      <alignment horizontal="right" vertical="center" shrinkToFit="1"/>
    </xf>
    <xf numFmtId="0" fontId="21" fillId="0" borderId="36" xfId="10" applyFont="1" applyBorder="1" applyAlignment="1">
      <alignment horizontal="left" vertical="center"/>
    </xf>
    <xf numFmtId="0" fontId="21" fillId="0" borderId="8" xfId="10" applyFont="1" applyBorder="1" applyAlignment="1">
      <alignment horizontal="left" vertical="center"/>
    </xf>
    <xf numFmtId="0" fontId="21" fillId="0" borderId="9" xfId="10" applyFont="1" applyBorder="1" applyAlignment="1">
      <alignment horizontal="left" vertical="center"/>
    </xf>
    <xf numFmtId="0" fontId="25" fillId="0" borderId="12" xfId="8" applyFont="1" applyBorder="1">
      <alignment vertical="center"/>
    </xf>
    <xf numFmtId="0" fontId="25" fillId="0" borderId="51" xfId="8" applyFont="1" applyBorder="1">
      <alignment vertical="center"/>
    </xf>
    <xf numFmtId="185" fontId="25" fillId="0" borderId="41" xfId="8" applyNumberFormat="1" applyFont="1" applyBorder="1" applyAlignment="1">
      <alignment horizontal="right" vertical="center" shrinkToFit="1"/>
    </xf>
    <xf numFmtId="185" fontId="25" fillId="0" borderId="12" xfId="8" applyNumberFormat="1" applyFont="1" applyBorder="1" applyAlignment="1">
      <alignment horizontal="right" vertical="center" shrinkToFit="1"/>
    </xf>
    <xf numFmtId="185" fontId="25" fillId="0" borderId="13" xfId="8" applyNumberFormat="1" applyFont="1" applyBorder="1" applyAlignment="1">
      <alignment horizontal="right" vertical="center" shrinkToFit="1"/>
    </xf>
    <xf numFmtId="178" fontId="21" fillId="0" borderId="8" xfId="8" applyNumberFormat="1" applyFont="1" applyBorder="1" applyAlignment="1">
      <alignment horizontal="right" vertical="center"/>
    </xf>
    <xf numFmtId="178" fontId="21" fillId="0" borderId="9" xfId="8" applyNumberFormat="1" applyFont="1" applyBorder="1" applyAlignment="1">
      <alignment horizontal="right" vertical="center"/>
    </xf>
    <xf numFmtId="0" fontId="25" fillId="0" borderId="44" xfId="9" applyFont="1" applyBorder="1" applyAlignment="1">
      <alignment horizontal="center" vertical="center" shrinkToFit="1"/>
    </xf>
    <xf numFmtId="0" fontId="25" fillId="0" borderId="18" xfId="9" applyFont="1" applyBorder="1" applyAlignment="1">
      <alignment horizontal="center" vertical="center" shrinkToFit="1"/>
    </xf>
    <xf numFmtId="0" fontId="25" fillId="0" borderId="43" xfId="9" applyFont="1" applyBorder="1" applyAlignment="1">
      <alignment horizontal="center" vertical="center" shrinkToFit="1"/>
    </xf>
    <xf numFmtId="0" fontId="27" fillId="0" borderId="0" xfId="8" applyFont="1" applyAlignment="1">
      <alignment horizontal="left" vertical="center" wrapText="1"/>
    </xf>
    <xf numFmtId="0" fontId="27" fillId="0" borderId="66" xfId="8" applyFont="1" applyBorder="1" applyAlignment="1">
      <alignment horizontal="left" vertical="center" wrapText="1"/>
    </xf>
    <xf numFmtId="0" fontId="21" fillId="0" borderId="81" xfId="8" applyFont="1" applyBorder="1" applyAlignment="1">
      <alignment horizontal="center" vertical="center"/>
    </xf>
    <xf numFmtId="0" fontId="21" fillId="0" borderId="25" xfId="8" applyFont="1" applyBorder="1" applyAlignment="1">
      <alignment horizontal="center" vertical="center"/>
    </xf>
    <xf numFmtId="0" fontId="21" fillId="0" borderId="26" xfId="8" applyFont="1" applyBorder="1" applyAlignment="1">
      <alignment horizontal="center" vertical="center"/>
    </xf>
    <xf numFmtId="0" fontId="25" fillId="0" borderId="74" xfId="7" applyFont="1" applyBorder="1" applyAlignment="1">
      <alignment horizontal="left" vertical="center"/>
    </xf>
    <xf numFmtId="0" fontId="25" fillId="0" borderId="75" xfId="7" applyFont="1" applyBorder="1" applyAlignment="1">
      <alignment horizontal="left" vertical="center"/>
    </xf>
    <xf numFmtId="0" fontId="25" fillId="0" borderId="76" xfId="7" applyFont="1" applyBorder="1" applyAlignment="1">
      <alignment horizontal="left" vertical="center"/>
    </xf>
    <xf numFmtId="178" fontId="21" fillId="0" borderId="74" xfId="8" applyNumberFormat="1" applyFont="1" applyBorder="1" applyAlignment="1">
      <alignment horizontal="right" vertical="center" shrinkToFit="1"/>
    </xf>
    <xf numFmtId="178" fontId="21" fillId="0" borderId="75" xfId="8" applyNumberFormat="1" applyFont="1" applyBorder="1" applyAlignment="1">
      <alignment horizontal="right" vertical="center" shrinkToFit="1"/>
    </xf>
    <xf numFmtId="178" fontId="21" fillId="0" borderId="76" xfId="8" applyNumberFormat="1" applyFont="1" applyBorder="1" applyAlignment="1">
      <alignment horizontal="right" vertical="center" shrinkToFit="1"/>
    </xf>
    <xf numFmtId="0" fontId="21" fillId="0" borderId="78" xfId="8" applyFont="1" applyBorder="1" applyAlignment="1">
      <alignment horizontal="center" vertical="center"/>
    </xf>
    <xf numFmtId="0" fontId="21" fillId="0" borderId="53" xfId="8" applyFont="1" applyBorder="1" applyAlignment="1">
      <alignment horizontal="center" vertical="center"/>
    </xf>
    <xf numFmtId="183" fontId="21" fillId="0" borderId="53" xfId="8" applyNumberFormat="1" applyFont="1" applyBorder="1" applyAlignment="1">
      <alignment horizontal="right" vertical="center" shrinkToFit="1"/>
    </xf>
    <xf numFmtId="183" fontId="21" fillId="0" borderId="79" xfId="8" applyNumberFormat="1" applyFont="1" applyBorder="1" applyAlignment="1">
      <alignment horizontal="right" vertical="center" shrinkToFit="1"/>
    </xf>
    <xf numFmtId="183" fontId="21" fillId="0" borderId="6" xfId="8" applyNumberFormat="1" applyFont="1" applyBorder="1" applyAlignment="1">
      <alignment horizontal="right" vertical="center" shrinkToFit="1"/>
    </xf>
    <xf numFmtId="181" fontId="21" fillId="0" borderId="44" xfId="8" applyNumberFormat="1" applyFont="1" applyBorder="1" applyAlignment="1">
      <alignment horizontal="right" vertical="center" shrinkToFit="1"/>
    </xf>
    <xf numFmtId="181" fontId="21" fillId="0" borderId="18" xfId="8" applyNumberFormat="1" applyFont="1" applyBorder="1" applyAlignment="1">
      <alignment horizontal="right" vertical="center" shrinkToFit="1"/>
    </xf>
    <xf numFmtId="181" fontId="21" fillId="0" borderId="43" xfId="8" applyNumberFormat="1" applyFont="1" applyBorder="1" applyAlignment="1">
      <alignment horizontal="right" vertical="center" shrinkToFit="1"/>
    </xf>
    <xf numFmtId="181" fontId="21" fillId="0" borderId="19" xfId="8" applyNumberFormat="1" applyFont="1" applyBorder="1" applyAlignment="1">
      <alignment horizontal="right" vertical="center" shrinkToFit="1"/>
    </xf>
    <xf numFmtId="178" fontId="21" fillId="0" borderId="53" xfId="8" applyNumberFormat="1" applyFont="1" applyBorder="1" applyAlignment="1">
      <alignment horizontal="right" vertical="center" shrinkToFit="1"/>
    </xf>
    <xf numFmtId="178" fontId="21" fillId="0" borderId="79" xfId="8" applyNumberFormat="1" applyFont="1" applyBorder="1" applyAlignment="1">
      <alignment horizontal="right" vertical="center" shrinkToFit="1"/>
    </xf>
    <xf numFmtId="178" fontId="21" fillId="0" borderId="6" xfId="8" applyNumberFormat="1" applyFont="1" applyBorder="1" applyAlignment="1">
      <alignment horizontal="right" vertical="center" shrinkToFit="1"/>
    </xf>
    <xf numFmtId="181" fontId="21" fillId="0" borderId="75" xfId="8" applyNumberFormat="1" applyFont="1" applyBorder="1" applyAlignment="1">
      <alignment horizontal="right" vertical="center"/>
    </xf>
    <xf numFmtId="181" fontId="21" fillId="0" borderId="76" xfId="8" applyNumberFormat="1" applyFont="1" applyBorder="1" applyAlignment="1">
      <alignment horizontal="right" vertical="center"/>
    </xf>
    <xf numFmtId="0" fontId="21" fillId="0" borderId="17" xfId="8" applyFont="1" applyBorder="1">
      <alignment vertical="center"/>
    </xf>
    <xf numFmtId="0" fontId="21" fillId="0" borderId="22" xfId="8" applyFont="1" applyBorder="1" applyAlignment="1">
      <alignment horizontal="center" vertical="center"/>
    </xf>
    <xf numFmtId="0" fontId="21" fillId="0" borderId="19" xfId="8" applyFont="1" applyBorder="1" applyAlignment="1">
      <alignment horizontal="center" vertical="center"/>
    </xf>
    <xf numFmtId="0" fontId="21" fillId="0" borderId="80" xfId="8" applyFont="1" applyBorder="1" applyAlignment="1">
      <alignment horizontal="center" vertical="center"/>
    </xf>
    <xf numFmtId="0" fontId="21" fillId="0" borderId="41" xfId="8" applyFont="1" applyBorder="1" applyAlignment="1">
      <alignment horizontal="center" vertical="center" textRotation="255"/>
    </xf>
    <xf numFmtId="0" fontId="21" fillId="0" borderId="12" xfId="8" applyFont="1" applyBorder="1" applyAlignment="1">
      <alignment horizontal="center" vertical="center" textRotation="255"/>
    </xf>
    <xf numFmtId="0" fontId="21" fillId="0" borderId="51" xfId="8" applyFont="1" applyBorder="1" applyAlignment="1">
      <alignment horizontal="center" vertical="center" textRotation="255"/>
    </xf>
    <xf numFmtId="0" fontId="21" fillId="0" borderId="65" xfId="8" applyFont="1" applyBorder="1" applyAlignment="1">
      <alignment horizontal="center" vertical="center" textRotation="255"/>
    </xf>
    <xf numFmtId="0" fontId="21" fillId="0" borderId="0" xfId="8" applyFont="1" applyAlignment="1">
      <alignment horizontal="center" vertical="center" textRotation="255"/>
    </xf>
    <xf numFmtId="0" fontId="21" fillId="0" borderId="38" xfId="8" applyFont="1" applyBorder="1" applyAlignment="1">
      <alignment horizontal="center" vertical="center" textRotation="255"/>
    </xf>
    <xf numFmtId="0" fontId="21" fillId="0" borderId="37" xfId="8" applyFont="1" applyBorder="1" applyAlignment="1">
      <alignment horizontal="center" vertical="center" textRotation="255"/>
    </xf>
    <xf numFmtId="0" fontId="21" fillId="0" borderId="56" xfId="8" applyFont="1" applyBorder="1" applyAlignment="1">
      <alignment horizontal="center" vertical="center" textRotation="255"/>
    </xf>
    <xf numFmtId="0" fontId="21" fillId="0" borderId="40" xfId="8" applyFont="1" applyBorder="1" applyAlignment="1">
      <alignment horizontal="center" vertical="center" textRotation="255"/>
    </xf>
    <xf numFmtId="0" fontId="28" fillId="0" borderId="31" xfId="8" applyFont="1" applyBorder="1">
      <alignment vertical="center"/>
    </xf>
    <xf numFmtId="0" fontId="28" fillId="0" borderId="42" xfId="8" applyFont="1" applyBorder="1">
      <alignment vertical="center"/>
    </xf>
    <xf numFmtId="0" fontId="25" fillId="0" borderId="36" xfId="7" applyFont="1" applyBorder="1" applyAlignment="1">
      <alignment horizontal="center" vertical="center" wrapText="1"/>
    </xf>
    <xf numFmtId="0" fontId="25" fillId="0" borderId="8" xfId="7" applyFont="1" applyBorder="1" applyAlignment="1">
      <alignment horizontal="center" vertical="center" wrapText="1"/>
    </xf>
    <xf numFmtId="0" fontId="25" fillId="0" borderId="9" xfId="7" applyFont="1" applyBorder="1" applyAlignment="1">
      <alignment horizontal="center" vertical="center" wrapText="1"/>
    </xf>
    <xf numFmtId="0" fontId="25" fillId="0" borderId="7" xfId="7" applyFont="1" applyBorder="1" applyAlignment="1">
      <alignment horizontal="center" vertical="center" wrapText="1"/>
    </xf>
    <xf numFmtId="0" fontId="25" fillId="0" borderId="0" xfId="7" applyFont="1" applyAlignment="1">
      <alignment horizontal="center" vertical="center" wrapText="1"/>
    </xf>
    <xf numFmtId="0" fontId="25" fillId="0" borderId="66" xfId="7" applyFont="1" applyBorder="1" applyAlignment="1">
      <alignment horizontal="center" vertical="center" wrapText="1"/>
    </xf>
    <xf numFmtId="0" fontId="25" fillId="0" borderId="74" xfId="7" applyFont="1" applyBorder="1" applyAlignment="1">
      <alignment horizontal="center" vertical="center" wrapText="1"/>
    </xf>
    <xf numFmtId="0" fontId="25" fillId="0" borderId="75" xfId="7" applyFont="1" applyBorder="1" applyAlignment="1">
      <alignment horizontal="center" vertical="center" wrapText="1"/>
    </xf>
    <xf numFmtId="0" fontId="25" fillId="0" borderId="76" xfId="7" applyFont="1" applyBorder="1" applyAlignment="1">
      <alignment horizontal="center" vertical="center" wrapText="1"/>
    </xf>
    <xf numFmtId="49" fontId="21" fillId="0" borderId="0" xfId="8" applyNumberFormat="1" applyFont="1" applyAlignment="1">
      <alignment horizontal="left" vertical="center"/>
    </xf>
    <xf numFmtId="178" fontId="21" fillId="0" borderId="44" xfId="8" applyNumberFormat="1" applyFont="1" applyBorder="1" applyAlignment="1">
      <alignment horizontal="right" vertical="center"/>
    </xf>
    <xf numFmtId="178" fontId="21" fillId="0" borderId="18" xfId="8" applyNumberFormat="1" applyFont="1" applyBorder="1" applyAlignment="1">
      <alignment horizontal="right" vertical="center"/>
    </xf>
    <xf numFmtId="178" fontId="21" fillId="0" borderId="43" xfId="8" applyNumberFormat="1" applyFont="1" applyBorder="1" applyAlignment="1">
      <alignment horizontal="right" vertical="center"/>
    </xf>
    <xf numFmtId="0" fontId="21" fillId="0" borderId="72" xfId="8" applyFont="1" applyBorder="1" applyAlignment="1">
      <alignment horizontal="center" vertical="center" shrinkToFit="1"/>
    </xf>
    <xf numFmtId="0" fontId="21" fillId="0" borderId="75" xfId="8" applyFont="1" applyBorder="1" applyAlignment="1">
      <alignment horizontal="center" vertical="center" shrinkToFit="1"/>
    </xf>
    <xf numFmtId="0" fontId="21" fillId="0" borderId="70" xfId="8" applyFont="1" applyBorder="1" applyAlignment="1">
      <alignment horizontal="center" vertical="center" shrinkToFit="1"/>
    </xf>
    <xf numFmtId="0" fontId="21" fillId="0" borderId="11" xfId="8" applyFont="1" applyBorder="1" applyAlignment="1">
      <alignment horizontal="center" vertical="center" textRotation="255"/>
    </xf>
    <xf numFmtId="0" fontId="21" fillId="0" borderId="7" xfId="8" applyFont="1" applyBorder="1" applyAlignment="1">
      <alignment horizontal="center" vertical="center" textRotation="255"/>
    </xf>
    <xf numFmtId="0" fontId="21" fillId="0" borderId="74" xfId="8" applyFont="1" applyBorder="1" applyAlignment="1">
      <alignment horizontal="center" vertical="center" textRotation="255"/>
    </xf>
    <xf numFmtId="0" fontId="21" fillId="0" borderId="75" xfId="8" applyFont="1" applyBorder="1" applyAlignment="1">
      <alignment horizontal="center" vertical="center" textRotation="255"/>
    </xf>
    <xf numFmtId="0" fontId="21" fillId="0" borderId="70" xfId="8" applyFont="1" applyBorder="1" applyAlignment="1">
      <alignment horizontal="center" vertical="center" textRotation="255"/>
    </xf>
    <xf numFmtId="0" fontId="27" fillId="0" borderId="41" xfId="8" applyFont="1" applyBorder="1" applyAlignment="1">
      <alignment horizontal="center" vertical="center" wrapText="1"/>
    </xf>
    <xf numFmtId="0" fontId="27" fillId="0" borderId="12" xfId="8" applyFont="1" applyBorder="1" applyAlignment="1">
      <alignment horizontal="center" vertical="center" wrapText="1"/>
    </xf>
    <xf numFmtId="0" fontId="27" fillId="0" borderId="51" xfId="8" applyFont="1" applyBorder="1" applyAlignment="1">
      <alignment horizontal="center" vertical="center" wrapText="1"/>
    </xf>
    <xf numFmtId="0" fontId="27" fillId="0" borderId="37" xfId="8" applyFont="1" applyBorder="1" applyAlignment="1">
      <alignment horizontal="center" vertical="center" wrapText="1"/>
    </xf>
    <xf numFmtId="0" fontId="27" fillId="0" borderId="56" xfId="8" applyFont="1" applyBorder="1" applyAlignment="1">
      <alignment horizontal="center" vertical="center" wrapText="1"/>
    </xf>
    <xf numFmtId="0" fontId="27" fillId="0" borderId="40" xfId="8" applyFont="1" applyBorder="1" applyAlignment="1">
      <alignment horizontal="center" vertical="center" wrapText="1"/>
    </xf>
    <xf numFmtId="0" fontId="21" fillId="0" borderId="41" xfId="8" applyFont="1" applyBorder="1" applyAlignment="1">
      <alignment horizontal="center" vertical="center" wrapText="1"/>
    </xf>
    <xf numFmtId="0" fontId="21" fillId="0" borderId="12" xfId="8" applyFont="1" applyBorder="1" applyAlignment="1">
      <alignment horizontal="center" vertical="center" wrapText="1"/>
    </xf>
    <xf numFmtId="0" fontId="21" fillId="0" borderId="51" xfId="8" applyFont="1" applyBorder="1" applyAlignment="1">
      <alignment horizontal="center" vertical="center" wrapText="1"/>
    </xf>
    <xf numFmtId="0" fontId="21" fillId="0" borderId="37" xfId="8" applyFont="1" applyBorder="1" applyAlignment="1">
      <alignment horizontal="center" vertical="center" wrapText="1"/>
    </xf>
    <xf numFmtId="0" fontId="21" fillId="0" borderId="56" xfId="8" applyFont="1" applyBorder="1" applyAlignment="1">
      <alignment horizontal="center" vertical="center" wrapText="1"/>
    </xf>
    <xf numFmtId="0" fontId="21" fillId="0" borderId="40" xfId="8" applyFont="1" applyBorder="1" applyAlignment="1">
      <alignment horizontal="center" vertical="center" wrapText="1"/>
    </xf>
    <xf numFmtId="0" fontId="27" fillId="0" borderId="13" xfId="8" applyFont="1" applyBorder="1" applyAlignment="1">
      <alignment horizontal="center" vertical="center" wrapText="1"/>
    </xf>
    <xf numFmtId="0" fontId="27" fillId="0" borderId="67" xfId="8" applyFont="1" applyBorder="1" applyAlignment="1">
      <alignment horizontal="center" vertical="center" wrapText="1"/>
    </xf>
    <xf numFmtId="0" fontId="21" fillId="0" borderId="0" xfId="8" applyFont="1" applyAlignment="1">
      <alignment horizontal="center" vertical="center" shrinkToFit="1"/>
    </xf>
    <xf numFmtId="186" fontId="21" fillId="0" borderId="0" xfId="8" applyNumberFormat="1" applyFont="1" applyAlignment="1" applyProtection="1">
      <alignment horizontal="center" vertical="center" shrinkToFit="1"/>
      <protection hidden="1"/>
    </xf>
    <xf numFmtId="0" fontId="27" fillId="0" borderId="0" xfId="8" applyFont="1" applyAlignment="1" applyProtection="1">
      <alignment horizontal="left" vertical="center" wrapText="1"/>
      <protection hidden="1"/>
    </xf>
    <xf numFmtId="0" fontId="21" fillId="0" borderId="0" xfId="8" applyFont="1" applyAlignment="1" applyProtection="1">
      <alignment horizontal="center" vertical="center" shrinkToFit="1"/>
      <protection hidden="1"/>
    </xf>
    <xf numFmtId="0" fontId="21" fillId="0" borderId="0" xfId="8" applyFont="1">
      <alignment vertical="center"/>
    </xf>
    <xf numFmtId="0" fontId="21" fillId="0" borderId="0" xfId="10">
      <alignment vertical="center"/>
    </xf>
    <xf numFmtId="49" fontId="24" fillId="0" borderId="1" xfId="11" applyNumberFormat="1" applyFont="1" applyBorder="1" applyAlignment="1">
      <alignment horizontal="center" vertical="center"/>
    </xf>
    <xf numFmtId="49" fontId="24" fillId="0" borderId="2" xfId="11" applyNumberFormat="1" applyFont="1" applyBorder="1" applyAlignment="1">
      <alignment horizontal="center" vertical="center"/>
    </xf>
    <xf numFmtId="49" fontId="24" fillId="0" borderId="3" xfId="11" applyNumberFormat="1" applyFont="1" applyBorder="1" applyAlignment="1">
      <alignment horizontal="center" vertical="center"/>
    </xf>
    <xf numFmtId="0" fontId="21" fillId="0" borderId="39" xfId="11" applyFont="1" applyBorder="1" applyAlignment="1">
      <alignment horizontal="center" vertical="center"/>
    </xf>
    <xf numFmtId="0" fontId="21" fillId="0" borderId="31" xfId="11" applyFont="1" applyBorder="1" applyAlignment="1">
      <alignment horizontal="center" vertical="center"/>
    </xf>
    <xf numFmtId="0" fontId="21" fillId="0" borderId="42" xfId="11" applyFont="1" applyBorder="1" applyAlignment="1">
      <alignment horizontal="center" vertical="center"/>
    </xf>
    <xf numFmtId="0" fontId="21" fillId="0" borderId="34" xfId="11" applyFont="1" applyBorder="1" applyAlignment="1">
      <alignment horizontal="center" vertical="center"/>
    </xf>
    <xf numFmtId="0" fontId="21" fillId="0" borderId="41" xfId="11" applyFont="1" applyBorder="1">
      <alignment vertical="center"/>
    </xf>
    <xf numFmtId="0" fontId="21" fillId="0" borderId="12" xfId="11" applyFont="1" applyBorder="1">
      <alignment vertical="center"/>
    </xf>
    <xf numFmtId="0" fontId="21" fillId="0" borderId="51" xfId="11" applyFont="1" applyBorder="1">
      <alignment vertical="center"/>
    </xf>
    <xf numFmtId="178" fontId="21" fillId="0" borderId="41" xfId="11" applyNumberFormat="1" applyFont="1" applyBorder="1" applyAlignment="1">
      <alignment horizontal="right" vertical="center" shrinkToFit="1"/>
    </xf>
    <xf numFmtId="178" fontId="21" fillId="0" borderId="12" xfId="11" applyNumberFormat="1" applyFont="1" applyBorder="1" applyAlignment="1">
      <alignment horizontal="right" vertical="center" shrinkToFit="1"/>
    </xf>
    <xf numFmtId="178" fontId="21" fillId="0" borderId="82" xfId="11" applyNumberFormat="1" applyFont="1" applyBorder="1" applyAlignment="1">
      <alignment horizontal="right" vertical="center" shrinkToFit="1"/>
    </xf>
    <xf numFmtId="181" fontId="21" fillId="0" borderId="83" xfId="11" applyNumberFormat="1" applyFont="1" applyBorder="1" applyAlignment="1">
      <alignment horizontal="right" vertical="center" shrinkToFit="1"/>
    </xf>
    <xf numFmtId="178" fontId="21" fillId="0" borderId="83" xfId="11" applyNumberFormat="1" applyFont="1" applyBorder="1" applyAlignment="1">
      <alignment horizontal="right" vertical="center" shrinkToFit="1"/>
    </xf>
    <xf numFmtId="181" fontId="21" fillId="0" borderId="84" xfId="11" applyNumberFormat="1" applyFont="1" applyBorder="1" applyAlignment="1">
      <alignment horizontal="right" vertical="center" shrinkToFit="1"/>
    </xf>
    <xf numFmtId="181" fontId="21" fillId="0" borderId="12" xfId="11" applyNumberFormat="1" applyFont="1" applyBorder="1" applyAlignment="1">
      <alignment horizontal="right" vertical="center" shrinkToFit="1"/>
    </xf>
    <xf numFmtId="181" fontId="21" fillId="0" borderId="51" xfId="11" applyNumberFormat="1" applyFont="1" applyBorder="1" applyAlignment="1">
      <alignment horizontal="right" vertical="center" shrinkToFit="1"/>
    </xf>
    <xf numFmtId="0" fontId="21" fillId="0" borderId="65" xfId="11" applyFont="1" applyBorder="1">
      <alignment vertical="center"/>
    </xf>
    <xf numFmtId="0" fontId="21" fillId="0" borderId="0" xfId="11" applyFont="1">
      <alignment vertical="center"/>
    </xf>
    <xf numFmtId="0" fontId="21" fillId="0" borderId="38" xfId="11" applyFont="1" applyBorder="1">
      <alignment vertical="center"/>
    </xf>
    <xf numFmtId="178" fontId="21" fillId="0" borderId="65" xfId="11" applyNumberFormat="1" applyFont="1" applyBorder="1" applyAlignment="1">
      <alignment horizontal="right" vertical="center" shrinkToFit="1"/>
    </xf>
    <xf numFmtId="178" fontId="21" fillId="0" borderId="0" xfId="11" applyNumberFormat="1" applyFont="1" applyAlignment="1">
      <alignment horizontal="right" vertical="center" shrinkToFit="1"/>
    </xf>
    <xf numFmtId="178" fontId="21" fillId="0" borderId="85" xfId="11" applyNumberFormat="1" applyFont="1" applyBorder="1" applyAlignment="1">
      <alignment horizontal="right" vertical="center" shrinkToFit="1"/>
    </xf>
    <xf numFmtId="181" fontId="21" fillId="0" borderId="86" xfId="11" applyNumberFormat="1" applyFont="1" applyBorder="1" applyAlignment="1">
      <alignment horizontal="right" vertical="center" shrinkToFit="1"/>
    </xf>
    <xf numFmtId="178" fontId="21" fillId="0" borderId="86" xfId="11" applyNumberFormat="1" applyFont="1" applyBorder="1" applyAlignment="1">
      <alignment horizontal="right" vertical="center" shrinkToFit="1"/>
    </xf>
    <xf numFmtId="181" fontId="21" fillId="0" borderId="88" xfId="11" applyNumberFormat="1" applyFont="1" applyBorder="1" applyAlignment="1">
      <alignment horizontal="right" vertical="center" shrinkToFit="1"/>
    </xf>
    <xf numFmtId="181" fontId="21" fillId="0" borderId="0" xfId="11" applyNumberFormat="1" applyFont="1" applyAlignment="1">
      <alignment horizontal="right" vertical="center" shrinkToFit="1"/>
    </xf>
    <xf numFmtId="181" fontId="21" fillId="0" borderId="38" xfId="11" applyNumberFormat="1" applyFont="1" applyBorder="1" applyAlignment="1">
      <alignment horizontal="right" vertical="center" shrinkToFit="1"/>
    </xf>
    <xf numFmtId="178" fontId="21" fillId="0" borderId="87" xfId="11" applyNumberFormat="1" applyFont="1" applyBorder="1" applyAlignment="1">
      <alignment horizontal="right" vertical="center" shrinkToFit="1"/>
    </xf>
    <xf numFmtId="178" fontId="21" fillId="0" borderId="88" xfId="11" applyNumberFormat="1" applyFont="1" applyBorder="1" applyAlignment="1">
      <alignment horizontal="right" vertical="center" shrinkToFit="1"/>
    </xf>
    <xf numFmtId="178" fontId="21" fillId="0" borderId="38" xfId="11" applyNumberFormat="1" applyFont="1" applyBorder="1" applyAlignment="1">
      <alignment horizontal="right" vertical="center" shrinkToFit="1"/>
    </xf>
    <xf numFmtId="181" fontId="21" fillId="0" borderId="82" xfId="11" applyNumberFormat="1" applyFont="1" applyBorder="1" applyAlignment="1">
      <alignment horizontal="right" vertical="center" shrinkToFit="1"/>
    </xf>
    <xf numFmtId="181" fontId="21" fillId="0" borderId="85" xfId="11" applyNumberFormat="1" applyFont="1" applyBorder="1" applyAlignment="1">
      <alignment horizontal="right" vertical="center" shrinkToFit="1"/>
    </xf>
    <xf numFmtId="0" fontId="27" fillId="0" borderId="65" xfId="11" applyFont="1" applyBorder="1">
      <alignment vertical="center"/>
    </xf>
    <xf numFmtId="0" fontId="27" fillId="0" borderId="0" xfId="11" applyFont="1">
      <alignment vertical="center"/>
    </xf>
    <xf numFmtId="0" fontId="27" fillId="0" borderId="38" xfId="11" applyFont="1" applyBorder="1">
      <alignment vertical="center"/>
    </xf>
    <xf numFmtId="0" fontId="17" fillId="0" borderId="0" xfId="6" applyAlignment="1">
      <alignment vertical="center"/>
    </xf>
    <xf numFmtId="0" fontId="17" fillId="0" borderId="38" xfId="6" applyBorder="1" applyAlignment="1">
      <alignment vertical="center"/>
    </xf>
    <xf numFmtId="178" fontId="21" fillId="0" borderId="88" xfId="11" applyNumberFormat="1" applyFont="1" applyBorder="1" applyAlignment="1">
      <alignment horizontal="right" vertical="center"/>
    </xf>
    <xf numFmtId="178" fontId="21" fillId="0" borderId="0" xfId="11" applyNumberFormat="1" applyFont="1" applyAlignment="1">
      <alignment horizontal="right" vertical="center"/>
    </xf>
    <xf numFmtId="178" fontId="21" fillId="0" borderId="38" xfId="11" applyNumberFormat="1" applyFont="1" applyBorder="1" applyAlignment="1">
      <alignment horizontal="right" vertical="center"/>
    </xf>
    <xf numFmtId="0" fontId="21" fillId="0" borderId="37" xfId="11" applyFont="1" applyBorder="1">
      <alignment vertical="center"/>
    </xf>
    <xf numFmtId="0" fontId="21" fillId="0" borderId="56" xfId="11" applyFont="1" applyBorder="1">
      <alignment vertical="center"/>
    </xf>
    <xf numFmtId="0" fontId="21" fillId="0" borderId="40" xfId="11" applyFont="1" applyBorder="1">
      <alignment vertical="center"/>
    </xf>
    <xf numFmtId="178" fontId="21" fillId="0" borderId="65" xfId="11" applyNumberFormat="1" applyFont="1" applyBorder="1" applyAlignment="1">
      <alignment horizontal="right" vertical="center"/>
    </xf>
    <xf numFmtId="178" fontId="21" fillId="0" borderId="85" xfId="11" applyNumberFormat="1" applyFont="1" applyBorder="1" applyAlignment="1">
      <alignment horizontal="right" vertical="center"/>
    </xf>
    <xf numFmtId="181" fontId="21" fillId="0" borderId="86" xfId="11" applyNumberFormat="1" applyFont="1" applyBorder="1" applyAlignment="1">
      <alignment horizontal="right" vertical="center"/>
    </xf>
    <xf numFmtId="0" fontId="27" fillId="0" borderId="39" xfId="11" applyFont="1" applyBorder="1" applyAlignment="1">
      <alignment horizontal="center" vertical="center"/>
    </xf>
    <xf numFmtId="0" fontId="27" fillId="0" borderId="31" xfId="11" applyFont="1" applyBorder="1" applyAlignment="1">
      <alignment horizontal="center" vertical="center"/>
    </xf>
    <xf numFmtId="0" fontId="27" fillId="0" borderId="42" xfId="11" applyFont="1" applyBorder="1" applyAlignment="1">
      <alignment horizontal="center" vertical="center"/>
    </xf>
    <xf numFmtId="0" fontId="1" fillId="0" borderId="0" xfId="11" applyAlignment="1">
      <alignment horizontal="right" vertical="center" shrinkToFit="1"/>
    </xf>
    <xf numFmtId="0" fontId="1" fillId="0" borderId="85" xfId="11" applyBorder="1" applyAlignment="1">
      <alignment horizontal="right" vertical="center" shrinkToFit="1"/>
    </xf>
    <xf numFmtId="181" fontId="1" fillId="0" borderId="0" xfId="11" applyNumberFormat="1" applyAlignment="1">
      <alignment horizontal="right" vertical="center" shrinkToFit="1"/>
    </xf>
    <xf numFmtId="181" fontId="1" fillId="0" borderId="38" xfId="11" applyNumberFormat="1" applyBorder="1" applyAlignment="1">
      <alignment horizontal="right" vertical="center" shrinkToFit="1"/>
    </xf>
    <xf numFmtId="178" fontId="21" fillId="0" borderId="84" xfId="11" applyNumberFormat="1" applyFont="1" applyBorder="1" applyAlignment="1">
      <alignment horizontal="right" vertical="center" shrinkToFit="1"/>
    </xf>
    <xf numFmtId="181" fontId="1" fillId="0" borderId="85" xfId="11" applyNumberFormat="1" applyBorder="1" applyAlignment="1">
      <alignment horizontal="right" vertical="center" shrinkToFit="1"/>
    </xf>
    <xf numFmtId="0" fontId="1" fillId="0" borderId="31" xfId="11" applyBorder="1" applyAlignment="1">
      <alignment horizontal="center" vertical="center"/>
    </xf>
    <xf numFmtId="0" fontId="1" fillId="0" borderId="42" xfId="11" applyBorder="1" applyAlignment="1">
      <alignment horizontal="center" vertical="center"/>
    </xf>
    <xf numFmtId="0" fontId="21" fillId="0" borderId="41" xfId="11" applyFont="1" applyBorder="1" applyAlignment="1">
      <alignment horizontal="center" vertical="center" textRotation="255"/>
    </xf>
    <xf numFmtId="0" fontId="21" fillId="0" borderId="51" xfId="11" applyFont="1" applyBorder="1" applyAlignment="1">
      <alignment horizontal="center" vertical="center" textRotation="255"/>
    </xf>
    <xf numFmtId="0" fontId="21" fillId="0" borderId="65" xfId="11" applyFont="1" applyBorder="1" applyAlignment="1">
      <alignment horizontal="center" vertical="center" textRotation="255"/>
    </xf>
    <xf numFmtId="0" fontId="21" fillId="0" borderId="38" xfId="11" applyFont="1" applyBorder="1" applyAlignment="1">
      <alignment horizontal="center" vertical="center" textRotation="255"/>
    </xf>
    <xf numFmtId="0" fontId="21" fillId="0" borderId="37" xfId="11" applyFont="1" applyBorder="1" applyAlignment="1">
      <alignment horizontal="center" vertical="center" textRotation="255"/>
    </xf>
    <xf numFmtId="0" fontId="21" fillId="0" borderId="40" xfId="11" applyFont="1" applyBorder="1" applyAlignment="1">
      <alignment horizontal="center" vertical="center" textRotation="255"/>
    </xf>
    <xf numFmtId="0" fontId="1" fillId="0" borderId="12" xfId="11" applyBorder="1" applyAlignment="1">
      <alignment horizontal="right" vertical="center" shrinkToFit="1"/>
    </xf>
    <xf numFmtId="0" fontId="1" fillId="0" borderId="51" xfId="11" applyBorder="1" applyAlignment="1">
      <alignment horizontal="right" vertical="center" shrinkToFit="1"/>
    </xf>
    <xf numFmtId="0" fontId="1" fillId="0" borderId="38" xfId="11" applyBorder="1" applyAlignment="1">
      <alignment horizontal="right" vertical="center" shrinkToFit="1"/>
    </xf>
    <xf numFmtId="181" fontId="21" fillId="0" borderId="41" xfId="11" applyNumberFormat="1" applyFont="1" applyBorder="1" applyAlignment="1">
      <alignment horizontal="right" vertical="center" shrinkToFit="1"/>
    </xf>
    <xf numFmtId="0" fontId="21" fillId="0" borderId="41" xfId="11" applyFont="1" applyBorder="1" applyAlignment="1">
      <alignment horizontal="center" vertical="center" wrapText="1"/>
    </xf>
    <xf numFmtId="0" fontId="21" fillId="0" borderId="12" xfId="11" applyFont="1" applyBorder="1" applyAlignment="1">
      <alignment horizontal="center" vertical="center" wrapText="1"/>
    </xf>
    <xf numFmtId="0" fontId="21" fillId="0" borderId="65" xfId="11" applyFont="1" applyBorder="1" applyAlignment="1">
      <alignment horizontal="center" vertical="center" wrapText="1"/>
    </xf>
    <xf numFmtId="0" fontId="21" fillId="0" borderId="0" xfId="11" applyFont="1" applyAlignment="1">
      <alignment horizontal="center" vertical="center" wrapText="1"/>
    </xf>
    <xf numFmtId="0" fontId="21" fillId="0" borderId="37" xfId="11" applyFont="1" applyBorder="1" applyAlignment="1">
      <alignment horizontal="center" vertical="center" wrapText="1"/>
    </xf>
    <xf numFmtId="0" fontId="21" fillId="0" borderId="56" xfId="11" applyFont="1" applyBorder="1" applyAlignment="1">
      <alignment horizontal="center" vertical="center" wrapText="1"/>
    </xf>
    <xf numFmtId="0" fontId="21" fillId="0" borderId="12" xfId="11" applyFont="1" applyBorder="1" applyAlignment="1">
      <alignment vertical="center" textRotation="255"/>
    </xf>
    <xf numFmtId="0" fontId="21" fillId="0" borderId="0" xfId="11" applyFont="1" applyAlignment="1">
      <alignment vertical="center" textRotation="255"/>
    </xf>
    <xf numFmtId="0" fontId="21" fillId="0" borderId="56" xfId="11" applyFont="1" applyBorder="1" applyAlignment="1">
      <alignment vertical="center" textRotation="255"/>
    </xf>
    <xf numFmtId="181" fontId="21" fillId="0" borderId="65" xfId="11" applyNumberFormat="1" applyFont="1" applyBorder="1" applyAlignment="1">
      <alignment horizontal="right" vertical="center" shrinkToFit="1"/>
    </xf>
    <xf numFmtId="181" fontId="21" fillId="0" borderId="37" xfId="11" applyNumberFormat="1" applyFont="1" applyBorder="1" applyAlignment="1">
      <alignment horizontal="right" vertical="center" shrinkToFit="1"/>
    </xf>
    <xf numFmtId="0" fontId="1" fillId="0" borderId="56" xfId="11" applyBorder="1" applyAlignment="1">
      <alignment horizontal="right" vertical="center" shrinkToFit="1"/>
    </xf>
    <xf numFmtId="181" fontId="21" fillId="0" borderId="56" xfId="11" applyNumberFormat="1" applyFont="1" applyBorder="1" applyAlignment="1">
      <alignment horizontal="right" vertical="center" shrinkToFit="1"/>
    </xf>
    <xf numFmtId="0" fontId="1" fillId="0" borderId="40" xfId="11" applyBorder="1" applyAlignment="1">
      <alignment horizontal="right" vertical="center" shrinkToFit="1"/>
    </xf>
    <xf numFmtId="0" fontId="21" fillId="0" borderId="41" xfId="11" applyFont="1" applyBorder="1" applyAlignment="1">
      <alignment horizontal="left" vertical="center"/>
    </xf>
    <xf numFmtId="0" fontId="21" fillId="0" borderId="12" xfId="11" applyFont="1" applyBorder="1" applyAlignment="1">
      <alignment horizontal="left" vertical="center"/>
    </xf>
    <xf numFmtId="0" fontId="21" fillId="0" borderId="51" xfId="11" applyFont="1" applyBorder="1" applyAlignment="1">
      <alignment horizontal="left" vertical="center"/>
    </xf>
    <xf numFmtId="178" fontId="21" fillId="0" borderId="51" xfId="11" applyNumberFormat="1" applyFont="1" applyBorder="1" applyAlignment="1">
      <alignment horizontal="right" vertical="center" shrinkToFit="1"/>
    </xf>
    <xf numFmtId="0" fontId="21" fillId="0" borderId="65" xfId="11" applyFont="1" applyBorder="1" applyAlignment="1">
      <alignment horizontal="left" vertical="center"/>
    </xf>
    <xf numFmtId="0" fontId="21" fillId="0" borderId="0" xfId="11" applyFont="1" applyAlignment="1">
      <alignment horizontal="left" vertical="center"/>
    </xf>
    <xf numFmtId="0" fontId="21" fillId="0" borderId="38" xfId="11" applyFont="1" applyBorder="1" applyAlignment="1">
      <alignment horizontal="left" vertical="center"/>
    </xf>
    <xf numFmtId="178" fontId="21" fillId="5" borderId="88" xfId="11" applyNumberFormat="1" applyFont="1" applyFill="1" applyBorder="1" applyAlignment="1">
      <alignment horizontal="right" vertical="center" shrinkToFit="1"/>
    </xf>
    <xf numFmtId="178" fontId="21" fillId="5" borderId="0" xfId="11" applyNumberFormat="1" applyFont="1" applyFill="1" applyAlignment="1">
      <alignment horizontal="right" vertical="center" shrinkToFit="1"/>
    </xf>
    <xf numFmtId="178" fontId="21" fillId="5" borderId="85" xfId="11" applyNumberFormat="1" applyFont="1" applyFill="1" applyBorder="1" applyAlignment="1">
      <alignment horizontal="right" vertical="center" shrinkToFit="1"/>
    </xf>
    <xf numFmtId="0" fontId="21" fillId="5" borderId="88" xfId="11" applyFont="1" applyFill="1" applyBorder="1" applyAlignment="1">
      <alignment horizontal="right" vertical="center" shrinkToFit="1"/>
    </xf>
    <xf numFmtId="0" fontId="21" fillId="5" borderId="0" xfId="11" applyFont="1" applyFill="1" applyAlignment="1">
      <alignment horizontal="right" vertical="center" shrinkToFit="1"/>
    </xf>
    <xf numFmtId="0" fontId="21" fillId="5" borderId="38" xfId="11" applyFont="1" applyFill="1" applyBorder="1" applyAlignment="1">
      <alignment horizontal="right" vertical="center" shrinkToFit="1"/>
    </xf>
    <xf numFmtId="178" fontId="21" fillId="0" borderId="37" xfId="11" applyNumberFormat="1" applyFont="1" applyBorder="1" applyAlignment="1">
      <alignment horizontal="right" vertical="center" shrinkToFit="1"/>
    </xf>
    <xf numFmtId="178" fontId="21" fillId="0" borderId="56" xfId="11" applyNumberFormat="1" applyFont="1" applyBorder="1" applyAlignment="1">
      <alignment horizontal="right" vertical="center" shrinkToFit="1"/>
    </xf>
    <xf numFmtId="178" fontId="21" fillId="0" borderId="89" xfId="11" applyNumberFormat="1" applyFont="1" applyBorder="1" applyAlignment="1">
      <alignment horizontal="right" vertical="center" shrinkToFit="1"/>
    </xf>
    <xf numFmtId="181" fontId="21" fillId="0" borderId="90" xfId="11" applyNumberFormat="1" applyFont="1" applyBorder="1" applyAlignment="1">
      <alignment horizontal="right" vertical="center" shrinkToFit="1"/>
    </xf>
    <xf numFmtId="178" fontId="21" fillId="0" borderId="90" xfId="11" applyNumberFormat="1" applyFont="1" applyBorder="1" applyAlignment="1">
      <alignment horizontal="right" vertical="center" shrinkToFit="1"/>
    </xf>
    <xf numFmtId="181" fontId="21" fillId="0" borderId="91" xfId="11" applyNumberFormat="1" applyFont="1" applyBorder="1" applyAlignment="1">
      <alignment horizontal="right" vertical="center" shrinkToFit="1"/>
    </xf>
    <xf numFmtId="181" fontId="21" fillId="0" borderId="40" xfId="11" applyNumberFormat="1" applyFont="1" applyBorder="1" applyAlignment="1">
      <alignment horizontal="right" vertical="center" shrinkToFit="1"/>
    </xf>
    <xf numFmtId="0" fontId="21" fillId="0" borderId="37" xfId="11" applyFont="1" applyBorder="1" applyAlignment="1">
      <alignment horizontal="left" vertical="center"/>
    </xf>
    <xf numFmtId="0" fontId="21" fillId="0" borderId="56" xfId="11" applyFont="1" applyBorder="1" applyAlignment="1">
      <alignment horizontal="left" vertical="center"/>
    </xf>
    <xf numFmtId="0" fontId="21" fillId="0" borderId="40" xfId="11" applyFont="1" applyBorder="1" applyAlignment="1">
      <alignment horizontal="left" vertical="center"/>
    </xf>
    <xf numFmtId="178" fontId="21" fillId="0" borderId="40" xfId="11" applyNumberFormat="1" applyFont="1" applyBorder="1" applyAlignment="1">
      <alignment horizontal="right" vertical="center" shrinkToFit="1"/>
    </xf>
    <xf numFmtId="0" fontId="25" fillId="0" borderId="0" xfId="11" applyFont="1">
      <alignment vertical="center"/>
    </xf>
    <xf numFmtId="0" fontId="25" fillId="0" borderId="38" xfId="11" applyFont="1" applyBorder="1">
      <alignment vertical="center"/>
    </xf>
    <xf numFmtId="0" fontId="1" fillId="0" borderId="89" xfId="11" applyBorder="1" applyAlignment="1">
      <alignment horizontal="right" vertical="center" shrinkToFit="1"/>
    </xf>
    <xf numFmtId="181" fontId="1" fillId="0" borderId="56" xfId="11" applyNumberFormat="1" applyBorder="1" applyAlignment="1">
      <alignment horizontal="right" vertical="center" shrinkToFit="1"/>
    </xf>
    <xf numFmtId="181" fontId="1" fillId="0" borderId="89" xfId="11" applyNumberFormat="1" applyBorder="1" applyAlignment="1">
      <alignment horizontal="right" vertical="center" shrinkToFit="1"/>
    </xf>
    <xf numFmtId="178" fontId="21" fillId="0" borderId="91" xfId="11" applyNumberFormat="1" applyFont="1" applyBorder="1" applyAlignment="1">
      <alignment horizontal="right" vertical="center" shrinkToFit="1"/>
    </xf>
    <xf numFmtId="178" fontId="21" fillId="5" borderId="91" xfId="11" applyNumberFormat="1" applyFont="1" applyFill="1" applyBorder="1" applyAlignment="1">
      <alignment horizontal="right" vertical="center" shrinkToFit="1"/>
    </xf>
    <xf numFmtId="178" fontId="21" fillId="5" borderId="56" xfId="11" applyNumberFormat="1" applyFont="1" applyFill="1" applyBorder="1" applyAlignment="1">
      <alignment horizontal="right" vertical="center" shrinkToFit="1"/>
    </xf>
    <xf numFmtId="178" fontId="21" fillId="5" borderId="89" xfId="11" applyNumberFormat="1" applyFont="1" applyFill="1" applyBorder="1" applyAlignment="1">
      <alignment horizontal="right" vertical="center" shrinkToFit="1"/>
    </xf>
    <xf numFmtId="0" fontId="21" fillId="5" borderId="91" xfId="11" applyFont="1" applyFill="1" applyBorder="1" applyAlignment="1">
      <alignment horizontal="right" vertical="center" shrinkToFit="1"/>
    </xf>
    <xf numFmtId="0" fontId="21" fillId="5" borderId="56" xfId="11" applyFont="1" applyFill="1" applyBorder="1" applyAlignment="1">
      <alignment horizontal="right" vertical="center" shrinkToFit="1"/>
    </xf>
    <xf numFmtId="0" fontId="21" fillId="5" borderId="40" xfId="11" applyFont="1" applyFill="1" applyBorder="1" applyAlignment="1">
      <alignment horizontal="right" vertical="center" shrinkToFit="1"/>
    </xf>
    <xf numFmtId="0" fontId="33" fillId="6" borderId="0" xfId="12" applyFont="1" applyFill="1">
      <alignment vertical="center"/>
    </xf>
    <xf numFmtId="0" fontId="34" fillId="6" borderId="1" xfId="12" applyFont="1" applyFill="1" applyBorder="1" applyAlignment="1">
      <alignment horizontal="center" vertical="center"/>
    </xf>
    <xf numFmtId="0" fontId="34" fillId="6" borderId="2" xfId="12" applyFont="1" applyFill="1" applyBorder="1" applyAlignment="1">
      <alignment horizontal="center" vertical="center"/>
    </xf>
    <xf numFmtId="0" fontId="34" fillId="6" borderId="3" xfId="12" applyFont="1" applyFill="1" applyBorder="1" applyAlignment="1">
      <alignment horizontal="center" vertical="center"/>
    </xf>
    <xf numFmtId="0" fontId="35" fillId="6" borderId="75" xfId="12" applyFont="1" applyFill="1" applyBorder="1" applyAlignment="1">
      <alignment horizontal="left" vertical="center"/>
    </xf>
    <xf numFmtId="0" fontId="35" fillId="6" borderId="75" xfId="12" applyFont="1" applyFill="1" applyBorder="1">
      <alignment vertical="center"/>
    </xf>
    <xf numFmtId="0" fontId="35" fillId="7" borderId="36" xfId="12" applyFont="1" applyFill="1" applyBorder="1" applyAlignment="1" applyProtection="1">
      <alignment horizontal="center" vertical="center"/>
      <protection locked="0"/>
    </xf>
    <xf numFmtId="0" fontId="35" fillId="7" borderId="8" xfId="12" applyFont="1" applyFill="1" applyBorder="1" applyAlignment="1" applyProtection="1">
      <alignment horizontal="center" vertical="center"/>
      <protection locked="0"/>
    </xf>
    <xf numFmtId="0" fontId="35" fillId="7" borderId="23" xfId="12" applyFont="1" applyFill="1" applyBorder="1" applyAlignment="1" applyProtection="1">
      <alignment horizontal="center" vertical="center"/>
      <protection locked="0"/>
    </xf>
    <xf numFmtId="0" fontId="35" fillId="7" borderId="92" xfId="12" applyFont="1" applyFill="1" applyBorder="1" applyAlignment="1" applyProtection="1">
      <alignment horizontal="center" vertical="center"/>
      <protection locked="0"/>
    </xf>
    <xf numFmtId="0" fontId="35" fillId="7" borderId="93" xfId="12" applyFont="1" applyFill="1" applyBorder="1" applyAlignment="1" applyProtection="1">
      <alignment horizontal="center" vertical="center"/>
      <protection locked="0"/>
    </xf>
    <xf numFmtId="0" fontId="35" fillId="7" borderId="94" xfId="12" applyFont="1" applyFill="1" applyBorder="1" applyAlignment="1" applyProtection="1">
      <alignment horizontal="center" vertical="center"/>
      <protection locked="0"/>
    </xf>
    <xf numFmtId="0" fontId="35" fillId="7" borderId="64" xfId="12" applyFont="1" applyFill="1" applyBorder="1" applyAlignment="1" applyProtection="1">
      <alignment horizontal="center" vertical="center" wrapText="1"/>
      <protection locked="0"/>
    </xf>
    <xf numFmtId="0" fontId="35" fillId="7" borderId="8" xfId="12" applyFont="1" applyFill="1" applyBorder="1" applyAlignment="1" applyProtection="1">
      <alignment horizontal="center" vertical="center" wrapText="1"/>
      <protection locked="0"/>
    </xf>
    <xf numFmtId="0" fontId="35" fillId="7" borderId="23" xfId="12" applyFont="1" applyFill="1" applyBorder="1" applyAlignment="1" applyProtection="1">
      <alignment horizontal="center" vertical="center" wrapText="1"/>
      <protection locked="0"/>
    </xf>
    <xf numFmtId="0" fontId="35" fillId="7" borderId="95" xfId="12" applyFont="1" applyFill="1" applyBorder="1" applyAlignment="1" applyProtection="1">
      <alignment horizontal="center" vertical="center" wrapText="1"/>
      <protection locked="0"/>
    </xf>
    <xf numFmtId="0" fontId="35" fillId="7" borderId="93" xfId="12" applyFont="1" applyFill="1" applyBorder="1" applyAlignment="1" applyProtection="1">
      <alignment horizontal="center" vertical="center" wrapText="1"/>
      <protection locked="0"/>
    </xf>
    <xf numFmtId="0" fontId="35" fillId="7" borderId="94" xfId="12" applyFont="1" applyFill="1" applyBorder="1" applyAlignment="1" applyProtection="1">
      <alignment horizontal="center" vertical="center" wrapText="1"/>
      <protection locked="0"/>
    </xf>
    <xf numFmtId="0" fontId="35" fillId="7" borderId="36" xfId="12" applyFont="1" applyFill="1" applyBorder="1" applyAlignment="1" applyProtection="1">
      <alignment horizontal="center" vertical="center" wrapText="1"/>
      <protection locked="0"/>
    </xf>
    <xf numFmtId="0" fontId="35" fillId="7" borderId="9" xfId="12" applyFont="1" applyFill="1" applyBorder="1" applyAlignment="1" applyProtection="1">
      <alignment horizontal="center" vertical="center" wrapText="1"/>
      <protection locked="0"/>
    </xf>
    <xf numFmtId="0" fontId="35" fillId="7" borderId="92" xfId="12" applyFont="1" applyFill="1" applyBorder="1" applyAlignment="1" applyProtection="1">
      <alignment horizontal="center" vertical="center" wrapText="1"/>
      <protection locked="0"/>
    </xf>
    <xf numFmtId="0" fontId="35" fillId="7" borderId="96" xfId="12" applyFont="1" applyFill="1" applyBorder="1" applyAlignment="1" applyProtection="1">
      <alignment horizontal="center" vertical="center" wrapText="1"/>
      <protection locked="0"/>
    </xf>
    <xf numFmtId="177" fontId="35" fillId="0" borderId="98" xfId="15" applyNumberFormat="1" applyFont="1" applyBorder="1" applyAlignment="1" applyProtection="1">
      <alignment horizontal="right" vertical="center" shrinkToFit="1"/>
      <protection locked="0"/>
    </xf>
    <xf numFmtId="177" fontId="35" fillId="0" borderId="99" xfId="15" applyNumberFormat="1" applyFont="1" applyBorder="1" applyAlignment="1" applyProtection="1">
      <alignment horizontal="right" vertical="center" shrinkToFit="1"/>
      <protection locked="0"/>
    </xf>
    <xf numFmtId="177" fontId="35" fillId="0" borderId="100" xfId="15" applyNumberFormat="1" applyFont="1" applyBorder="1" applyAlignment="1" applyProtection="1">
      <alignment horizontal="right" vertical="center" shrinkToFit="1"/>
      <protection locked="0"/>
    </xf>
    <xf numFmtId="0" fontId="35" fillId="0" borderId="98" xfId="15" applyFont="1" applyBorder="1" applyAlignment="1" applyProtection="1">
      <alignment horizontal="left" vertical="center" shrinkToFit="1"/>
      <protection locked="0"/>
    </xf>
    <xf numFmtId="0" fontId="35" fillId="0" borderId="99" xfId="15" applyFont="1" applyBorder="1" applyAlignment="1" applyProtection="1">
      <alignment horizontal="left" vertical="center" shrinkToFit="1"/>
      <protection locked="0"/>
    </xf>
    <xf numFmtId="0" fontId="35" fillId="0" borderId="110" xfId="15" applyFont="1" applyBorder="1" applyAlignment="1" applyProtection="1">
      <alignment horizontal="left" vertical="center" shrinkToFit="1"/>
      <protection locked="0"/>
    </xf>
    <xf numFmtId="0" fontId="35" fillId="0" borderId="98" xfId="14" applyFont="1" applyBorder="1" applyAlignment="1" applyProtection="1">
      <alignment horizontal="left" vertical="center" shrinkToFit="1"/>
      <protection locked="0"/>
    </xf>
    <xf numFmtId="0" fontId="35" fillId="0" borderId="99" xfId="14" applyFont="1" applyBorder="1" applyAlignment="1" applyProtection="1">
      <alignment horizontal="left" vertical="center" shrinkToFit="1"/>
      <protection locked="0"/>
    </xf>
    <xf numFmtId="0" fontId="35" fillId="0" borderId="100" xfId="14" applyFont="1" applyBorder="1" applyAlignment="1" applyProtection="1">
      <alignment horizontal="left" vertical="center" shrinkToFit="1"/>
      <protection locked="0"/>
    </xf>
    <xf numFmtId="177" fontId="35" fillId="0" borderId="101" xfId="14" applyNumberFormat="1" applyFont="1" applyBorder="1" applyAlignment="1" applyProtection="1">
      <alignment horizontal="right" vertical="center" shrinkToFit="1"/>
      <protection locked="0"/>
    </xf>
    <xf numFmtId="177" fontId="35" fillId="0" borderId="102" xfId="14" applyNumberFormat="1" applyFont="1" applyBorder="1" applyAlignment="1" applyProtection="1">
      <alignment horizontal="right" vertical="center" shrinkToFit="1"/>
      <protection locked="0"/>
    </xf>
    <xf numFmtId="177" fontId="35" fillId="0" borderId="103" xfId="14" applyNumberFormat="1" applyFont="1" applyBorder="1" applyAlignment="1" applyProtection="1">
      <alignment horizontal="right" vertical="center" shrinkToFit="1"/>
      <protection locked="0"/>
    </xf>
    <xf numFmtId="177" fontId="35" fillId="0" borderId="104" xfId="14" applyNumberFormat="1" applyFont="1" applyBorder="1" applyAlignment="1" applyProtection="1">
      <alignment horizontal="right" vertical="center" shrinkToFit="1"/>
      <protection locked="0"/>
    </xf>
    <xf numFmtId="177" fontId="35" fillId="0" borderId="105" xfId="14" applyNumberFormat="1" applyFont="1" applyBorder="1" applyAlignment="1" applyProtection="1">
      <alignment horizontal="right" vertical="center" shrinkToFit="1"/>
      <protection locked="0"/>
    </xf>
    <xf numFmtId="177" fontId="35" fillId="0" borderId="106" xfId="14" applyNumberFormat="1" applyFont="1" applyBorder="1" applyAlignment="1" applyProtection="1">
      <alignment horizontal="right" vertical="center" shrinkToFit="1"/>
      <protection locked="0"/>
    </xf>
    <xf numFmtId="177" fontId="35" fillId="0" borderId="107" xfId="15" applyNumberFormat="1" applyFont="1" applyBorder="1" applyAlignment="1" applyProtection="1">
      <alignment horizontal="right" vertical="center" shrinkToFit="1"/>
      <protection locked="0"/>
    </xf>
    <xf numFmtId="177" fontId="35" fillId="0" borderId="102" xfId="15" applyNumberFormat="1" applyFont="1" applyBorder="1" applyAlignment="1" applyProtection="1">
      <alignment horizontal="right" vertical="center" shrinkToFit="1"/>
      <protection locked="0"/>
    </xf>
    <xf numFmtId="0" fontId="35" fillId="0" borderId="102" xfId="15" applyFont="1" applyBorder="1" applyAlignment="1" applyProtection="1">
      <alignment horizontal="left" vertical="center" shrinkToFit="1"/>
      <protection locked="0"/>
    </xf>
    <xf numFmtId="0" fontId="35" fillId="0" borderId="108" xfId="15" applyFont="1" applyBorder="1" applyAlignment="1" applyProtection="1">
      <alignment horizontal="left" vertical="center" shrinkToFit="1"/>
      <protection locked="0"/>
    </xf>
    <xf numFmtId="0" fontId="35" fillId="0" borderId="100" xfId="15" applyFont="1" applyBorder="1" applyAlignment="1" applyProtection="1">
      <alignment horizontal="left" vertical="center" shrinkToFit="1"/>
      <protection locked="0"/>
    </xf>
    <xf numFmtId="0" fontId="1" fillId="7" borderId="64"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5" xfId="12" applyFill="1" applyBorder="1" applyAlignment="1" applyProtection="1">
      <alignment horizontal="center" vertical="center" wrapText="1"/>
      <protection locked="0"/>
    </xf>
    <xf numFmtId="0" fontId="1" fillId="7" borderId="93" xfId="12" applyFill="1" applyBorder="1" applyAlignment="1" applyProtection="1">
      <alignment horizontal="center" vertical="center" wrapText="1"/>
      <protection locked="0"/>
    </xf>
    <xf numFmtId="0" fontId="1" fillId="7" borderId="94" xfId="12" applyFill="1" applyBorder="1" applyAlignment="1" applyProtection="1">
      <alignment horizontal="center" vertical="center" wrapText="1"/>
      <protection locked="0"/>
    </xf>
    <xf numFmtId="177" fontId="35" fillId="0" borderId="120" xfId="15" applyNumberFormat="1" applyFont="1" applyBorder="1" applyAlignment="1" applyProtection="1">
      <alignment horizontal="right" vertical="center" shrinkToFit="1"/>
      <protection locked="0"/>
    </xf>
    <xf numFmtId="177" fontId="35" fillId="0" borderId="116" xfId="15" applyNumberFormat="1" applyFont="1" applyBorder="1" applyAlignment="1" applyProtection="1">
      <alignment horizontal="right" vertical="center" shrinkToFit="1"/>
      <protection locked="0"/>
    </xf>
    <xf numFmtId="0" fontId="35" fillId="0" borderId="116" xfId="15" applyFont="1" applyBorder="1" applyAlignment="1" applyProtection="1">
      <alignment horizontal="left" vertical="center" shrinkToFit="1"/>
      <protection locked="0"/>
    </xf>
    <xf numFmtId="0" fontId="35" fillId="0" borderId="121" xfId="15" applyFont="1" applyBorder="1" applyAlignment="1" applyProtection="1">
      <alignment horizontal="left" vertical="center" shrinkToFit="1"/>
      <protection locked="0"/>
    </xf>
    <xf numFmtId="0" fontId="35" fillId="0" borderId="112" xfId="15" applyFont="1" applyBorder="1" applyAlignment="1" applyProtection="1">
      <alignment horizontal="left" vertical="center" shrinkToFit="1"/>
      <protection locked="0"/>
    </xf>
    <xf numFmtId="0" fontId="35" fillId="0" borderId="113" xfId="15" applyFont="1" applyBorder="1" applyAlignment="1" applyProtection="1">
      <alignment horizontal="left" vertical="center" shrinkToFit="1"/>
      <protection locked="0"/>
    </xf>
    <xf numFmtId="0" fontId="35" fillId="0" borderId="114" xfId="15" applyFont="1" applyBorder="1" applyAlignment="1" applyProtection="1">
      <alignment horizontal="left" vertical="center" shrinkToFit="1"/>
      <protection locked="0"/>
    </xf>
    <xf numFmtId="177" fontId="35" fillId="0" borderId="112" xfId="15" applyNumberFormat="1" applyFont="1" applyBorder="1" applyAlignment="1" applyProtection="1">
      <alignment horizontal="right" vertical="center" shrinkToFit="1"/>
      <protection locked="0"/>
    </xf>
    <xf numFmtId="177" fontId="35" fillId="0" borderId="113" xfId="15" applyNumberFormat="1" applyFont="1" applyBorder="1" applyAlignment="1" applyProtection="1">
      <alignment horizontal="right" vertical="center" shrinkToFit="1"/>
      <protection locked="0"/>
    </xf>
    <xf numFmtId="177" fontId="35" fillId="0" borderId="114" xfId="15" applyNumberFormat="1" applyFont="1" applyBorder="1" applyAlignment="1" applyProtection="1">
      <alignment horizontal="right" vertical="center" shrinkToFit="1"/>
      <protection locked="0"/>
    </xf>
    <xf numFmtId="0" fontId="35" fillId="0" borderId="119" xfId="15" applyFont="1" applyBorder="1" applyAlignment="1" applyProtection="1">
      <alignment horizontal="left" vertical="center" shrinkToFit="1"/>
      <protection locked="0"/>
    </xf>
    <xf numFmtId="0" fontId="35" fillId="0" borderId="112" xfId="14" applyFont="1" applyBorder="1" applyAlignment="1" applyProtection="1">
      <alignment horizontal="left" vertical="center" shrinkToFit="1"/>
      <protection locked="0"/>
    </xf>
    <xf numFmtId="0" fontId="35" fillId="0" borderId="113" xfId="14" applyFont="1" applyBorder="1" applyAlignment="1" applyProtection="1">
      <alignment horizontal="left" vertical="center" shrinkToFit="1"/>
      <protection locked="0"/>
    </xf>
    <xf numFmtId="0" fontId="35" fillId="0" borderId="114" xfId="14" applyFont="1" applyBorder="1" applyAlignment="1" applyProtection="1">
      <alignment horizontal="left" vertical="center" shrinkToFit="1"/>
      <protection locked="0"/>
    </xf>
    <xf numFmtId="177" fontId="35" fillId="0" borderId="115" xfId="14" applyNumberFormat="1" applyFont="1" applyBorder="1" applyAlignment="1" applyProtection="1">
      <alignment horizontal="right" vertical="center" shrinkToFit="1"/>
      <protection locked="0"/>
    </xf>
    <xf numFmtId="177" fontId="35" fillId="0" borderId="116" xfId="14" applyNumberFormat="1" applyFont="1" applyBorder="1" applyAlignment="1" applyProtection="1">
      <alignment horizontal="right" vertical="center" shrinkToFit="1"/>
      <protection locked="0"/>
    </xf>
    <xf numFmtId="177" fontId="35" fillId="0" borderId="117" xfId="14" applyNumberFormat="1" applyFont="1" applyBorder="1" applyAlignment="1" applyProtection="1">
      <alignment horizontal="right" vertical="center" shrinkToFit="1"/>
      <protection locked="0"/>
    </xf>
    <xf numFmtId="177" fontId="35" fillId="0" borderId="118" xfId="14" applyNumberFormat="1" applyFont="1" applyBorder="1" applyAlignment="1" applyProtection="1">
      <alignment horizontal="right" vertical="center" shrinkToFit="1"/>
      <protection locked="0"/>
    </xf>
    <xf numFmtId="177" fontId="35" fillId="0" borderId="113" xfId="14" applyNumberFormat="1" applyFont="1" applyBorder="1" applyAlignment="1" applyProtection="1">
      <alignment horizontal="right" vertical="center" shrinkToFit="1"/>
      <protection locked="0"/>
    </xf>
    <xf numFmtId="177" fontId="35" fillId="0" borderId="119" xfId="14" applyNumberFormat="1" applyFont="1" applyBorder="1" applyAlignment="1" applyProtection="1">
      <alignment horizontal="right" vertical="center" shrinkToFit="1"/>
      <protection locked="0"/>
    </xf>
    <xf numFmtId="0" fontId="35" fillId="8" borderId="44" xfId="12" applyFont="1" applyFill="1" applyBorder="1" applyAlignment="1" applyProtection="1">
      <alignment horizontal="left" vertical="center" shrinkToFit="1"/>
      <protection locked="0"/>
    </xf>
    <xf numFmtId="0" fontId="35" fillId="8" borderId="18" xfId="12" applyFont="1" applyFill="1" applyBorder="1" applyAlignment="1" applyProtection="1">
      <alignment horizontal="left" vertical="center" shrinkToFit="1"/>
      <protection locked="0"/>
    </xf>
    <xf numFmtId="0" fontId="35" fillId="8" borderId="43" xfId="12" applyFont="1" applyFill="1" applyBorder="1" applyAlignment="1" applyProtection="1">
      <alignment horizontal="left" vertical="center" shrinkToFit="1"/>
      <protection locked="0"/>
    </xf>
    <xf numFmtId="177" fontId="35" fillId="8" borderId="128" xfId="15" applyNumberFormat="1" applyFont="1" applyFill="1" applyBorder="1" applyAlignment="1" applyProtection="1">
      <alignment horizontal="right" vertical="center" shrinkToFit="1"/>
      <protection locked="0"/>
    </xf>
    <xf numFmtId="177" fontId="35" fillId="8" borderId="129" xfId="15" applyNumberFormat="1" applyFont="1" applyFill="1" applyBorder="1" applyAlignment="1" applyProtection="1">
      <alignment horizontal="right" vertical="center" shrinkToFit="1"/>
      <protection locked="0"/>
    </xf>
    <xf numFmtId="177" fontId="35" fillId="8" borderId="130" xfId="15" applyNumberFormat="1" applyFont="1" applyFill="1" applyBorder="1" applyAlignment="1" applyProtection="1">
      <alignment horizontal="right" vertical="center" shrinkToFit="1"/>
      <protection locked="0"/>
    </xf>
    <xf numFmtId="177" fontId="35" fillId="8" borderId="131" xfId="15" applyNumberFormat="1" applyFont="1" applyFill="1" applyBorder="1" applyAlignment="1" applyProtection="1">
      <alignment horizontal="right" vertical="center" shrinkToFit="1"/>
      <protection locked="0"/>
    </xf>
    <xf numFmtId="177" fontId="35" fillId="8" borderId="132" xfId="15" applyNumberFormat="1" applyFont="1" applyFill="1" applyBorder="1" applyAlignment="1" applyProtection="1">
      <alignment horizontal="right" vertical="center" shrinkToFit="1"/>
      <protection locked="0"/>
    </xf>
    <xf numFmtId="177" fontId="35" fillId="8" borderId="133" xfId="15" applyNumberFormat="1" applyFont="1" applyFill="1" applyBorder="1" applyAlignment="1" applyProtection="1">
      <alignment horizontal="right" vertical="center" shrinkToFit="1"/>
      <protection locked="0"/>
    </xf>
    <xf numFmtId="177" fontId="35" fillId="8" borderId="134" xfId="15" applyNumberFormat="1" applyFont="1" applyFill="1" applyBorder="1" applyAlignment="1" applyProtection="1">
      <alignment horizontal="right" vertical="center" shrinkToFit="1"/>
      <protection locked="0"/>
    </xf>
    <xf numFmtId="177" fontId="35" fillId="0" borderId="123" xfId="14" applyNumberFormat="1" applyFont="1" applyBorder="1" applyAlignment="1" applyProtection="1">
      <alignment horizontal="right" vertical="center" shrinkToFit="1"/>
      <protection locked="0"/>
    </xf>
    <xf numFmtId="177" fontId="35" fillId="0" borderId="124" xfId="14" applyNumberFormat="1" applyFont="1" applyBorder="1" applyAlignment="1" applyProtection="1">
      <alignment horizontal="right" vertical="center" shrinkToFit="1"/>
      <protection locked="0"/>
    </xf>
    <xf numFmtId="177" fontId="35" fillId="0" borderId="125" xfId="14" applyNumberFormat="1" applyFont="1" applyBorder="1" applyAlignment="1" applyProtection="1">
      <alignment horizontal="right" vertical="center" shrinkToFit="1"/>
      <protection locked="0"/>
    </xf>
    <xf numFmtId="177" fontId="35" fillId="0" borderId="126" xfId="15" applyNumberFormat="1" applyFont="1" applyBorder="1" applyAlignment="1" applyProtection="1">
      <alignment horizontal="right" vertical="center" shrinkToFit="1"/>
      <protection locked="0"/>
    </xf>
    <xf numFmtId="177" fontId="35" fillId="0" borderId="124" xfId="15" applyNumberFormat="1" applyFont="1" applyBorder="1" applyAlignment="1" applyProtection="1">
      <alignment horizontal="right" vertical="center" shrinkToFit="1"/>
      <protection locked="0"/>
    </xf>
    <xf numFmtId="0" fontId="35" fillId="0" borderId="124" xfId="15" applyFont="1" applyBorder="1" applyAlignment="1" applyProtection="1">
      <alignment horizontal="left" vertical="center" shrinkToFit="1"/>
      <protection locked="0"/>
    </xf>
    <xf numFmtId="0" fontId="35" fillId="0" borderId="127" xfId="15" applyFont="1" applyBorder="1" applyAlignment="1" applyProtection="1">
      <alignment horizontal="left" vertical="center" shrinkToFit="1"/>
      <protection locked="0"/>
    </xf>
    <xf numFmtId="0" fontId="35" fillId="0" borderId="25" xfId="12" applyFont="1" applyBorder="1" applyAlignment="1" applyProtection="1">
      <alignment horizontal="center" vertical="center"/>
      <protection locked="0"/>
    </xf>
    <xf numFmtId="0" fontId="35" fillId="0" borderId="26" xfId="12" applyFont="1" applyBorder="1" applyAlignment="1" applyProtection="1">
      <alignment horizontal="center" vertical="center"/>
      <protection locked="0"/>
    </xf>
    <xf numFmtId="0" fontId="35" fillId="6" borderId="8" xfId="12" applyFont="1" applyFill="1" applyBorder="1" applyAlignment="1">
      <alignment horizontal="left" vertical="center"/>
    </xf>
    <xf numFmtId="0" fontId="35" fillId="8" borderId="129" xfId="15" applyFont="1" applyFill="1" applyBorder="1" applyAlignment="1" applyProtection="1">
      <alignment horizontal="left" vertical="center" shrinkToFit="1"/>
      <protection locked="0"/>
    </xf>
    <xf numFmtId="0" fontId="35" fillId="8" borderId="132" xfId="15" applyFont="1" applyFill="1" applyBorder="1" applyAlignment="1" applyProtection="1">
      <alignment horizontal="left" vertical="center" shrinkToFit="1"/>
      <protection locked="0"/>
    </xf>
    <xf numFmtId="177" fontId="35" fillId="8" borderId="17" xfId="15" applyNumberFormat="1" applyFont="1" applyFill="1" applyBorder="1" applyAlignment="1" applyProtection="1">
      <alignment horizontal="right" vertical="center" shrinkToFit="1"/>
      <protection locked="0"/>
    </xf>
    <xf numFmtId="177" fontId="35" fillId="8" borderId="18" xfId="15" applyNumberFormat="1" applyFont="1" applyFill="1" applyBorder="1" applyAlignment="1" applyProtection="1">
      <alignment horizontal="right" vertical="center" shrinkToFit="1"/>
      <protection locked="0"/>
    </xf>
    <xf numFmtId="177" fontId="35" fillId="8" borderId="19" xfId="15" applyNumberFormat="1" applyFont="1" applyFill="1" applyBorder="1" applyAlignment="1" applyProtection="1">
      <alignment horizontal="right" vertical="center" shrinkToFit="1"/>
      <protection locked="0"/>
    </xf>
    <xf numFmtId="0" fontId="35" fillId="7" borderId="36" xfId="12" applyFont="1" applyFill="1" applyBorder="1" applyAlignment="1" applyProtection="1">
      <alignment horizontal="center" vertical="center" wrapText="1" shrinkToFit="1"/>
      <protection locked="0"/>
    </xf>
    <xf numFmtId="0" fontId="35" fillId="7" borderId="8" xfId="12" applyFont="1" applyFill="1" applyBorder="1" applyAlignment="1" applyProtection="1">
      <alignment horizontal="center" vertical="center" shrinkToFit="1"/>
      <protection locked="0"/>
    </xf>
    <xf numFmtId="0" fontId="35" fillId="7" borderId="9" xfId="12" applyFont="1" applyFill="1" applyBorder="1" applyAlignment="1" applyProtection="1">
      <alignment horizontal="center" vertical="center" shrinkToFit="1"/>
      <protection locked="0"/>
    </xf>
    <xf numFmtId="0" fontId="35" fillId="7" borderId="92" xfId="12" applyFont="1" applyFill="1" applyBorder="1" applyAlignment="1" applyProtection="1">
      <alignment horizontal="center" vertical="center" shrinkToFit="1"/>
      <protection locked="0"/>
    </xf>
    <xf numFmtId="0" fontId="35" fillId="7" borderId="93" xfId="12" applyFont="1" applyFill="1" applyBorder="1" applyAlignment="1" applyProtection="1">
      <alignment horizontal="center" vertical="center" shrinkToFit="1"/>
      <protection locked="0"/>
    </xf>
    <xf numFmtId="0" fontId="35" fillId="7" borderId="96" xfId="12" applyFont="1" applyFill="1" applyBorder="1" applyAlignment="1" applyProtection="1">
      <alignment horizontal="center" vertical="center" shrinkToFit="1"/>
      <protection locked="0"/>
    </xf>
    <xf numFmtId="0" fontId="35" fillId="0" borderId="137" xfId="12" applyFont="1" applyBorder="1" applyAlignment="1" applyProtection="1">
      <alignment horizontal="left" vertical="center" shrinkToFit="1"/>
      <protection locked="0"/>
    </xf>
    <xf numFmtId="0" fontId="35" fillId="0" borderId="140" xfId="12" applyFont="1" applyBorder="1" applyAlignment="1" applyProtection="1">
      <alignment horizontal="left" vertical="center" shrinkToFit="1"/>
      <protection locked="0"/>
    </xf>
    <xf numFmtId="177" fontId="35" fillId="0" borderId="136" xfId="14" applyNumberFormat="1" applyFont="1" applyBorder="1" applyAlignment="1" applyProtection="1">
      <alignment horizontal="right" vertical="center" shrinkToFit="1"/>
      <protection locked="0"/>
    </xf>
    <xf numFmtId="177" fontId="35" fillId="0" borderId="137" xfId="14" applyNumberFormat="1" applyFont="1" applyBorder="1" applyAlignment="1" applyProtection="1">
      <alignment horizontal="right" vertical="center" shrinkToFit="1"/>
      <protection locked="0"/>
    </xf>
    <xf numFmtId="177" fontId="35" fillId="0" borderId="138" xfId="14" applyNumberFormat="1" applyFont="1" applyBorder="1" applyAlignment="1" applyProtection="1">
      <alignment horizontal="right" vertical="center" shrinkToFit="1"/>
      <protection locked="0"/>
    </xf>
    <xf numFmtId="177" fontId="35" fillId="0" borderId="139" xfId="14" applyNumberFormat="1" applyFont="1" applyBorder="1" applyAlignment="1" applyProtection="1">
      <alignment horizontal="right" vertical="center" shrinkToFit="1"/>
      <protection locked="0"/>
    </xf>
    <xf numFmtId="177" fontId="35" fillId="0" borderId="140" xfId="14" applyNumberFormat="1" applyFont="1" applyBorder="1" applyAlignment="1" applyProtection="1">
      <alignment horizontal="right" vertical="center" shrinkToFit="1"/>
      <protection locked="0"/>
    </xf>
    <xf numFmtId="177" fontId="35" fillId="0" borderId="141" xfId="12" applyNumberFormat="1" applyFont="1" applyBorder="1" applyAlignment="1" applyProtection="1">
      <alignment horizontal="right" vertical="center" shrinkToFit="1"/>
      <protection locked="0"/>
    </xf>
    <xf numFmtId="177" fontId="35" fillId="0" borderId="137" xfId="12" applyNumberFormat="1" applyFont="1" applyBorder="1" applyAlignment="1" applyProtection="1">
      <alignment horizontal="right" vertical="center" shrinkToFit="1"/>
      <protection locked="0"/>
    </xf>
    <xf numFmtId="187" fontId="35" fillId="0" borderId="137" xfId="12" applyNumberFormat="1" applyFont="1" applyBorder="1" applyAlignment="1" applyProtection="1">
      <alignment horizontal="right" vertical="center" shrinkToFit="1"/>
      <protection locked="0"/>
    </xf>
    <xf numFmtId="177" fontId="35" fillId="0" borderId="116" xfId="12" applyNumberFormat="1" applyFont="1" applyBorder="1" applyAlignment="1" applyProtection="1">
      <alignment horizontal="right" vertical="center" shrinkToFit="1"/>
      <protection locked="0"/>
    </xf>
    <xf numFmtId="187" fontId="35" fillId="0" borderId="116" xfId="12" applyNumberFormat="1" applyFont="1" applyBorder="1" applyAlignment="1" applyProtection="1">
      <alignment horizontal="right" vertical="center" shrinkToFit="1"/>
      <protection locked="0"/>
    </xf>
    <xf numFmtId="0" fontId="35" fillId="0" borderId="116" xfId="12" applyFont="1" applyBorder="1" applyAlignment="1" applyProtection="1">
      <alignment horizontal="left" vertical="center" shrinkToFit="1"/>
      <protection locked="0"/>
    </xf>
    <xf numFmtId="0" fontId="35" fillId="0" borderId="121" xfId="12" applyFont="1" applyBorder="1" applyAlignment="1" applyProtection="1">
      <alignment horizontal="left" vertical="center" shrinkToFit="1"/>
      <protection locked="0"/>
    </xf>
    <xf numFmtId="177" fontId="35" fillId="0" borderId="120" xfId="12" applyNumberFormat="1" applyFont="1" applyBorder="1" applyAlignment="1" applyProtection="1">
      <alignment horizontal="right" vertical="center" shrinkToFit="1"/>
      <protection locked="0"/>
    </xf>
    <xf numFmtId="177" fontId="35" fillId="6" borderId="115" xfId="13" applyNumberFormat="1" applyFont="1" applyFill="1" applyBorder="1" applyAlignment="1" applyProtection="1">
      <alignment horizontal="right" vertical="center" shrinkToFit="1"/>
      <protection locked="0"/>
    </xf>
    <xf numFmtId="177" fontId="35" fillId="6" borderId="116" xfId="13" applyNumberFormat="1" applyFont="1" applyFill="1" applyBorder="1" applyAlignment="1" applyProtection="1">
      <alignment horizontal="right" vertical="center" shrinkToFit="1"/>
      <protection locked="0"/>
    </xf>
    <xf numFmtId="177" fontId="35" fillId="6" borderId="117" xfId="13" applyNumberFormat="1" applyFont="1" applyFill="1" applyBorder="1" applyAlignment="1" applyProtection="1">
      <alignment horizontal="right" vertical="center" shrinkToFit="1"/>
      <protection locked="0"/>
    </xf>
    <xf numFmtId="187" fontId="35" fillId="6" borderId="116" xfId="13" applyNumberFormat="1" applyFont="1" applyFill="1" applyBorder="1" applyAlignment="1" applyProtection="1">
      <alignment horizontal="right" vertical="center" shrinkToFit="1"/>
      <protection locked="0"/>
    </xf>
    <xf numFmtId="177" fontId="35" fillId="6" borderId="120" xfId="13" applyNumberFormat="1" applyFont="1" applyFill="1" applyBorder="1" applyAlignment="1" applyProtection="1">
      <alignment horizontal="right" vertical="center" shrinkToFit="1"/>
      <protection locked="0"/>
    </xf>
    <xf numFmtId="177" fontId="35" fillId="8" borderId="142" xfId="12" applyNumberFormat="1" applyFont="1" applyFill="1" applyBorder="1" applyAlignment="1" applyProtection="1">
      <alignment horizontal="right" vertical="center" shrinkToFit="1"/>
      <protection locked="0"/>
    </xf>
    <xf numFmtId="177" fontId="35" fillId="8" borderId="134" xfId="12" applyNumberFormat="1" applyFont="1" applyFill="1" applyBorder="1" applyAlignment="1" applyProtection="1">
      <alignment horizontal="right" vertical="center" shrinkToFit="1"/>
      <protection locked="0"/>
    </xf>
    <xf numFmtId="177" fontId="35" fillId="8" borderId="143" xfId="12" applyNumberFormat="1" applyFont="1" applyFill="1" applyBorder="1" applyAlignment="1" applyProtection="1">
      <alignment horizontal="right" vertical="center" shrinkToFit="1"/>
      <protection locked="0"/>
    </xf>
    <xf numFmtId="177" fontId="35" fillId="8" borderId="131" xfId="12" applyNumberFormat="1" applyFont="1" applyFill="1" applyBorder="1" applyAlignment="1" applyProtection="1">
      <alignment horizontal="right" vertical="center" shrinkToFit="1"/>
      <protection locked="0"/>
    </xf>
    <xf numFmtId="177" fontId="35" fillId="8" borderId="129" xfId="12" applyNumberFormat="1" applyFont="1" applyFill="1" applyBorder="1" applyAlignment="1" applyProtection="1">
      <alignment horizontal="right" vertical="center" shrinkToFit="1"/>
      <protection locked="0"/>
    </xf>
    <xf numFmtId="177" fontId="35" fillId="8" borderId="132" xfId="12" applyNumberFormat="1" applyFont="1" applyFill="1" applyBorder="1" applyAlignment="1" applyProtection="1">
      <alignment horizontal="right" vertical="center" shrinkToFit="1"/>
      <protection locked="0"/>
    </xf>
    <xf numFmtId="177" fontId="35" fillId="8" borderId="133" xfId="12" applyNumberFormat="1" applyFont="1" applyFill="1" applyBorder="1" applyAlignment="1" applyProtection="1">
      <alignment horizontal="right" vertical="center" shrinkToFit="1"/>
      <protection locked="0"/>
    </xf>
    <xf numFmtId="0" fontId="35" fillId="0" borderId="81" xfId="12" applyFont="1" applyBorder="1" applyAlignment="1" applyProtection="1">
      <alignment horizontal="center" vertical="center" shrinkToFit="1"/>
      <protection locked="0"/>
    </xf>
    <xf numFmtId="187" fontId="35" fillId="8" borderId="134" xfId="12" applyNumberFormat="1" applyFont="1" applyFill="1" applyBorder="1" applyAlignment="1" applyProtection="1">
      <alignment horizontal="right" vertical="center" shrinkToFit="1"/>
      <protection locked="0"/>
    </xf>
    <xf numFmtId="0" fontId="35" fillId="8" borderId="129" xfId="12" applyFont="1" applyFill="1" applyBorder="1" applyAlignment="1" applyProtection="1">
      <alignment horizontal="left" vertical="center" shrinkToFit="1"/>
      <protection locked="0"/>
    </xf>
    <xf numFmtId="0" fontId="35" fillId="8" borderId="132" xfId="12" applyFont="1" applyFill="1" applyBorder="1" applyAlignment="1" applyProtection="1">
      <alignment horizontal="left" vertical="center" shrinkToFit="1"/>
      <protection locked="0"/>
    </xf>
    <xf numFmtId="177" fontId="35" fillId="8" borderId="17" xfId="12" applyNumberFormat="1" applyFont="1" applyFill="1" applyBorder="1" applyAlignment="1" applyProtection="1">
      <alignment horizontal="right" vertical="center" shrinkToFit="1"/>
      <protection locked="0"/>
    </xf>
    <xf numFmtId="177" fontId="35" fillId="8" borderId="18" xfId="12" applyNumberFormat="1" applyFont="1" applyFill="1" applyBorder="1" applyAlignment="1" applyProtection="1">
      <alignment horizontal="right" vertical="center" shrinkToFit="1"/>
      <protection locked="0"/>
    </xf>
    <xf numFmtId="177" fontId="35" fillId="8" borderId="19" xfId="12" applyNumberFormat="1" applyFont="1" applyFill="1" applyBorder="1" applyAlignment="1" applyProtection="1">
      <alignment horizontal="right" vertical="center" shrinkToFit="1"/>
      <protection locked="0"/>
    </xf>
    <xf numFmtId="0" fontId="35" fillId="7" borderId="64" xfId="12" applyFont="1" applyFill="1" applyBorder="1" applyAlignment="1" applyProtection="1">
      <alignment horizontal="center" vertical="center" wrapText="1" shrinkToFit="1"/>
      <protection locked="0"/>
    </xf>
    <xf numFmtId="0" fontId="35" fillId="7" borderId="23" xfId="12" applyFont="1" applyFill="1" applyBorder="1" applyAlignment="1" applyProtection="1">
      <alignment horizontal="center" vertical="center" shrinkToFit="1"/>
      <protection locked="0"/>
    </xf>
    <xf numFmtId="0" fontId="35" fillId="7" borderId="95" xfId="12" applyFont="1" applyFill="1" applyBorder="1" applyAlignment="1" applyProtection="1">
      <alignment horizontal="center" vertical="center" shrinkToFit="1"/>
      <protection locked="0"/>
    </xf>
    <xf numFmtId="0" fontId="35" fillId="7" borderId="94" xfId="12" applyFont="1" applyFill="1" applyBorder="1" applyAlignment="1" applyProtection="1">
      <alignment horizontal="center" vertical="center" shrinkToFit="1"/>
      <protection locked="0"/>
    </xf>
    <xf numFmtId="0" fontId="35" fillId="7" borderId="95" xfId="12" applyFont="1" applyFill="1" applyBorder="1" applyAlignment="1" applyProtection="1">
      <alignment horizontal="center" vertical="center"/>
      <protection locked="0"/>
    </xf>
    <xf numFmtId="0" fontId="35" fillId="6" borderId="112" xfId="12" applyFont="1" applyFill="1" applyBorder="1" applyAlignment="1" applyProtection="1">
      <alignment horizontal="left" vertical="center" shrinkToFit="1"/>
      <protection locked="0"/>
    </xf>
    <xf numFmtId="0" fontId="35" fillId="6" borderId="113" xfId="12" applyFont="1" applyFill="1" applyBorder="1" applyAlignment="1" applyProtection="1">
      <alignment horizontal="left" vertical="center" shrinkToFit="1"/>
      <protection locked="0"/>
    </xf>
    <xf numFmtId="0" fontId="35" fillId="6" borderId="119" xfId="12" applyFont="1" applyFill="1" applyBorder="1" applyAlignment="1" applyProtection="1">
      <alignment horizontal="left" vertical="center" shrinkToFit="1"/>
      <protection locked="0"/>
    </xf>
    <xf numFmtId="177" fontId="35" fillId="6" borderId="112" xfId="12" applyNumberFormat="1" applyFont="1" applyFill="1" applyBorder="1" applyAlignment="1" applyProtection="1">
      <alignment horizontal="right" vertical="center" shrinkToFit="1"/>
      <protection locked="0"/>
    </xf>
    <xf numFmtId="177" fontId="35" fillId="6" borderId="113" xfId="12" applyNumberFormat="1" applyFont="1" applyFill="1" applyBorder="1" applyAlignment="1" applyProtection="1">
      <alignment horizontal="right" vertical="center" shrinkToFit="1"/>
      <protection locked="0"/>
    </xf>
    <xf numFmtId="177" fontId="35" fillId="6" borderId="114" xfId="12" applyNumberFormat="1" applyFont="1" applyFill="1" applyBorder="1" applyAlignment="1" applyProtection="1">
      <alignment horizontal="right" vertical="center" shrinkToFit="1"/>
      <protection locked="0"/>
    </xf>
    <xf numFmtId="0" fontId="35" fillId="6" borderId="114" xfId="12" applyFont="1" applyFill="1" applyBorder="1" applyAlignment="1" applyProtection="1">
      <alignment horizontal="left" vertical="center" shrinkToFit="1"/>
      <protection locked="0"/>
    </xf>
    <xf numFmtId="177" fontId="35" fillId="0" borderId="102" xfId="12" applyNumberFormat="1" applyFont="1" applyBorder="1" applyAlignment="1" applyProtection="1">
      <alignment horizontal="right" vertical="center" shrinkToFit="1"/>
      <protection locked="0"/>
    </xf>
    <xf numFmtId="0" fontId="35" fillId="0" borderId="102" xfId="12" applyFont="1" applyBorder="1" applyAlignment="1" applyProtection="1">
      <alignment horizontal="left" vertical="center" shrinkToFit="1"/>
      <protection locked="0"/>
    </xf>
    <xf numFmtId="0" fontId="35" fillId="0" borderId="108" xfId="12" applyFont="1" applyBorder="1" applyAlignment="1" applyProtection="1">
      <alignment horizontal="left" vertical="center" shrinkToFit="1"/>
      <protection locked="0"/>
    </xf>
    <xf numFmtId="0" fontId="35" fillId="0" borderId="98" xfId="12" applyFont="1" applyBorder="1" applyAlignment="1" applyProtection="1">
      <alignment horizontal="left" vertical="center" shrinkToFit="1"/>
      <protection locked="0"/>
    </xf>
    <xf numFmtId="0" fontId="35" fillId="0" borderId="99" xfId="12" applyFont="1" applyBorder="1" applyAlignment="1" applyProtection="1">
      <alignment horizontal="left" vertical="center" shrinkToFit="1"/>
      <protection locked="0"/>
    </xf>
    <xf numFmtId="0" fontId="35" fillId="0" borderId="100" xfId="12" applyFont="1" applyBorder="1" applyAlignment="1" applyProtection="1">
      <alignment horizontal="left" vertical="center" shrinkToFit="1"/>
      <protection locked="0"/>
    </xf>
    <xf numFmtId="177" fontId="35" fillId="0" borderId="101" xfId="12" applyNumberFormat="1" applyFont="1" applyBorder="1" applyAlignment="1" applyProtection="1">
      <alignment horizontal="right" vertical="center" shrinkToFit="1"/>
      <protection locked="0"/>
    </xf>
    <xf numFmtId="0" fontId="35" fillId="0" borderId="112" xfId="12" applyFont="1" applyBorder="1" applyAlignment="1" applyProtection="1">
      <alignment horizontal="left" vertical="center" shrinkToFit="1"/>
      <protection locked="0"/>
    </xf>
    <xf numFmtId="0" fontId="35" fillId="0" borderId="113" xfId="12" applyFont="1" applyBorder="1" applyAlignment="1" applyProtection="1">
      <alignment horizontal="left" vertical="center" shrinkToFit="1"/>
      <protection locked="0"/>
    </xf>
    <xf numFmtId="0" fontId="35" fillId="0" borderId="114" xfId="12" applyFont="1" applyBorder="1" applyAlignment="1" applyProtection="1">
      <alignment horizontal="left" vertical="center" shrinkToFit="1"/>
      <protection locked="0"/>
    </xf>
    <xf numFmtId="177" fontId="35" fillId="0" borderId="115" xfId="12" applyNumberFormat="1" applyFont="1" applyBorder="1" applyAlignment="1" applyProtection="1">
      <alignment horizontal="right" vertical="center" shrinkToFit="1"/>
      <protection locked="0"/>
    </xf>
    <xf numFmtId="177" fontId="35" fillId="0" borderId="112" xfId="12" applyNumberFormat="1" applyFont="1" applyBorder="1" applyAlignment="1" applyProtection="1">
      <alignment horizontal="right" vertical="center" shrinkToFit="1"/>
      <protection locked="0"/>
    </xf>
    <xf numFmtId="177" fontId="35" fillId="0" borderId="113" xfId="12" applyNumberFormat="1" applyFont="1" applyBorder="1" applyAlignment="1" applyProtection="1">
      <alignment horizontal="right" vertical="center" shrinkToFit="1"/>
      <protection locked="0"/>
    </xf>
    <xf numFmtId="177" fontId="35" fillId="0" borderId="117" xfId="12" applyNumberFormat="1" applyFont="1" applyBorder="1" applyAlignment="1" applyProtection="1">
      <alignment horizontal="right" vertical="center" shrinkToFit="1"/>
      <protection locked="0"/>
    </xf>
    <xf numFmtId="0" fontId="35" fillId="6" borderId="145" xfId="12" applyFont="1" applyFill="1" applyBorder="1" applyAlignment="1" applyProtection="1">
      <alignment horizontal="left" vertical="center" shrinkToFit="1"/>
      <protection locked="0"/>
    </xf>
    <xf numFmtId="0" fontId="35" fillId="6" borderId="146" xfId="12" applyFont="1" applyFill="1" applyBorder="1" applyAlignment="1" applyProtection="1">
      <alignment horizontal="left" vertical="center" shrinkToFit="1"/>
      <protection locked="0"/>
    </xf>
    <xf numFmtId="0" fontId="35" fillId="6" borderId="147" xfId="12" applyFont="1" applyFill="1" applyBorder="1" applyAlignment="1" applyProtection="1">
      <alignment horizontal="left" vertical="center" shrinkToFit="1"/>
      <protection locked="0"/>
    </xf>
    <xf numFmtId="177" fontId="35" fillId="6" borderId="123" xfId="12" applyNumberFormat="1" applyFont="1" applyFill="1" applyBorder="1" applyAlignment="1" applyProtection="1">
      <alignment horizontal="right" vertical="center" shrinkToFit="1"/>
      <protection locked="0"/>
    </xf>
    <xf numFmtId="177" fontId="35" fillId="6" borderId="124" xfId="12" applyNumberFormat="1" applyFont="1" applyFill="1" applyBorder="1" applyAlignment="1" applyProtection="1">
      <alignment horizontal="right" vertical="center" shrinkToFit="1"/>
      <protection locked="0"/>
    </xf>
    <xf numFmtId="0" fontId="35" fillId="6" borderId="124" xfId="12" applyFont="1" applyFill="1" applyBorder="1" applyAlignment="1" applyProtection="1">
      <alignment horizontal="left" vertical="center" shrinkToFit="1"/>
      <protection locked="0"/>
    </xf>
    <xf numFmtId="0" fontId="35" fillId="6" borderId="127" xfId="12" applyFont="1" applyFill="1" applyBorder="1" applyAlignment="1" applyProtection="1">
      <alignment horizontal="left" vertical="center" shrinkToFit="1"/>
      <protection locked="0"/>
    </xf>
    <xf numFmtId="177" fontId="35" fillId="8" borderId="148" xfId="12" applyNumberFormat="1" applyFont="1" applyFill="1" applyBorder="1" applyAlignment="1" applyProtection="1">
      <alignment horizontal="right" vertical="center" shrinkToFit="1"/>
      <protection locked="0"/>
    </xf>
    <xf numFmtId="177" fontId="35" fillId="8" borderId="149" xfId="12" applyNumberFormat="1" applyFont="1" applyFill="1" applyBorder="1" applyAlignment="1" applyProtection="1">
      <alignment horizontal="right" vertical="center" shrinkToFit="1"/>
      <protection locked="0"/>
    </xf>
    <xf numFmtId="177" fontId="35" fillId="8" borderId="150" xfId="12" applyNumberFormat="1" applyFont="1" applyFill="1" applyBorder="1" applyAlignment="1" applyProtection="1">
      <alignment horizontal="right" vertical="center" shrinkToFit="1"/>
      <protection locked="0"/>
    </xf>
    <xf numFmtId="177" fontId="35" fillId="8" borderId="44" xfId="12" applyNumberFormat="1" applyFont="1" applyFill="1" applyBorder="1" applyAlignment="1" applyProtection="1">
      <alignment horizontal="right" vertical="center" shrinkToFit="1"/>
      <protection locked="0"/>
    </xf>
    <xf numFmtId="177" fontId="35" fillId="8" borderId="43" xfId="12" applyNumberFormat="1" applyFont="1" applyFill="1" applyBorder="1" applyAlignment="1" applyProtection="1">
      <alignment horizontal="right" vertical="center" shrinkToFit="1"/>
      <protection locked="0"/>
    </xf>
    <xf numFmtId="0" fontId="35" fillId="6" borderId="39" xfId="12" applyFont="1" applyFill="1" applyBorder="1" applyAlignment="1">
      <alignment horizontal="center" vertical="center"/>
    </xf>
    <xf numFmtId="0" fontId="35" fillId="6" borderId="31" xfId="12" applyFont="1" applyFill="1" applyBorder="1" applyAlignment="1">
      <alignment horizontal="center" vertical="center"/>
    </xf>
    <xf numFmtId="0" fontId="35" fillId="6" borderId="42" xfId="12" applyFont="1" applyFill="1" applyBorder="1" applyAlignment="1">
      <alignment horizontal="center" vertical="center"/>
    </xf>
    <xf numFmtId="0" fontId="35" fillId="6" borderId="32" xfId="12" applyFont="1" applyFill="1" applyBorder="1" applyAlignment="1">
      <alignment horizontal="center" vertical="center"/>
    </xf>
    <xf numFmtId="0" fontId="35" fillId="6" borderId="11" xfId="12" applyFont="1" applyFill="1" applyBorder="1">
      <alignment vertical="center"/>
    </xf>
    <xf numFmtId="0" fontId="35" fillId="6" borderId="12" xfId="12" applyFont="1" applyFill="1" applyBorder="1">
      <alignment vertical="center"/>
    </xf>
    <xf numFmtId="0" fontId="35" fillId="6" borderId="51" xfId="12" applyFont="1" applyFill="1" applyBorder="1">
      <alignment vertical="center"/>
    </xf>
    <xf numFmtId="177" fontId="35" fillId="6" borderId="41" xfId="14" applyNumberFormat="1" applyFont="1" applyFill="1" applyBorder="1" applyAlignment="1">
      <alignment horizontal="right" vertical="center" shrinkToFit="1"/>
    </xf>
    <xf numFmtId="177" fontId="35" fillId="6" borderId="12" xfId="14" applyNumberFormat="1" applyFont="1" applyFill="1" applyBorder="1" applyAlignment="1">
      <alignment horizontal="right" vertical="center" shrinkToFit="1"/>
    </xf>
    <xf numFmtId="177" fontId="35" fillId="6" borderId="82" xfId="14" applyNumberFormat="1" applyFont="1" applyFill="1" applyBorder="1" applyAlignment="1">
      <alignment horizontal="right" vertical="center" shrinkToFit="1"/>
    </xf>
    <xf numFmtId="177" fontId="35" fillId="6" borderId="84" xfId="14" applyNumberFormat="1" applyFont="1" applyFill="1" applyBorder="1" applyAlignment="1">
      <alignment horizontal="right" vertical="center" shrinkToFit="1"/>
    </xf>
    <xf numFmtId="187" fontId="35" fillId="6" borderId="84" xfId="14" applyNumberFormat="1" applyFont="1" applyFill="1" applyBorder="1" applyAlignment="1">
      <alignment horizontal="right" vertical="center" shrinkToFit="1"/>
    </xf>
    <xf numFmtId="187" fontId="35" fillId="6" borderId="12" xfId="14" applyNumberFormat="1" applyFont="1" applyFill="1" applyBorder="1" applyAlignment="1">
      <alignment horizontal="right" vertical="center" shrinkToFit="1"/>
    </xf>
    <xf numFmtId="187" fontId="35" fillId="6" borderId="13" xfId="14" applyNumberFormat="1" applyFont="1" applyFill="1" applyBorder="1" applyAlignment="1">
      <alignment horizontal="right" vertical="center" shrinkToFit="1"/>
    </xf>
    <xf numFmtId="0" fontId="35" fillId="6" borderId="11" xfId="12" applyFont="1" applyFill="1" applyBorder="1" applyAlignment="1">
      <alignment horizontal="center" vertical="top"/>
    </xf>
    <xf numFmtId="0" fontId="35" fillId="6" borderId="12" xfId="12" applyFont="1" applyFill="1" applyBorder="1" applyAlignment="1">
      <alignment horizontal="center" vertical="top"/>
    </xf>
    <xf numFmtId="0" fontId="35" fillId="6" borderId="7" xfId="12" applyFont="1" applyFill="1" applyBorder="1" applyAlignment="1">
      <alignment horizontal="center" vertical="top"/>
    </xf>
    <xf numFmtId="0" fontId="35" fillId="6" borderId="0" xfId="12" applyFont="1" applyFill="1" applyAlignment="1">
      <alignment horizontal="center" vertical="top"/>
    </xf>
    <xf numFmtId="0" fontId="35" fillId="6" borderId="24" xfId="12" applyFont="1" applyFill="1" applyBorder="1" applyAlignment="1">
      <alignment horizontal="center" vertical="top"/>
    </xf>
    <xf numFmtId="0" fontId="35" fillId="6" borderId="56" xfId="12" applyFont="1" applyFill="1" applyBorder="1" applyAlignment="1">
      <alignment horizontal="center" vertical="top"/>
    </xf>
    <xf numFmtId="0" fontId="35" fillId="6" borderId="30" xfId="12" applyFont="1" applyFill="1" applyBorder="1" applyAlignment="1">
      <alignment horizontal="center" vertical="center"/>
    </xf>
    <xf numFmtId="0" fontId="35" fillId="6" borderId="34" xfId="12" applyFont="1" applyFill="1" applyBorder="1" applyAlignment="1">
      <alignment horizontal="center" vertical="center"/>
    </xf>
    <xf numFmtId="0" fontId="35" fillId="8" borderId="19" xfId="12" applyFont="1" applyFill="1" applyBorder="1" applyAlignment="1" applyProtection="1">
      <alignment horizontal="left" vertical="center" shrinkToFit="1"/>
      <protection locked="0"/>
    </xf>
    <xf numFmtId="0" fontId="35" fillId="6" borderId="8" xfId="12" applyFont="1" applyFill="1" applyBorder="1" applyAlignment="1">
      <alignment horizontal="left" vertical="center" wrapText="1"/>
    </xf>
    <xf numFmtId="0" fontId="35" fillId="6" borderId="0" xfId="13" applyFont="1" applyFill="1" applyAlignment="1">
      <alignment horizontal="left" vertical="center"/>
    </xf>
    <xf numFmtId="0" fontId="35" fillId="6" borderId="24" xfId="12" applyFont="1" applyFill="1" applyBorder="1" applyAlignment="1">
      <alignment horizontal="center" vertical="center"/>
    </xf>
    <xf numFmtId="0" fontId="35" fillId="6" borderId="56" xfId="12" applyFont="1" applyFill="1" applyBorder="1" applyAlignment="1">
      <alignment horizontal="center" vertical="center"/>
    </xf>
    <xf numFmtId="0" fontId="35" fillId="6" borderId="67" xfId="12" applyFont="1" applyFill="1" applyBorder="1" applyAlignment="1">
      <alignment horizontal="center" vertical="center"/>
    </xf>
    <xf numFmtId="187" fontId="35" fillId="6" borderId="87" xfId="14" applyNumberFormat="1" applyFont="1" applyFill="1" applyBorder="1" applyAlignment="1">
      <alignment horizontal="right" vertical="center" shrinkToFit="1"/>
    </xf>
    <xf numFmtId="187" fontId="35" fillId="6" borderId="48" xfId="14" applyNumberFormat="1" applyFont="1" applyFill="1" applyBorder="1" applyAlignment="1">
      <alignment horizontal="right" vertical="center" shrinkToFit="1"/>
    </xf>
    <xf numFmtId="0" fontId="35" fillId="6" borderId="65" xfId="12" applyFont="1" applyFill="1" applyBorder="1">
      <alignment vertical="center"/>
    </xf>
    <xf numFmtId="0" fontId="35" fillId="6" borderId="0" xfId="12" applyFont="1" applyFill="1">
      <alignment vertical="center"/>
    </xf>
    <xf numFmtId="0" fontId="35" fillId="6" borderId="38" xfId="12" applyFont="1" applyFill="1" applyBorder="1">
      <alignment vertical="center"/>
    </xf>
    <xf numFmtId="177" fontId="35" fillId="6" borderId="154" xfId="14" applyNumberFormat="1" applyFont="1" applyFill="1" applyBorder="1" applyAlignment="1">
      <alignment horizontal="right" vertical="center" shrinkToFit="1"/>
    </xf>
    <xf numFmtId="177" fontId="35" fillId="6" borderId="86" xfId="14" applyNumberFormat="1" applyFont="1" applyFill="1" applyBorder="1" applyAlignment="1">
      <alignment horizontal="right" vertical="center" shrinkToFit="1"/>
    </xf>
    <xf numFmtId="187" fontId="35" fillId="6" borderId="86" xfId="14" applyNumberFormat="1" applyFont="1" applyFill="1" applyBorder="1" applyAlignment="1">
      <alignment horizontal="right" vertical="center" shrinkToFit="1"/>
    </xf>
    <xf numFmtId="187" fontId="35" fillId="6" borderId="155" xfId="14" applyNumberFormat="1" applyFont="1" applyFill="1" applyBorder="1" applyAlignment="1">
      <alignment horizontal="right" vertical="center" shrinkToFit="1"/>
    </xf>
    <xf numFmtId="0" fontId="35" fillId="6" borderId="41" xfId="12" applyFont="1" applyFill="1" applyBorder="1">
      <alignment vertical="center"/>
    </xf>
    <xf numFmtId="177" fontId="35" fillId="6" borderId="151" xfId="14" applyNumberFormat="1" applyFont="1" applyFill="1" applyBorder="1" applyAlignment="1">
      <alignment horizontal="right" vertical="center" shrinkToFit="1"/>
    </xf>
    <xf numFmtId="177" fontId="35" fillId="6" borderId="83" xfId="14" applyNumberFormat="1" applyFont="1" applyFill="1" applyBorder="1" applyAlignment="1">
      <alignment horizontal="right" vertical="center" shrinkToFit="1"/>
    </xf>
    <xf numFmtId="187" fontId="35" fillId="6" borderId="83" xfId="14" applyNumberFormat="1" applyFont="1" applyFill="1" applyBorder="1" applyAlignment="1">
      <alignment horizontal="right" vertical="center" shrinkToFit="1"/>
    </xf>
    <xf numFmtId="187" fontId="35" fillId="6" borderId="153" xfId="14" applyNumberFormat="1" applyFont="1" applyFill="1" applyBorder="1" applyAlignment="1">
      <alignment horizontal="right" vertical="center" shrinkToFit="1"/>
    </xf>
    <xf numFmtId="0" fontId="35" fillId="6" borderId="7" xfId="12" applyFont="1" applyFill="1" applyBorder="1" applyAlignment="1">
      <alignment horizontal="left" vertical="center"/>
    </xf>
    <xf numFmtId="0" fontId="35" fillId="6" borderId="0" xfId="12" applyFont="1" applyFill="1" applyAlignment="1">
      <alignment horizontal="left" vertical="center"/>
    </xf>
    <xf numFmtId="0" fontId="35" fillId="6" borderId="38" xfId="12" applyFont="1" applyFill="1" applyBorder="1" applyAlignment="1">
      <alignment horizontal="left" vertical="center"/>
    </xf>
    <xf numFmtId="177" fontId="35" fillId="6" borderId="65" xfId="13" applyNumberFormat="1" applyFont="1" applyFill="1" applyBorder="1" applyAlignment="1">
      <alignment horizontal="right" vertical="center" shrinkToFit="1"/>
    </xf>
    <xf numFmtId="177" fontId="35" fillId="6" borderId="0" xfId="13" applyNumberFormat="1" applyFont="1" applyFill="1" applyAlignment="1">
      <alignment horizontal="right" vertical="center" shrinkToFit="1"/>
    </xf>
    <xf numFmtId="177" fontId="35" fillId="6" borderId="85" xfId="13" applyNumberFormat="1" applyFont="1" applyFill="1" applyBorder="1" applyAlignment="1">
      <alignment horizontal="right" vertical="center" shrinkToFit="1"/>
    </xf>
    <xf numFmtId="177" fontId="35" fillId="6" borderId="88" xfId="13" applyNumberFormat="1" applyFont="1" applyFill="1" applyBorder="1" applyAlignment="1">
      <alignment horizontal="right" vertical="center" shrinkToFit="1"/>
    </xf>
    <xf numFmtId="187" fontId="35" fillId="6" borderId="88" xfId="13" applyNumberFormat="1" applyFont="1" applyFill="1" applyBorder="1" applyAlignment="1">
      <alignment horizontal="right" vertical="center" shrinkToFit="1"/>
    </xf>
    <xf numFmtId="187" fontId="35" fillId="6" borderId="0" xfId="13" applyNumberFormat="1" applyFont="1" applyFill="1" applyAlignment="1">
      <alignment horizontal="right" vertical="center" shrinkToFit="1"/>
    </xf>
    <xf numFmtId="187" fontId="35" fillId="6" borderId="66" xfId="13" applyNumberFormat="1" applyFont="1" applyFill="1" applyBorder="1" applyAlignment="1">
      <alignment horizontal="right" vertical="center" shrinkToFit="1"/>
    </xf>
    <xf numFmtId="187" fontId="35" fillId="6" borderId="152" xfId="14" applyNumberFormat="1" applyFont="1" applyFill="1" applyBorder="1" applyAlignment="1">
      <alignment horizontal="right" vertical="center" shrinkToFit="1"/>
    </xf>
    <xf numFmtId="187" fontId="35" fillId="6" borderId="15" xfId="14" applyNumberFormat="1" applyFont="1" applyFill="1" applyBorder="1" applyAlignment="1">
      <alignment horizontal="right" vertical="center" shrinkToFit="1"/>
    </xf>
    <xf numFmtId="0" fontId="35" fillId="6" borderId="41" xfId="12" applyFont="1" applyFill="1" applyBorder="1" applyAlignment="1">
      <alignment horizontal="center" vertical="center" textRotation="255" wrapText="1"/>
    </xf>
    <xf numFmtId="0" fontId="35" fillId="6" borderId="51" xfId="12" applyFont="1" applyFill="1" applyBorder="1" applyAlignment="1">
      <alignment horizontal="center" vertical="center" textRotation="255" wrapText="1"/>
    </xf>
    <xf numFmtId="0" fontId="35" fillId="6" borderId="65" xfId="12" applyFont="1" applyFill="1" applyBorder="1" applyAlignment="1">
      <alignment horizontal="center" vertical="center" textRotation="255" wrapText="1"/>
    </xf>
    <xf numFmtId="0" fontId="35" fillId="6" borderId="38" xfId="12" applyFont="1" applyFill="1" applyBorder="1" applyAlignment="1">
      <alignment horizontal="center" vertical="center" textRotation="255" wrapText="1"/>
    </xf>
    <xf numFmtId="0" fontId="35" fillId="6" borderId="37" xfId="12" applyFont="1" applyFill="1" applyBorder="1" applyAlignment="1">
      <alignment horizontal="center" vertical="center" textRotation="255" wrapText="1"/>
    </xf>
    <xf numFmtId="0" fontId="35" fillId="6" borderId="40" xfId="12" applyFont="1" applyFill="1" applyBorder="1" applyAlignment="1">
      <alignment horizontal="center" vertical="center" textRotation="255" wrapText="1"/>
    </xf>
    <xf numFmtId="0" fontId="35" fillId="6" borderId="11" xfId="12" applyFont="1" applyFill="1" applyBorder="1" applyAlignment="1">
      <alignment horizontal="center" vertical="center" textRotation="255" shrinkToFit="1"/>
    </xf>
    <xf numFmtId="0" fontId="35" fillId="6" borderId="51" xfId="12" applyFont="1" applyFill="1" applyBorder="1" applyAlignment="1">
      <alignment horizontal="center" vertical="center" textRotation="255" shrinkToFit="1"/>
    </xf>
    <xf numFmtId="0" fontId="35" fillId="6" borderId="7" xfId="12" applyFont="1" applyFill="1" applyBorder="1" applyAlignment="1">
      <alignment horizontal="center" vertical="center" textRotation="255" shrinkToFit="1"/>
    </xf>
    <xf numFmtId="0" fontId="35" fillId="6" borderId="38" xfId="12" applyFont="1" applyFill="1" applyBorder="1" applyAlignment="1">
      <alignment horizontal="center" vertical="center" textRotation="255" shrinkToFit="1"/>
    </xf>
    <xf numFmtId="0" fontId="35" fillId="6" borderId="24" xfId="12" applyFont="1" applyFill="1" applyBorder="1" applyAlignment="1">
      <alignment horizontal="center" vertical="center" textRotation="255" shrinkToFit="1"/>
    </xf>
    <xf numFmtId="0" fontId="35" fillId="6" borderId="40" xfId="12" applyFont="1" applyFill="1" applyBorder="1" applyAlignment="1">
      <alignment horizontal="center" vertical="center" textRotation="255" shrinkToFit="1"/>
    </xf>
    <xf numFmtId="177" fontId="35" fillId="6" borderId="65" xfId="14" applyNumberFormat="1" applyFont="1" applyFill="1" applyBorder="1" applyAlignment="1">
      <alignment horizontal="right" vertical="center" shrinkToFit="1"/>
    </xf>
    <xf numFmtId="177" fontId="35" fillId="6" borderId="0" xfId="14" applyNumberFormat="1" applyFont="1" applyFill="1" applyAlignment="1">
      <alignment horizontal="right" vertical="center" shrinkToFit="1"/>
    </xf>
    <xf numFmtId="177" fontId="35" fillId="6" borderId="85" xfId="14" applyNumberFormat="1" applyFont="1" applyFill="1" applyBorder="1" applyAlignment="1">
      <alignment horizontal="right" vertical="center" shrinkToFit="1"/>
    </xf>
    <xf numFmtId="177" fontId="35" fillId="6" borderId="88" xfId="14" applyNumberFormat="1" applyFont="1" applyFill="1" applyBorder="1" applyAlignment="1">
      <alignment horizontal="right" vertical="center" shrinkToFit="1"/>
    </xf>
    <xf numFmtId="187" fontId="35" fillId="6" borderId="88" xfId="14" applyNumberFormat="1" applyFont="1" applyFill="1" applyBorder="1" applyAlignment="1">
      <alignment horizontal="right" vertical="center" shrinkToFit="1"/>
    </xf>
    <xf numFmtId="187" fontId="35" fillId="6" borderId="0" xfId="14" applyNumberFormat="1" applyFont="1" applyFill="1" applyAlignment="1">
      <alignment horizontal="right" vertical="center" shrinkToFit="1"/>
    </xf>
    <xf numFmtId="187" fontId="35" fillId="6" borderId="66" xfId="14" applyNumberFormat="1" applyFont="1" applyFill="1" applyBorder="1" applyAlignment="1">
      <alignment horizontal="right" vertical="center" shrinkToFit="1"/>
    </xf>
    <xf numFmtId="0" fontId="35" fillId="6" borderId="56" xfId="12" applyFont="1" applyFill="1" applyBorder="1">
      <alignment vertical="center"/>
    </xf>
    <xf numFmtId="0" fontId="35" fillId="6" borderId="40" xfId="12" applyFont="1" applyFill="1" applyBorder="1">
      <alignment vertical="center"/>
    </xf>
    <xf numFmtId="0" fontId="1" fillId="6" borderId="65"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5" fillId="6" borderId="39" xfId="14" applyFont="1" applyFill="1" applyBorder="1" applyAlignment="1">
      <alignment horizontal="center" vertical="center"/>
    </xf>
    <xf numFmtId="0" fontId="35" fillId="6" borderId="31" xfId="14" applyFont="1" applyFill="1" applyBorder="1" applyAlignment="1">
      <alignment horizontal="center" vertical="center"/>
    </xf>
    <xf numFmtId="0" fontId="35" fillId="6" borderId="32" xfId="14" applyFont="1" applyFill="1" applyBorder="1" applyAlignment="1">
      <alignment horizontal="center" vertical="center"/>
    </xf>
    <xf numFmtId="0" fontId="35" fillId="6" borderId="37" xfId="12" applyFont="1" applyFill="1" applyBorder="1">
      <alignment vertical="center"/>
    </xf>
    <xf numFmtId="0" fontId="35" fillId="6" borderId="65" xfId="12" applyFont="1" applyFill="1" applyBorder="1" applyAlignment="1">
      <alignment vertical="center" shrinkToFit="1"/>
    </xf>
    <xf numFmtId="0" fontId="35" fillId="6" borderId="0" xfId="12" applyFont="1" applyFill="1" applyAlignment="1">
      <alignment vertical="center" shrinkToFit="1"/>
    </xf>
    <xf numFmtId="0" fontId="35" fillId="6" borderId="38" xfId="12" applyFont="1" applyFill="1" applyBorder="1" applyAlignment="1">
      <alignment vertical="center" shrinkToFit="1"/>
    </xf>
    <xf numFmtId="0" fontId="35" fillId="6" borderId="31" xfId="12" applyFont="1" applyFill="1" applyBorder="1" applyAlignment="1">
      <alignment horizontal="center" vertical="center" wrapText="1"/>
    </xf>
    <xf numFmtId="177" fontId="35" fillId="6" borderId="39" xfId="14" applyNumberFormat="1" applyFont="1" applyFill="1" applyBorder="1" applyAlignment="1">
      <alignment horizontal="right" vertical="center" shrinkToFit="1"/>
    </xf>
    <xf numFmtId="177" fontId="35" fillId="6" borderId="31" xfId="14" applyNumberFormat="1" applyFont="1" applyFill="1" applyBorder="1" applyAlignment="1">
      <alignment horizontal="right" vertical="center" shrinkToFit="1"/>
    </xf>
    <xf numFmtId="177" fontId="35" fillId="6" borderId="156" xfId="14" applyNumberFormat="1" applyFont="1" applyFill="1" applyBorder="1" applyAlignment="1">
      <alignment horizontal="right" vertical="center" shrinkToFit="1"/>
    </xf>
    <xf numFmtId="177" fontId="35" fillId="6" borderId="157" xfId="14" applyNumberFormat="1" applyFont="1" applyFill="1" applyBorder="1" applyAlignment="1">
      <alignment horizontal="right" vertical="center" shrinkToFit="1"/>
    </xf>
    <xf numFmtId="177" fontId="35" fillId="6" borderId="158" xfId="14" applyNumberFormat="1" applyFont="1" applyFill="1" applyBorder="1" applyAlignment="1">
      <alignment horizontal="right" vertical="center" shrinkToFit="1"/>
    </xf>
    <xf numFmtId="177" fontId="35" fillId="6" borderId="159" xfId="14" applyNumberFormat="1" applyFont="1" applyFill="1" applyBorder="1" applyAlignment="1">
      <alignment horizontal="right" vertical="center" shrinkToFit="1"/>
    </xf>
    <xf numFmtId="177" fontId="35" fillId="6" borderId="160" xfId="14" applyNumberFormat="1" applyFont="1" applyFill="1" applyBorder="1" applyAlignment="1">
      <alignment horizontal="right" vertical="center" shrinkToFit="1"/>
    </xf>
    <xf numFmtId="177" fontId="35" fillId="6" borderId="91" xfId="14" applyNumberFormat="1" applyFont="1" applyFill="1" applyBorder="1" applyAlignment="1">
      <alignment horizontal="right" vertical="center" shrinkToFit="1"/>
    </xf>
    <xf numFmtId="177" fontId="35" fillId="6" borderId="56" xfId="14" applyNumberFormat="1" applyFont="1" applyFill="1" applyBorder="1" applyAlignment="1">
      <alignment horizontal="right" vertical="center" shrinkToFit="1"/>
    </xf>
    <xf numFmtId="177" fontId="35" fillId="6" borderId="89" xfId="14" applyNumberFormat="1" applyFont="1" applyFill="1" applyBorder="1" applyAlignment="1">
      <alignment horizontal="right" vertical="center" shrinkToFit="1"/>
    </xf>
    <xf numFmtId="187" fontId="35" fillId="6" borderId="91" xfId="14" applyNumberFormat="1" applyFont="1" applyFill="1" applyBorder="1" applyAlignment="1">
      <alignment horizontal="right" vertical="center" shrinkToFit="1"/>
    </xf>
    <xf numFmtId="187" fontId="35" fillId="6" borderId="56" xfId="14" applyNumberFormat="1" applyFont="1" applyFill="1" applyBorder="1" applyAlignment="1">
      <alignment horizontal="right" vertical="center" shrinkToFit="1"/>
    </xf>
    <xf numFmtId="187" fontId="35" fillId="6" borderId="67" xfId="14" applyNumberFormat="1" applyFont="1" applyFill="1" applyBorder="1" applyAlignment="1">
      <alignment horizontal="right" vertical="center" shrinkToFit="1"/>
    </xf>
    <xf numFmtId="0" fontId="35" fillId="6" borderId="11" xfId="12" applyFont="1" applyFill="1" applyBorder="1" applyAlignment="1">
      <alignment horizontal="center" vertical="top" wrapText="1"/>
    </xf>
    <xf numFmtId="0" fontId="35" fillId="6" borderId="12" xfId="12" applyFont="1" applyFill="1" applyBorder="1" applyAlignment="1">
      <alignment horizontal="center" vertical="top" wrapText="1"/>
    </xf>
    <xf numFmtId="0" fontId="35" fillId="6" borderId="51" xfId="12" applyFont="1" applyFill="1" applyBorder="1" applyAlignment="1">
      <alignment horizontal="center" vertical="top" wrapText="1"/>
    </xf>
    <xf numFmtId="0" fontId="35" fillId="6" borderId="7" xfId="12" applyFont="1" applyFill="1" applyBorder="1" applyAlignment="1">
      <alignment horizontal="center" vertical="top" wrapText="1"/>
    </xf>
    <xf numFmtId="0" fontId="35" fillId="6" borderId="0" xfId="12" applyFont="1" applyFill="1" applyAlignment="1">
      <alignment horizontal="center" vertical="top" wrapText="1"/>
    </xf>
    <xf numFmtId="0" fontId="35" fillId="6" borderId="38" xfId="12" applyFont="1" applyFill="1" applyBorder="1" applyAlignment="1">
      <alignment horizontal="center" vertical="top" wrapText="1"/>
    </xf>
    <xf numFmtId="0" fontId="35" fillId="6" borderId="24" xfId="12" applyFont="1" applyFill="1" applyBorder="1" applyAlignment="1">
      <alignment horizontal="center" vertical="top" wrapText="1"/>
    </xf>
    <xf numFmtId="0" fontId="35" fillId="6" borderId="56" xfId="12" applyFont="1" applyFill="1" applyBorder="1" applyAlignment="1">
      <alignment horizontal="center" vertical="top" wrapText="1"/>
    </xf>
    <xf numFmtId="177" fontId="35" fillId="6" borderId="161" xfId="14" applyNumberFormat="1" applyFont="1" applyFill="1" applyBorder="1" applyAlignment="1">
      <alignment horizontal="right" vertical="center" shrinkToFit="1"/>
    </xf>
    <xf numFmtId="177" fontId="35" fillId="6" borderId="90" xfId="14" applyNumberFormat="1" applyFont="1" applyFill="1" applyBorder="1" applyAlignment="1">
      <alignment horizontal="right" vertical="center" shrinkToFit="1"/>
    </xf>
    <xf numFmtId="187" fontId="35" fillId="6" borderId="158" xfId="14" applyNumberFormat="1" applyFont="1" applyFill="1" applyBorder="1" applyAlignment="1">
      <alignment horizontal="right" vertical="center" shrinkToFit="1"/>
    </xf>
    <xf numFmtId="187" fontId="35" fillId="6" borderId="159" xfId="14" applyNumberFormat="1" applyFont="1" applyFill="1" applyBorder="1" applyAlignment="1">
      <alignment horizontal="right" vertical="center" shrinkToFit="1"/>
    </xf>
    <xf numFmtId="187" fontId="35" fillId="6" borderId="162" xfId="14" applyNumberFormat="1" applyFont="1" applyFill="1" applyBorder="1" applyAlignment="1">
      <alignment horizontal="right" vertical="center" shrinkToFit="1"/>
    </xf>
    <xf numFmtId="177" fontId="35" fillId="6" borderId="37" xfId="14" applyNumberFormat="1" applyFont="1" applyFill="1" applyBorder="1" applyAlignment="1">
      <alignment horizontal="right" vertical="center" shrinkToFit="1"/>
    </xf>
    <xf numFmtId="0" fontId="37" fillId="6" borderId="42" xfId="12" applyFont="1" applyFill="1" applyBorder="1" applyAlignment="1">
      <alignment horizontal="center" vertical="center"/>
    </xf>
    <xf numFmtId="0" fontId="35" fillId="6" borderId="41" xfId="12" applyFont="1" applyFill="1" applyBorder="1" applyAlignment="1">
      <alignment horizontal="center" vertical="center" wrapText="1"/>
    </xf>
    <xf numFmtId="0" fontId="35" fillId="6" borderId="12" xfId="12" applyFont="1" applyFill="1" applyBorder="1" applyAlignment="1">
      <alignment horizontal="center" vertical="center" wrapText="1"/>
    </xf>
    <xf numFmtId="0" fontId="35" fillId="6" borderId="51" xfId="12" applyFont="1" applyFill="1" applyBorder="1" applyAlignment="1">
      <alignment horizontal="center" vertical="center" wrapText="1"/>
    </xf>
    <xf numFmtId="0" fontId="35" fillId="6" borderId="65" xfId="12" applyFont="1" applyFill="1" applyBorder="1" applyAlignment="1">
      <alignment horizontal="center" vertical="center" wrapText="1"/>
    </xf>
    <xf numFmtId="0" fontId="35" fillId="6" borderId="0" xfId="12" applyFont="1" applyFill="1" applyAlignment="1">
      <alignment horizontal="center" vertical="center" wrapText="1"/>
    </xf>
    <xf numFmtId="0" fontId="35" fillId="6" borderId="38" xfId="12" applyFont="1" applyFill="1" applyBorder="1" applyAlignment="1">
      <alignment horizontal="center" vertical="center" wrapText="1"/>
    </xf>
    <xf numFmtId="0" fontId="35" fillId="6" borderId="56" xfId="12" applyFont="1" applyFill="1" applyBorder="1" applyAlignment="1">
      <alignment horizontal="center" vertical="center" wrapText="1"/>
    </xf>
    <xf numFmtId="0" fontId="35" fillId="6" borderId="40" xfId="12" applyFont="1" applyFill="1" applyBorder="1" applyAlignment="1">
      <alignment horizontal="center" vertical="center" wrapText="1"/>
    </xf>
    <xf numFmtId="0" fontId="35" fillId="6" borderId="41" xfId="14" applyFont="1" applyFill="1" applyBorder="1" applyAlignment="1">
      <alignment horizontal="left" vertical="center" shrinkToFit="1"/>
    </xf>
    <xf numFmtId="0" fontId="35" fillId="6" borderId="12" xfId="14" applyFont="1" applyFill="1" applyBorder="1" applyAlignment="1">
      <alignment horizontal="left" vertical="center" shrinkToFit="1"/>
    </xf>
    <xf numFmtId="0" fontId="35" fillId="6" borderId="51" xfId="14" applyFont="1" applyFill="1" applyBorder="1" applyAlignment="1">
      <alignment horizontal="left" vertical="center" shrinkToFit="1"/>
    </xf>
    <xf numFmtId="187" fontId="35" fillId="6" borderId="163" xfId="14" applyNumberFormat="1" applyFont="1" applyFill="1" applyBorder="1" applyAlignment="1">
      <alignment horizontal="right" vertical="center" shrinkToFit="1"/>
    </xf>
    <xf numFmtId="187" fontId="35" fillId="6" borderId="50" xfId="14" applyNumberFormat="1" applyFont="1" applyFill="1" applyBorder="1" applyAlignment="1">
      <alignment horizontal="right" vertical="center" shrinkToFit="1"/>
    </xf>
    <xf numFmtId="0" fontId="35" fillId="6" borderId="65" xfId="14" applyFont="1" applyFill="1" applyBorder="1" applyAlignment="1">
      <alignment horizontal="left" vertical="center" shrinkToFit="1"/>
    </xf>
    <xf numFmtId="0" fontId="35" fillId="6" borderId="0" xfId="14" applyFont="1" applyFill="1" applyAlignment="1">
      <alignment horizontal="left" vertical="center" shrinkToFit="1"/>
    </xf>
    <xf numFmtId="0" fontId="35" fillId="6" borderId="38" xfId="14" applyFont="1" applyFill="1" applyBorder="1" applyAlignment="1">
      <alignment horizontal="left" vertical="center" shrinkToFit="1"/>
    </xf>
    <xf numFmtId="0" fontId="35" fillId="6" borderId="11" xfId="12" applyFont="1" applyFill="1" applyBorder="1" applyAlignment="1">
      <alignment horizontal="center" vertical="center" wrapText="1"/>
    </xf>
    <xf numFmtId="0" fontId="35" fillId="6" borderId="7" xfId="12" applyFont="1" applyFill="1" applyBorder="1" applyAlignment="1">
      <alignment horizontal="center" vertical="center" wrapText="1"/>
    </xf>
    <xf numFmtId="0" fontId="35" fillId="6" borderId="74" xfId="12" applyFont="1" applyFill="1" applyBorder="1" applyAlignment="1">
      <alignment horizontal="center" vertical="center" wrapText="1"/>
    </xf>
    <xf numFmtId="0" fontId="35" fillId="6" borderId="75" xfId="12" applyFont="1" applyFill="1" applyBorder="1" applyAlignment="1">
      <alignment horizontal="center" vertical="center" wrapText="1"/>
    </xf>
    <xf numFmtId="0" fontId="35" fillId="6" borderId="70" xfId="12" applyFont="1" applyFill="1" applyBorder="1" applyAlignment="1">
      <alignment horizontal="center" vertical="center" wrapText="1"/>
    </xf>
    <xf numFmtId="187" fontId="35" fillId="6" borderId="129" xfId="14" applyNumberFormat="1" applyFont="1" applyFill="1" applyBorder="1" applyAlignment="1">
      <alignment horizontal="right" vertical="center" shrinkToFit="1"/>
    </xf>
    <xf numFmtId="187" fontId="35" fillId="6" borderId="166" xfId="14" applyNumberFormat="1" applyFont="1" applyFill="1" applyBorder="1" applyAlignment="1">
      <alignment horizontal="right" vertical="center" shrinkToFit="1"/>
    </xf>
    <xf numFmtId="187" fontId="35" fillId="6" borderId="167" xfId="14" applyNumberFormat="1" applyFont="1" applyFill="1" applyBorder="1" applyAlignment="1">
      <alignment horizontal="right" vertical="center" shrinkToFit="1"/>
    </xf>
    <xf numFmtId="187" fontId="35" fillId="6" borderId="168" xfId="14" applyNumberFormat="1" applyFont="1" applyFill="1" applyBorder="1" applyAlignment="1">
      <alignment horizontal="right" vertical="center" shrinkToFit="1"/>
    </xf>
    <xf numFmtId="177" fontId="35" fillId="6" borderId="165" xfId="14" applyNumberFormat="1" applyFont="1" applyFill="1" applyBorder="1" applyAlignment="1">
      <alignment horizontal="right" vertical="center" shrinkToFit="1"/>
    </xf>
    <xf numFmtId="0" fontId="35" fillId="6" borderId="81" xfId="12" applyFont="1" applyFill="1" applyBorder="1" applyAlignment="1">
      <alignment horizontal="center" vertical="center"/>
    </xf>
    <xf numFmtId="0" fontId="35" fillId="6" borderId="25" xfId="12" applyFont="1" applyFill="1" applyBorder="1" applyAlignment="1">
      <alignment horizontal="center" vertical="center"/>
    </xf>
    <xf numFmtId="0" fontId="35" fillId="6" borderId="46" xfId="12" applyFont="1" applyFill="1" applyBorder="1" applyAlignment="1">
      <alignment horizontal="center" vertical="center"/>
    </xf>
    <xf numFmtId="0" fontId="35" fillId="6" borderId="45" xfId="12" applyFont="1" applyFill="1" applyBorder="1" applyAlignment="1">
      <alignment horizontal="center" vertical="center"/>
    </xf>
    <xf numFmtId="0" fontId="35" fillId="6" borderId="72" xfId="12" applyFont="1" applyFill="1" applyBorder="1">
      <alignment vertical="center"/>
    </xf>
    <xf numFmtId="0" fontId="35" fillId="6" borderId="70" xfId="12" applyFont="1" applyFill="1" applyBorder="1">
      <alignment vertical="center"/>
    </xf>
    <xf numFmtId="177" fontId="35" fillId="6" borderId="172" xfId="14" applyNumberFormat="1" applyFont="1" applyFill="1" applyBorder="1" applyAlignment="1">
      <alignment horizontal="right" vertical="center" shrinkToFit="1"/>
    </xf>
    <xf numFmtId="177" fontId="35" fillId="6" borderId="173" xfId="14" applyNumberFormat="1" applyFont="1" applyFill="1" applyBorder="1" applyAlignment="1">
      <alignment horizontal="right" vertical="center" shrinkToFit="1"/>
    </xf>
    <xf numFmtId="187" fontId="35" fillId="6" borderId="173" xfId="14" applyNumberFormat="1" applyFont="1" applyFill="1" applyBorder="1" applyAlignment="1">
      <alignment horizontal="right" vertical="center" shrinkToFit="1"/>
    </xf>
    <xf numFmtId="187" fontId="35" fillId="6" borderId="174" xfId="14" applyNumberFormat="1" applyFont="1" applyFill="1" applyBorder="1" applyAlignment="1">
      <alignment horizontal="right" vertical="center" shrinkToFit="1"/>
    </xf>
    <xf numFmtId="0" fontId="35" fillId="6" borderId="11" xfId="12" applyFont="1" applyFill="1" applyBorder="1" applyAlignment="1">
      <alignment horizontal="left" vertical="center"/>
    </xf>
    <xf numFmtId="0" fontId="35" fillId="6" borderId="12" xfId="12" applyFont="1" applyFill="1" applyBorder="1" applyAlignment="1">
      <alignment horizontal="left" vertical="center"/>
    </xf>
    <xf numFmtId="0" fontId="35" fillId="6" borderId="12" xfId="12" applyFont="1" applyFill="1" applyBorder="1" applyAlignment="1">
      <alignment horizontal="right" vertical="center"/>
    </xf>
    <xf numFmtId="0" fontId="35" fillId="6" borderId="51" xfId="12" applyFont="1" applyFill="1" applyBorder="1" applyAlignment="1">
      <alignment horizontal="right" vertical="center"/>
    </xf>
    <xf numFmtId="177" fontId="35" fillId="6" borderId="41" xfId="13" applyNumberFormat="1" applyFont="1" applyFill="1" applyBorder="1" applyAlignment="1">
      <alignment horizontal="right" vertical="center" shrinkToFit="1"/>
    </xf>
    <xf numFmtId="177" fontId="35" fillId="6" borderId="12" xfId="13" applyNumberFormat="1" applyFont="1" applyFill="1" applyBorder="1" applyAlignment="1">
      <alignment horizontal="right" vertical="center" shrinkToFit="1"/>
    </xf>
    <xf numFmtId="177" fontId="35" fillId="6" borderId="82" xfId="13" applyNumberFormat="1" applyFont="1" applyFill="1" applyBorder="1" applyAlignment="1">
      <alignment horizontal="right" vertical="center" shrinkToFit="1"/>
    </xf>
    <xf numFmtId="177" fontId="35" fillId="6" borderId="84" xfId="13" applyNumberFormat="1" applyFont="1" applyFill="1" applyBorder="1" applyAlignment="1">
      <alignment horizontal="right" vertical="center" shrinkToFit="1"/>
    </xf>
    <xf numFmtId="187" fontId="35" fillId="6" borderId="169" xfId="14" applyNumberFormat="1" applyFont="1" applyFill="1" applyBorder="1" applyAlignment="1">
      <alignment horizontal="right" vertical="center" shrinkToFit="1"/>
    </xf>
    <xf numFmtId="187" fontId="35" fillId="6" borderId="170" xfId="14" applyNumberFormat="1" applyFont="1" applyFill="1" applyBorder="1" applyAlignment="1">
      <alignment horizontal="right" vertical="center" shrinkToFit="1"/>
    </xf>
    <xf numFmtId="187" fontId="35" fillId="6" borderId="171" xfId="14" applyNumberFormat="1" applyFont="1" applyFill="1" applyBorder="1" applyAlignment="1">
      <alignment horizontal="right" vertical="center" shrinkToFit="1"/>
    </xf>
    <xf numFmtId="176" fontId="35" fillId="6" borderId="41" xfId="14" applyNumberFormat="1" applyFont="1" applyFill="1" applyBorder="1" applyAlignment="1">
      <alignment horizontal="right" vertical="center" shrinkToFit="1"/>
    </xf>
    <xf numFmtId="176" fontId="35" fillId="6" borderId="12" xfId="14" applyNumberFormat="1" applyFont="1" applyFill="1" applyBorder="1" applyAlignment="1">
      <alignment horizontal="right" vertical="center" shrinkToFit="1"/>
    </xf>
    <xf numFmtId="176" fontId="35" fillId="6" borderId="51" xfId="14" applyNumberFormat="1" applyFont="1" applyFill="1" applyBorder="1" applyAlignment="1">
      <alignment horizontal="right" vertical="center" shrinkToFit="1"/>
    </xf>
    <xf numFmtId="0" fontId="35" fillId="6" borderId="26" xfId="12" applyFont="1" applyFill="1" applyBorder="1" applyAlignment="1">
      <alignment horizontal="center" vertical="center"/>
    </xf>
    <xf numFmtId="0" fontId="35" fillId="6" borderId="11" xfId="12" applyFont="1" applyFill="1" applyBorder="1" applyAlignment="1">
      <alignment horizontal="center" vertical="center" textRotation="255" wrapText="1"/>
    </xf>
    <xf numFmtId="0" fontId="35" fillId="6" borderId="7" xfId="12" applyFont="1" applyFill="1" applyBorder="1" applyAlignment="1">
      <alignment horizontal="center" vertical="center" textRotation="255" wrapText="1"/>
    </xf>
    <xf numFmtId="0" fontId="35" fillId="6" borderId="24" xfId="12" applyFont="1" applyFill="1" applyBorder="1" applyAlignment="1">
      <alignment horizontal="center" vertical="center" textRotation="255" wrapText="1"/>
    </xf>
    <xf numFmtId="0" fontId="35" fillId="6" borderId="17" xfId="12" applyFont="1" applyFill="1" applyBorder="1" applyAlignment="1">
      <alignment horizontal="left" vertical="center" wrapText="1"/>
    </xf>
    <xf numFmtId="0" fontId="35" fillId="6" borderId="18" xfId="12" applyFont="1" applyFill="1" applyBorder="1" applyAlignment="1">
      <alignment horizontal="left" vertical="center"/>
    </xf>
    <xf numFmtId="0" fontId="35" fillId="6" borderId="43" xfId="12" applyFont="1" applyFill="1" applyBorder="1" applyAlignment="1">
      <alignment horizontal="left" vertical="center"/>
    </xf>
    <xf numFmtId="187" fontId="35" fillId="6" borderId="128" xfId="14" applyNumberFormat="1" applyFont="1" applyFill="1" applyBorder="1" applyAlignment="1">
      <alignment horizontal="right" vertical="center" shrinkToFit="1"/>
    </xf>
    <xf numFmtId="177" fontId="35" fillId="6" borderId="164" xfId="14" applyNumberFormat="1" applyFont="1" applyFill="1" applyBorder="1" applyAlignment="1">
      <alignment horizontal="right" vertical="center" shrinkToFit="1"/>
    </xf>
    <xf numFmtId="0" fontId="35" fillId="6" borderId="7" xfId="12" applyFont="1" applyFill="1" applyBorder="1">
      <alignment vertical="center"/>
    </xf>
    <xf numFmtId="176" fontId="35" fillId="6" borderId="65" xfId="14" applyNumberFormat="1" applyFont="1" applyFill="1" applyBorder="1" applyAlignment="1">
      <alignment horizontal="right" vertical="center" shrinkToFit="1"/>
    </xf>
    <xf numFmtId="176" fontId="35" fillId="6" borderId="0" xfId="14" applyNumberFormat="1" applyFont="1" applyFill="1" applyAlignment="1">
      <alignment horizontal="right" vertical="center" shrinkToFit="1"/>
    </xf>
    <xf numFmtId="176" fontId="35" fillId="6" borderId="38" xfId="14" applyNumberFormat="1" applyFont="1" applyFill="1" applyBorder="1" applyAlignment="1">
      <alignment horizontal="right" vertical="center" shrinkToFit="1"/>
    </xf>
    <xf numFmtId="176" fontId="35" fillId="6" borderId="66" xfId="14" applyNumberFormat="1" applyFont="1" applyFill="1" applyBorder="1" applyAlignment="1">
      <alignment horizontal="right" vertical="center" shrinkToFit="1"/>
    </xf>
    <xf numFmtId="0" fontId="35" fillId="6" borderId="0" xfId="12" applyFont="1" applyFill="1" applyAlignment="1">
      <alignment horizontal="right" vertical="center" wrapText="1"/>
    </xf>
    <xf numFmtId="0" fontId="35" fillId="6" borderId="0" xfId="12" applyFont="1" applyFill="1" applyAlignment="1">
      <alignment horizontal="right" vertical="center"/>
    </xf>
    <xf numFmtId="0" fontId="35" fillId="6" borderId="38" xfId="12" applyFont="1" applyFill="1" applyBorder="1" applyAlignment="1">
      <alignment horizontal="right" vertical="center"/>
    </xf>
    <xf numFmtId="187" fontId="35" fillId="6" borderId="175" xfId="14" applyNumberFormat="1" applyFont="1" applyFill="1" applyBorder="1" applyAlignment="1">
      <alignment horizontal="right" vertical="center" shrinkToFit="1"/>
    </xf>
    <xf numFmtId="187" fontId="35" fillId="6" borderId="176" xfId="14" applyNumberFormat="1" applyFont="1" applyFill="1" applyBorder="1" applyAlignment="1">
      <alignment horizontal="right" vertical="center" shrinkToFit="1"/>
    </xf>
    <xf numFmtId="187" fontId="35" fillId="6" borderId="177" xfId="14" applyNumberFormat="1" applyFont="1" applyFill="1" applyBorder="1" applyAlignment="1">
      <alignment horizontal="right" vertical="center" shrinkToFit="1"/>
    </xf>
    <xf numFmtId="176" fontId="35" fillId="6" borderId="13" xfId="14" applyNumberFormat="1" applyFont="1" applyFill="1" applyBorder="1" applyAlignment="1">
      <alignment horizontal="right" vertical="center" shrinkToFit="1"/>
    </xf>
    <xf numFmtId="0" fontId="35" fillId="6" borderId="75" xfId="12" applyFont="1" applyFill="1" applyBorder="1" applyAlignment="1">
      <alignment horizontal="center" vertical="center"/>
    </xf>
    <xf numFmtId="0" fontId="35" fillId="6" borderId="70" xfId="12" applyFont="1" applyFill="1" applyBorder="1" applyAlignment="1">
      <alignment horizontal="center" vertical="center"/>
    </xf>
    <xf numFmtId="187" fontId="35" fillId="6" borderId="130" xfId="14" applyNumberFormat="1" applyFont="1" applyFill="1" applyBorder="1" applyAlignment="1">
      <alignment horizontal="right" vertical="center" shrinkToFit="1"/>
    </xf>
    <xf numFmtId="187" fontId="35" fillId="6" borderId="18" xfId="14" applyNumberFormat="1" applyFont="1" applyFill="1" applyBorder="1" applyAlignment="1">
      <alignment horizontal="right" vertical="center" shrinkToFit="1"/>
    </xf>
    <xf numFmtId="187" fontId="35" fillId="6" borderId="184" xfId="14" applyNumberFormat="1" applyFont="1" applyFill="1" applyBorder="1" applyAlignment="1">
      <alignment horizontal="right" vertical="center" shrinkToFit="1"/>
    </xf>
    <xf numFmtId="187" fontId="35" fillId="6" borderId="185" xfId="14" applyNumberFormat="1" applyFont="1" applyFill="1" applyBorder="1" applyAlignment="1">
      <alignment horizontal="right" vertical="center" shrinkToFit="1"/>
    </xf>
    <xf numFmtId="0" fontId="35" fillId="6" borderId="74" xfId="12" applyFont="1" applyFill="1" applyBorder="1">
      <alignment vertical="center"/>
    </xf>
    <xf numFmtId="188" fontId="35" fillId="6" borderId="72" xfId="14" applyNumberFormat="1" applyFont="1" applyFill="1" applyBorder="1" applyAlignment="1">
      <alignment horizontal="right" vertical="center" shrinkToFit="1"/>
    </xf>
    <xf numFmtId="188" fontId="35" fillId="6" borderId="75" xfId="14" applyNumberFormat="1" applyFont="1" applyFill="1" applyBorder="1" applyAlignment="1">
      <alignment horizontal="right" vertical="center" shrinkToFit="1"/>
    </xf>
    <xf numFmtId="188" fontId="35" fillId="6" borderId="70" xfId="14" applyNumberFormat="1" applyFont="1" applyFill="1" applyBorder="1" applyAlignment="1">
      <alignment horizontal="right" vertical="center" shrinkToFit="1"/>
    </xf>
    <xf numFmtId="188" fontId="35" fillId="6" borderId="181" xfId="14" applyNumberFormat="1" applyFont="1" applyFill="1" applyBorder="1" applyAlignment="1">
      <alignment horizontal="right" vertical="center" shrinkToFit="1"/>
    </xf>
    <xf numFmtId="188" fontId="35" fillId="6" borderId="182" xfId="14" applyNumberFormat="1" applyFont="1" applyFill="1" applyBorder="1" applyAlignment="1">
      <alignment horizontal="right" vertical="center" shrinkToFit="1"/>
    </xf>
    <xf numFmtId="188" fontId="35" fillId="6" borderId="183" xfId="14" applyNumberFormat="1" applyFont="1" applyFill="1" applyBorder="1" applyAlignment="1">
      <alignment horizontal="right" vertical="center" shrinkToFit="1"/>
    </xf>
    <xf numFmtId="0" fontId="35" fillId="6" borderId="11" xfId="12" applyFont="1" applyFill="1" applyBorder="1" applyAlignment="1">
      <alignment horizontal="left" vertical="center" wrapText="1"/>
    </xf>
    <xf numFmtId="0" fontId="35" fillId="6" borderId="12" xfId="12" applyFont="1" applyFill="1" applyBorder="1" applyAlignment="1">
      <alignment horizontal="left" vertical="center" wrapText="1"/>
    </xf>
    <xf numFmtId="0" fontId="35" fillId="6" borderId="74" xfId="12" applyFont="1" applyFill="1" applyBorder="1" applyAlignment="1">
      <alignment horizontal="left" vertical="center" wrapText="1"/>
    </xf>
    <xf numFmtId="0" fontId="35" fillId="6" borderId="75" xfId="12" applyFont="1" applyFill="1" applyBorder="1" applyAlignment="1">
      <alignment horizontal="left" vertical="center" wrapText="1"/>
    </xf>
    <xf numFmtId="0" fontId="35" fillId="6" borderId="12" xfId="12" applyFont="1" applyFill="1" applyBorder="1" applyAlignment="1">
      <alignment horizontal="center" vertical="center"/>
    </xf>
    <xf numFmtId="0" fontId="35" fillId="6" borderId="51" xfId="12" applyFont="1" applyFill="1" applyBorder="1" applyAlignment="1">
      <alignment horizontal="center" vertical="center"/>
    </xf>
    <xf numFmtId="187" fontId="35" fillId="6" borderId="39" xfId="14" applyNumberFormat="1" applyFont="1" applyFill="1" applyBorder="1" applyAlignment="1">
      <alignment horizontal="right" vertical="center" shrinkToFit="1"/>
    </xf>
    <xf numFmtId="187" fontId="35" fillId="6" borderId="31" xfId="14" applyNumberFormat="1" applyFont="1" applyFill="1" applyBorder="1" applyAlignment="1">
      <alignment horizontal="right" vertical="center" shrinkToFit="1"/>
    </xf>
    <xf numFmtId="187" fontId="35" fillId="6" borderId="156" xfId="14" applyNumberFormat="1" applyFont="1" applyFill="1" applyBorder="1" applyAlignment="1">
      <alignment horizontal="right" vertical="center" shrinkToFit="1"/>
    </xf>
    <xf numFmtId="187" fontId="35" fillId="6" borderId="157" xfId="14" applyNumberFormat="1" applyFont="1" applyFill="1" applyBorder="1" applyAlignment="1">
      <alignment horizontal="right" vertical="center" shrinkToFit="1"/>
    </xf>
    <xf numFmtId="187" fontId="35" fillId="6" borderId="160" xfId="14" applyNumberFormat="1" applyFont="1" applyFill="1" applyBorder="1" applyAlignment="1">
      <alignment horizontal="right" vertical="center" shrinkToFit="1"/>
    </xf>
    <xf numFmtId="188" fontId="35" fillId="6" borderId="65" xfId="14" applyNumberFormat="1" applyFont="1" applyFill="1" applyBorder="1" applyAlignment="1">
      <alignment horizontal="right" vertical="center" shrinkToFit="1"/>
    </xf>
    <xf numFmtId="188" fontId="35" fillId="6" borderId="0" xfId="14" applyNumberFormat="1" applyFont="1" applyFill="1" applyAlignment="1">
      <alignment horizontal="right" vertical="center" shrinkToFit="1"/>
    </xf>
    <xf numFmtId="188" fontId="35" fillId="6" borderId="38" xfId="14" applyNumberFormat="1" applyFont="1" applyFill="1" applyBorder="1" applyAlignment="1">
      <alignment horizontal="right" vertical="center" shrinkToFit="1"/>
    </xf>
    <xf numFmtId="188" fontId="35" fillId="6" borderId="66" xfId="14" applyNumberFormat="1" applyFont="1" applyFill="1" applyBorder="1" applyAlignment="1">
      <alignment horizontal="right" vertical="center" shrinkToFit="1"/>
    </xf>
    <xf numFmtId="0" fontId="37" fillId="6" borderId="24" xfId="12" applyFont="1" applyFill="1" applyBorder="1" applyAlignment="1">
      <alignment horizontal="left" vertical="center"/>
    </xf>
    <xf numFmtId="0" fontId="35" fillId="6" borderId="56" xfId="12" applyFont="1" applyFill="1" applyBorder="1" applyAlignment="1">
      <alignment horizontal="left" vertical="center"/>
    </xf>
    <xf numFmtId="0" fontId="35" fillId="6" borderId="56" xfId="12" applyFont="1" applyFill="1" applyBorder="1" applyAlignment="1">
      <alignment horizontal="right" vertical="center" wrapText="1"/>
    </xf>
    <xf numFmtId="0" fontId="35" fillId="6" borderId="56" xfId="12" applyFont="1" applyFill="1" applyBorder="1" applyAlignment="1">
      <alignment horizontal="right" vertical="center"/>
    </xf>
    <xf numFmtId="0" fontId="35" fillId="6" borderId="40" xfId="12" applyFont="1" applyFill="1" applyBorder="1" applyAlignment="1">
      <alignment horizontal="right" vertical="center"/>
    </xf>
    <xf numFmtId="187" fontId="35" fillId="6" borderId="178" xfId="14" applyNumberFormat="1" applyFont="1" applyFill="1" applyBorder="1" applyAlignment="1">
      <alignment horizontal="right" vertical="center" shrinkToFit="1"/>
    </xf>
    <xf numFmtId="187" fontId="35" fillId="6" borderId="179" xfId="14" applyNumberFormat="1" applyFont="1" applyFill="1" applyBorder="1" applyAlignment="1">
      <alignment horizontal="right" vertical="center" shrinkToFit="1"/>
    </xf>
    <xf numFmtId="187" fontId="35" fillId="6" borderId="180" xfId="14" applyNumberFormat="1" applyFont="1" applyFill="1" applyBorder="1" applyAlignment="1">
      <alignment horizontal="right" vertical="center" shrinkToFit="1"/>
    </xf>
    <xf numFmtId="178" fontId="3"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9" fontId="3" fillId="6" borderId="39" xfId="17" applyNumberFormat="1" applyFont="1" applyFill="1" applyBorder="1" applyAlignment="1">
      <alignment horizontal="left" vertical="center" wrapText="1"/>
    </xf>
    <xf numFmtId="179" fontId="3" fillId="6" borderId="31" xfId="17" applyNumberFormat="1" applyFont="1" applyFill="1" applyBorder="1" applyAlignment="1">
      <alignment horizontal="left" vertical="center" wrapText="1"/>
    </xf>
    <xf numFmtId="179" fontId="3" fillId="6" borderId="42" xfId="17" applyNumberFormat="1" applyFont="1" applyFill="1" applyBorder="1" applyAlignment="1">
      <alignment horizontal="left" vertical="center" wrapText="1"/>
    </xf>
    <xf numFmtId="0" fontId="3" fillId="6" borderId="39" xfId="17" applyFont="1" applyFill="1" applyBorder="1" applyAlignment="1">
      <alignment horizontal="left" vertical="center"/>
    </xf>
    <xf numFmtId="0" fontId="3" fillId="6" borderId="31" xfId="17" applyFont="1" applyFill="1" applyBorder="1" applyAlignment="1">
      <alignment horizontal="left" vertical="center"/>
    </xf>
    <xf numFmtId="0" fontId="3" fillId="6" borderId="42" xfId="17" applyFont="1" applyFill="1" applyBorder="1" applyAlignment="1">
      <alignment horizontal="left" vertical="center"/>
    </xf>
    <xf numFmtId="178" fontId="18" fillId="0" borderId="39" xfId="16" applyNumberFormat="1" applyFont="1" applyBorder="1">
      <alignment vertical="center"/>
    </xf>
    <xf numFmtId="178" fontId="18" fillId="0" borderId="31" xfId="16" applyNumberFormat="1" applyFont="1" applyBorder="1">
      <alignment vertical="center"/>
    </xf>
    <xf numFmtId="178" fontId="18" fillId="0" borderId="42" xfId="16" applyNumberFormat="1" applyFont="1" applyBorder="1">
      <alignment vertical="center"/>
    </xf>
    <xf numFmtId="178" fontId="18" fillId="0" borderId="15" xfId="18" applyNumberFormat="1" applyFont="1" applyBorder="1" applyAlignment="1">
      <alignment horizontal="center" vertical="center" wrapText="1"/>
    </xf>
    <xf numFmtId="178" fontId="18" fillId="0" borderId="50" xfId="18" applyNumberFormat="1" applyFont="1" applyBorder="1" applyAlignment="1">
      <alignment horizontal="center" vertical="center" wrapText="1"/>
    </xf>
    <xf numFmtId="178" fontId="18" fillId="0" borderId="39" xfId="18" applyNumberFormat="1" applyFont="1" applyBorder="1" applyAlignment="1">
      <alignment horizontal="center" vertical="center"/>
    </xf>
    <xf numFmtId="178" fontId="18" fillId="0" borderId="31" xfId="18" applyNumberFormat="1" applyFont="1" applyBorder="1" applyAlignment="1">
      <alignment horizontal="center" vertical="center"/>
    </xf>
    <xf numFmtId="178" fontId="18" fillId="0" borderId="42" xfId="18" applyNumberFormat="1" applyFont="1" applyBorder="1" applyAlignment="1">
      <alignment horizontal="center" vertical="center"/>
    </xf>
    <xf numFmtId="178" fontId="3" fillId="6" borderId="39" xfId="16" applyNumberFormat="1" applyFont="1" applyFill="1" applyBorder="1" applyAlignment="1">
      <alignment vertical="center" wrapText="1"/>
    </xf>
    <xf numFmtId="178" fontId="3" fillId="6" borderId="31" xfId="16" applyNumberFormat="1" applyFont="1" applyFill="1" applyBorder="1" applyAlignment="1">
      <alignment vertical="center" wrapText="1"/>
    </xf>
    <xf numFmtId="178" fontId="3" fillId="6" borderId="42" xfId="16" applyNumberFormat="1" applyFont="1" applyFill="1" applyBorder="1" applyAlignment="1">
      <alignment vertical="center" wrapText="1"/>
    </xf>
    <xf numFmtId="178" fontId="3" fillId="0" borderId="39" xfId="16" applyNumberFormat="1" applyFont="1" applyFill="1" applyBorder="1" applyAlignment="1">
      <alignment vertical="center" wrapText="1"/>
    </xf>
    <xf numFmtId="178" fontId="3" fillId="0" borderId="31" xfId="16" applyNumberFormat="1" applyFont="1" applyFill="1" applyBorder="1" applyAlignment="1">
      <alignment vertical="center" wrapText="1"/>
    </xf>
    <xf numFmtId="178" fontId="3" fillId="0" borderId="42" xfId="16" applyNumberFormat="1" applyFont="1" applyFill="1" applyBorder="1" applyAlignment="1">
      <alignment vertical="center" wrapText="1"/>
    </xf>
    <xf numFmtId="0" fontId="3" fillId="6" borderId="39" xfId="16" applyFont="1" applyFill="1" applyBorder="1" applyAlignment="1">
      <alignment vertical="center"/>
    </xf>
    <xf numFmtId="0" fontId="3" fillId="6" borderId="31" xfId="16" applyFont="1" applyFill="1" applyBorder="1" applyAlignment="1">
      <alignment vertical="center"/>
    </xf>
    <xf numFmtId="0" fontId="3" fillId="6" borderId="42" xfId="16" applyFont="1" applyFill="1" applyBorder="1" applyAlignment="1">
      <alignment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lignment vertical="center"/>
    </xf>
    <xf numFmtId="0" fontId="11" fillId="0" borderId="25" xfId="3" applyFont="1" applyBorder="1">
      <alignment vertical="center"/>
    </xf>
    <xf numFmtId="0" fontId="11"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9" xfId="4" applyFont="1" applyFill="1" applyBorder="1" applyAlignment="1">
      <alignment horizontal="center" vertical="center" shrinkToFit="1"/>
    </xf>
    <xf numFmtId="0" fontId="7" fillId="0" borderId="31" xfId="4" applyFont="1" applyFill="1" applyBorder="1" applyAlignment="1">
      <alignment horizontal="center" vertical="center" shrinkToFit="1"/>
    </xf>
    <xf numFmtId="0" fontId="7" fillId="0" borderId="32" xfId="4"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51"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4" fillId="0" borderId="39" xfId="1" applyFont="1" applyBorder="1" applyAlignment="1" applyProtection="1">
      <alignment horizontal="left" vertical="center" wrapText="1"/>
      <protection locked="0"/>
    </xf>
    <xf numFmtId="0" fontId="14" fillId="0" borderId="31" xfId="1" applyFont="1" applyBorder="1" applyAlignment="1" applyProtection="1">
      <alignment horizontal="left" vertical="center" wrapText="1"/>
      <protection locked="0"/>
    </xf>
    <xf numFmtId="0" fontId="14" fillId="0" borderId="32" xfId="1" applyFont="1" applyBorder="1" applyAlignment="1" applyProtection="1">
      <alignment horizontal="left" vertical="center" wrapText="1"/>
      <protection locked="0"/>
    </xf>
    <xf numFmtId="0" fontId="14" fillId="0" borderId="44" xfId="1" applyFont="1" applyBorder="1" applyAlignment="1" applyProtection="1">
      <alignment horizontal="left" vertical="center" wrapText="1"/>
      <protection locked="0"/>
    </xf>
    <xf numFmtId="0" fontId="14" fillId="0" borderId="18" xfId="1" applyFont="1" applyBorder="1" applyAlignment="1" applyProtection="1">
      <alignment horizontal="left" vertical="center" wrapText="1"/>
      <protection locked="0"/>
    </xf>
    <xf numFmtId="0" fontId="14" fillId="0" borderId="19" xfId="1" applyFont="1" applyBorder="1" applyAlignment="1" applyProtection="1">
      <alignment horizontal="left" vertical="center" wrapText="1"/>
      <protection locked="0"/>
    </xf>
    <xf numFmtId="0" fontId="14" fillId="0" borderId="2" xfId="1" applyFont="1" applyFill="1" applyBorder="1" applyAlignment="1" applyProtection="1">
      <alignment horizontal="left" vertical="center"/>
    </xf>
    <xf numFmtId="0" fontId="14" fillId="0" borderId="3" xfId="1" applyFont="1" applyFill="1" applyBorder="1" applyAlignment="1" applyProtection="1">
      <alignment horizontal="left" vertical="center"/>
    </xf>
    <xf numFmtId="0" fontId="14" fillId="0" borderId="8" xfId="1" applyFont="1" applyFill="1" applyBorder="1" applyAlignment="1" applyProtection="1">
      <alignment horizontal="left" vertical="center" wrapText="1"/>
    </xf>
    <xf numFmtId="0" fontId="14" fillId="0" borderId="9" xfId="1" applyFont="1" applyFill="1" applyBorder="1" applyAlignment="1" applyProtection="1">
      <alignment horizontal="left" vertical="center" wrapText="1"/>
    </xf>
    <xf numFmtId="0" fontId="14" fillId="0" borderId="12" xfId="1" applyFont="1" applyFill="1" applyBorder="1" applyAlignment="1" applyProtection="1">
      <alignment horizontal="left" vertical="center"/>
    </xf>
    <xf numFmtId="0" fontId="14" fillId="0" borderId="13" xfId="1" applyFont="1" applyFill="1" applyBorder="1" applyAlignment="1" applyProtection="1">
      <alignment horizontal="left" vertical="center"/>
    </xf>
    <xf numFmtId="0" fontId="14" fillId="0" borderId="31" xfId="1" applyFont="1" applyFill="1" applyBorder="1" applyAlignment="1" applyProtection="1">
      <alignment horizontal="left" vertical="center"/>
    </xf>
    <xf numFmtId="0" fontId="14" fillId="0" borderId="32" xfId="1" applyFont="1" applyFill="1" applyBorder="1" applyAlignment="1" applyProtection="1">
      <alignment horizontal="left" vertical="center"/>
    </xf>
    <xf numFmtId="0" fontId="0" fillId="6" borderId="0" xfId="6" applyFont="1" applyFill="1" applyAlignment="1">
      <alignment vertical="center"/>
    </xf>
    <xf numFmtId="0" fontId="17" fillId="6" borderId="0" xfId="6" applyFill="1" applyAlignment="1" applyProtection="1">
      <alignment vertical="center"/>
      <protection hidden="1"/>
    </xf>
    <xf numFmtId="0" fontId="1" fillId="0" borderId="0" xfId="16" applyFont="1">
      <alignment vertical="center"/>
    </xf>
    <xf numFmtId="0" fontId="17"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89" fontId="1" fillId="0" borderId="12" xfId="16" applyNumberFormat="1" applyFont="1" applyBorder="1">
      <alignment vertical="center"/>
    </xf>
    <xf numFmtId="0" fontId="1" fillId="0" borderId="51" xfId="16" applyFont="1" applyBorder="1">
      <alignment vertical="center"/>
    </xf>
    <xf numFmtId="0" fontId="1" fillId="0" borderId="65"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6" xfId="16" applyFont="1" applyBorder="1">
      <alignment vertical="center"/>
    </xf>
    <xf numFmtId="0" fontId="1" fillId="0" borderId="40" xfId="16" applyFont="1" applyBorder="1">
      <alignment vertical="center"/>
    </xf>
    <xf numFmtId="0" fontId="1" fillId="0" borderId="31" xfId="16" applyFont="1" applyBorder="1">
      <alignment vertical="center"/>
    </xf>
    <xf numFmtId="0" fontId="35" fillId="0" borderId="41" xfId="16" applyFont="1" applyBorder="1">
      <alignment vertical="center"/>
    </xf>
    <xf numFmtId="178" fontId="39" fillId="0" borderId="0" xfId="16" applyNumberFormat="1" applyFont="1">
      <alignment vertical="center"/>
    </xf>
    <xf numFmtId="178" fontId="1" fillId="0" borderId="0" xfId="16" applyNumberFormat="1" applyFont="1">
      <alignment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6" borderId="0" xfId="17" applyNumberFormat="1" applyFont="1" applyFill="1" applyAlignment="1">
      <alignment vertical="center" wrapText="1"/>
    </xf>
    <xf numFmtId="0" fontId="1" fillId="0" borderId="0" xfId="16" applyFont="1" applyAlignment="1">
      <alignment horizontal="center" vertical="center"/>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34" xfId="16" applyFont="1" applyBorder="1" applyAlignment="1">
      <alignment horizontal="center" vertical="center"/>
    </xf>
    <xf numFmtId="179" fontId="1" fillId="6" borderId="0" xfId="17" applyNumberFormat="1" applyFont="1" applyFill="1" applyAlignment="1">
      <alignment horizontal="center" vertical="center" wrapText="1"/>
    </xf>
    <xf numFmtId="179" fontId="1" fillId="0" borderId="0" xfId="17" applyNumberFormat="1" applyFont="1" applyAlignment="1">
      <alignment horizontal="center" vertical="center" wrapText="1"/>
    </xf>
    <xf numFmtId="187" fontId="1" fillId="6" borderId="0" xfId="17" applyNumberFormat="1" applyFont="1" applyFill="1" applyAlignment="1">
      <alignment horizontal="center" vertical="center"/>
    </xf>
    <xf numFmtId="179" fontId="1" fillId="6" borderId="34" xfId="17" applyNumberFormat="1" applyFont="1" applyFill="1" applyBorder="1" applyAlignment="1">
      <alignment horizontal="center" vertical="center" wrapText="1"/>
    </xf>
    <xf numFmtId="187" fontId="1" fillId="6" borderId="34" xfId="17" applyNumberFormat="1" applyFont="1" applyFill="1" applyBorder="1" applyAlignment="1">
      <alignment horizontal="center" vertical="center"/>
    </xf>
    <xf numFmtId="178" fontId="1" fillId="0" borderId="65" xfId="16" applyNumberFormat="1" applyFont="1" applyBorder="1">
      <alignment vertical="center"/>
    </xf>
    <xf numFmtId="178" fontId="17" fillId="0" borderId="0" xfId="16" applyNumberFormat="1" applyAlignment="1">
      <alignment horizontal="center" vertical="center"/>
    </xf>
    <xf numFmtId="178" fontId="1" fillId="0" borderId="38" xfId="16" applyNumberFormat="1" applyFont="1" applyBorder="1">
      <alignment vertical="center"/>
    </xf>
    <xf numFmtId="191" fontId="1" fillId="0" borderId="0" xfId="16" applyNumberFormat="1" applyFont="1">
      <alignment vertical="center"/>
    </xf>
    <xf numFmtId="178" fontId="1" fillId="0" borderId="37" xfId="16" applyNumberFormat="1" applyFont="1" applyBorder="1">
      <alignment vertical="center"/>
    </xf>
    <xf numFmtId="178" fontId="1" fillId="0" borderId="56" xfId="16" applyNumberFormat="1" applyFont="1" applyBorder="1">
      <alignment vertical="center"/>
    </xf>
    <xf numFmtId="189" fontId="1" fillId="0" borderId="56" xfId="16" applyNumberFormat="1" applyFont="1" applyBorder="1">
      <alignment vertical="center"/>
    </xf>
    <xf numFmtId="178" fontId="1" fillId="0" borderId="40" xfId="16" applyNumberFormat="1" applyFont="1" applyBorder="1">
      <alignment vertical="center"/>
    </xf>
    <xf numFmtId="0" fontId="35" fillId="0" borderId="65" xfId="16" applyFont="1" applyBorder="1">
      <alignment vertical="center"/>
    </xf>
    <xf numFmtId="0" fontId="1" fillId="0" borderId="0" xfId="17" applyFont="1">
      <alignment vertical="center"/>
    </xf>
    <xf numFmtId="189" fontId="1" fillId="0" borderId="0" xfId="17" applyNumberFormat="1" applyFont="1">
      <alignment vertical="center"/>
    </xf>
    <xf numFmtId="178" fontId="17" fillId="0" borderId="0" xfId="18" applyNumberFormat="1" applyAlignment="1">
      <alignment vertical="center"/>
    </xf>
    <xf numFmtId="177" fontId="17" fillId="0" borderId="0" xfId="19" applyNumberFormat="1" applyAlignment="1">
      <alignment horizontal="right" vertical="center"/>
    </xf>
    <xf numFmtId="187" fontId="17" fillId="0" borderId="0" xfId="19" applyNumberFormat="1" applyAlignment="1">
      <alignment horizontal="right" vertical="center"/>
    </xf>
    <xf numFmtId="178" fontId="1" fillId="6" borderId="0" xfId="16" applyNumberFormat="1" applyFont="1" applyFill="1" applyAlignment="1">
      <alignment vertical="center" wrapText="1"/>
    </xf>
    <xf numFmtId="178" fontId="17" fillId="0" borderId="0" xfId="18" applyNumberFormat="1" applyAlignment="1">
      <alignment horizontal="center" vertical="center"/>
    </xf>
    <xf numFmtId="187" fontId="1" fillId="6" borderId="0" xfId="17" applyNumberFormat="1" applyFont="1" applyFill="1" applyAlignment="1">
      <alignment horizontal="center" vertical="center" wrapText="1"/>
    </xf>
    <xf numFmtId="187" fontId="1" fillId="0" borderId="0" xfId="16" applyNumberFormat="1" applyFont="1" applyAlignment="1">
      <alignment horizontal="center" vertical="center"/>
    </xf>
    <xf numFmtId="0" fontId="40" fillId="0" borderId="0" xfId="20" applyFont="1">
      <alignment vertical="center"/>
    </xf>
  </cellXfs>
  <cellStyles count="21">
    <cellStyle name="標準" xfId="0" builtinId="0"/>
    <cellStyle name="標準 2" xfId="6" xr:uid="{00000000-0005-0000-0000-000001000000}"/>
    <cellStyle name="標準 2 2" xfId="7" xr:uid="{00000000-0005-0000-0000-000002000000}"/>
    <cellStyle name="標準 2 3" xfId="10" xr:uid="{00000000-0005-0000-0000-000003000000}"/>
    <cellStyle name="標準 3" xfId="11" xr:uid="{00000000-0005-0000-0000-000004000000}"/>
    <cellStyle name="標準 4" xfId="5" xr:uid="{00000000-0005-0000-0000-000005000000}"/>
    <cellStyle name="標準 4_APAHO401600" xfId="1" xr:uid="{00000000-0005-0000-0000-000006000000}"/>
    <cellStyle name="標準 4_APAHO4019001"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12CB769F-8E51-4AF6-BAD2-1DC5882D6BEC}"/>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268375</c:v>
                </c:pt>
                <c:pt idx="1">
                  <c:v>301035</c:v>
                </c:pt>
                <c:pt idx="2">
                  <c:v>277467</c:v>
                </c:pt>
                <c:pt idx="3">
                  <c:v>282256</c:v>
                </c:pt>
                <c:pt idx="4">
                  <c:v>295341</c:v>
                </c:pt>
              </c:numCache>
            </c:numRef>
          </c:val>
          <c:smooth val="0"/>
          <c:extLst>
            <c:ext xmlns:c16="http://schemas.microsoft.com/office/drawing/2014/chart" uri="{C3380CC4-5D6E-409C-BE32-E72D297353CC}">
              <c16:uniqueId val="{00000000-611F-45AD-93E5-A8963F85501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661852</c:v>
                </c:pt>
                <c:pt idx="1">
                  <c:v>284677</c:v>
                </c:pt>
                <c:pt idx="2">
                  <c:v>351175</c:v>
                </c:pt>
                <c:pt idx="3">
                  <c:v>340256</c:v>
                </c:pt>
                <c:pt idx="4">
                  <c:v>291962</c:v>
                </c:pt>
              </c:numCache>
            </c:numRef>
          </c:val>
          <c:smooth val="0"/>
          <c:extLst>
            <c:ext xmlns:c16="http://schemas.microsoft.com/office/drawing/2014/chart" uri="{C3380CC4-5D6E-409C-BE32-E72D297353CC}">
              <c16:uniqueId val="{00000001-611F-45AD-93E5-A8963F85501F}"/>
            </c:ext>
          </c:extLst>
        </c:ser>
        <c:dLbls>
          <c:showLegendKey val="0"/>
          <c:showVal val="0"/>
          <c:showCatName val="0"/>
          <c:showSerName val="0"/>
          <c:showPercent val="0"/>
          <c:showBubbleSize val="0"/>
        </c:dLbls>
        <c:marker val="1"/>
        <c:smooth val="0"/>
        <c:axId val="81605760"/>
        <c:axId val="81607680"/>
      </c:lineChart>
      <c:catAx>
        <c:axId val="8160576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7680"/>
        <c:crosses val="autoZero"/>
        <c:auto val="1"/>
        <c:lblAlgn val="ctr"/>
        <c:lblOffset val="100"/>
        <c:tickLblSkip val="1"/>
        <c:tickMarkSkip val="1"/>
        <c:noMultiLvlLbl val="0"/>
      </c:catAx>
      <c:valAx>
        <c:axId val="81607680"/>
        <c:scaling>
          <c:orientation val="minMax"/>
          <c:max val="8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576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{6658663A-2C98-48A8-AA21-0F56E5189467}</c15:txfldGUID>
                      <c15:f>[1]公会計指標分析・財政指標組合せ分析表!$BP$72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655D-45D4-8C73-C40295A15DA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{BF9CF881-F75C-423C-B2B8-96482F3E3AE2}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55D-45D4-8C73-C40295A15DA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{31D83CE9-8CDF-4B5B-BD75-134980EA7056}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55D-45D4-8C73-C40295A15DA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{E6509297-B3A0-47D2-8406-63D2833AB45C}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55D-45D4-8C73-C40295A15DA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{F593E9C5-778E-4FB0-A1A0-BA800103B3A3}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55D-45D4-8C73-C40295A15DA5}"/>
                </c:ext>
              </c:extLst>
            </c:dLbl>
            <c:dLbl>
              <c:idx val="8"/>
              <c:tx>
                <c:strRef>
                  <c:f>[1]公会計指標分析・財政指標組合せ分析表!$BX$72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{12D5DD7F-D627-4A03-8550-5C14AD56692E}</c15:txfldGUID>
                      <c15:f>[1]公会計指標分析・財政指標組合せ分析表!$BX$72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655D-45D4-8C73-C40295A15DA5}"/>
                </c:ext>
              </c:extLst>
            </c:dLbl>
            <c:dLbl>
              <c:idx val="16"/>
              <c:tx>
                <c:strRef>
                  <c:f>[1]公会計指標分析・財政指標組合せ分析表!$CF$72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{E82FF729-D284-4335-8422-D33A5EFD471B}</c15:txfldGUID>
                      <c15:f>[1]公会計指標分析・財政指標組合せ分析表!$CF$72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655D-45D4-8C73-C40295A15DA5}"/>
                </c:ext>
              </c:extLst>
            </c:dLbl>
            <c:dLbl>
              <c:idx val="24"/>
              <c:tx>
                <c:strRef>
                  <c:f>[1]公会計指標分析・財政指標組合せ分析表!$CN$72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{2957961E-CD60-4410-A9F3-151E064B068A}</c15:txfldGUID>
                      <c15:f>[1]公会計指標分析・財政指標組合せ分析表!$CN$72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655D-45D4-8C73-C40295A15DA5}"/>
                </c:ext>
              </c:extLst>
            </c:dLbl>
            <c:dLbl>
              <c:idx val="32"/>
              <c:tx>
                <c:strRef>
                  <c:f>[1]公会計指標分析・財政指標組合せ分析表!$CV$72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{E02AAC6A-BB0D-4493-8121-0468BF0E14E5}</c15:txfldGUID>
                      <c15:f>[1]公会計指標分析・財政指標組合せ分析表!$CV$72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655D-45D4-8C73-C40295A15DA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#,##0.0;"▲ "#,##0.0</c:formatCode>
                <c:ptCount val="40"/>
                <c:pt idx="0">
                  <c:v>10</c:v>
                </c:pt>
                <c:pt idx="8">
                  <c:v>10.199999999999999</c:v>
                </c:pt>
                <c:pt idx="16">
                  <c:v>10</c:v>
                </c:pt>
                <c:pt idx="24">
                  <c:v>10.6</c:v>
                </c:pt>
                <c:pt idx="32">
                  <c:v>10.7</c:v>
                </c:pt>
              </c:numCache>
            </c:numRef>
          </c:xVal>
          <c:yVal>
            <c:numRef>
              <c:f>[1]公会計指標分析・財政指標組合せ分析表!$BP$73:$DC$73</c:f>
              <c:numCache>
                <c:formatCode>#,##0.0;"▲ "#,##0.0</c:formatCode>
                <c:ptCount val="40"/>
                <c:pt idx="0">
                  <c:v>9.6</c:v>
                </c:pt>
              </c:numCache>
            </c:numRef>
          </c:yVal>
          <c:smooth val="0"/>
          <c:extLst>
            <c:ext xmlns:c16="http://schemas.microsoft.com/office/drawing/2014/chart" uri="{C3380CC4-5D6E-409C-BE32-E72D297353CC}">
              <c16:uniqueId val="{00000009-655D-45D4-8C73-C40295A15DA5}"/>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2.8829840147400729E-2"/>
                  <c:y val="-4.3495921315535854E-2"/>
                </c:manualLayout>
              </c:layout>
              <c:tx>
                <c:strRef>
                  <c:f>[1]公会計指標分析・財政指標組合せ分析表!$BP$72</c:f>
                  <c:strCache>
                    <c:ptCount val="1"/>
                    <c:pt idx="0">
                      <c:v>R01</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{A6EEFDD9-32CD-44BA-9CCA-AE484C8C8C5F}</c15:txfldGUID>
                      <c15:f>[1]公会計指標分析・財政指標組合せ分析表!$BP$72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655D-45D4-8C73-C40295A15DA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{47D14058-9240-4977-BDB3-3C49F5D289B9}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55D-45D4-8C73-C40295A15DA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{924ABB14-2853-4ECE-8388-A1BD7A396F72}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55D-45D4-8C73-C40295A15DA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{C870EF7E-A3A1-42D5-A912-1019788B193D}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55D-45D4-8C73-C40295A15DA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{1CF1F204-3065-4730-9FDB-A0BE8BF0F6CB}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55D-45D4-8C73-C40295A15DA5}"/>
                </c:ext>
              </c:extLst>
            </c:dLbl>
            <c:dLbl>
              <c:idx val="8"/>
              <c:layout>
                <c:manualLayout>
                  <c:x val="-3.4310845302750435E-2"/>
                  <c:y val="-0.10639239348807834"/>
                </c:manualLayout>
              </c:layout>
              <c:tx>
                <c:strRef>
                  <c:f>[1]公会計指標分析・財政指標組合せ分析表!$BX$72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{986608CB-530F-4B33-9C5D-96FB2A178A7D}</c15:txfldGUID>
                      <c15:f>[1]公会計指標分析・財政指標組合せ分析表!$BX$72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655D-45D4-8C73-C40295A15DA5}"/>
                </c:ext>
              </c:extLst>
            </c:dLbl>
            <c:dLbl>
              <c:idx val="16"/>
              <c:layout>
                <c:manualLayout>
                  <c:x val="-3.1570342725075584E-2"/>
                  <c:y val="-3.0968239757738013E-2"/>
                </c:manualLayout>
              </c:layout>
              <c:tx>
                <c:strRef>
                  <c:f>[1]公会計指標分析・財政指標組合せ分析表!$CF$72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{1C5C7A7E-54A7-4857-8E36-9F264338750F}</c15:txfldGUID>
                      <c15:f>[1]公会計指標分析・財政指標組合せ分析表!$CF$72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655D-45D4-8C73-C40295A15DA5}"/>
                </c:ext>
              </c:extLst>
            </c:dLbl>
            <c:dLbl>
              <c:idx val="24"/>
              <c:layout>
                <c:manualLayout>
                  <c:x val="-3.1570342725075584E-2"/>
                  <c:y val="-6.8809691302254186E-2"/>
                </c:manualLayout>
              </c:layout>
              <c:tx>
                <c:strRef>
                  <c:f>[1]公会計指標分析・財政指標組合せ分析表!$CN$72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{9480EE3E-5EC9-4350-ADA3-8687041C1CDD}</c15:txfldGUID>
                      <c15:f>[1]公会計指標分析・財政指標組合せ分析表!$CN$72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655D-45D4-8C73-C40295A15DA5}"/>
                </c:ext>
              </c:extLst>
            </c:dLbl>
            <c:dLbl>
              <c:idx val="32"/>
              <c:tx>
                <c:strRef>
                  <c:f>[1]公会計指標分析・財政指標組合せ分析表!$CV$72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{A98CFA1E-3626-4915-9592-E4A49DB1A1FD}</c15:txfldGUID>
                      <c15:f>[1]公会計指標分析・財政指標組合せ分析表!$CV$72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655D-45D4-8C73-C40295A15DA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#,##0.0;"▲ "#,##0.0</c:formatCode>
                <c:ptCount val="40"/>
                <c:pt idx="0">
                  <c:v>7.3</c:v>
                </c:pt>
                <c:pt idx="8">
                  <c:v>7.4</c:v>
                </c:pt>
                <c:pt idx="16">
                  <c:v>7.5</c:v>
                </c:pt>
                <c:pt idx="24">
                  <c:v>7.5</c:v>
                </c:pt>
                <c:pt idx="32">
                  <c:v>7.7</c:v>
                </c:pt>
              </c:numCache>
            </c:numRef>
          </c:xVal>
          <c:yVal>
            <c:numRef>
              <c:f>[1]公会計指標分析・財政指標組合せ分析表!$BP$77:$DC$77</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655D-45D4-8C73-C40295A15DA5}"/>
            </c:ext>
          </c:extLst>
        </c:ser>
        <c:dLbls>
          <c:showLegendKey val="0"/>
          <c:showVal val="1"/>
          <c:showCatName val="0"/>
          <c:showSerName val="0"/>
          <c:showPercent val="0"/>
          <c:showBubbleSize val="0"/>
        </c:dLbls>
        <c:axId val="84219776"/>
        <c:axId val="84234240"/>
      </c:scatterChart>
      <c:valAx>
        <c:axId val="84219776"/>
        <c:scaling>
          <c:orientation val="maxMin"/>
          <c:max val="11"/>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1"/>
          <c:min val="-3"/>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3"/>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3.16</c:v>
                </c:pt>
                <c:pt idx="1">
                  <c:v>3.03</c:v>
                </c:pt>
                <c:pt idx="2">
                  <c:v>2.74</c:v>
                </c:pt>
                <c:pt idx="3">
                  <c:v>2.74</c:v>
                </c:pt>
                <c:pt idx="4">
                  <c:v>2.67</c:v>
                </c:pt>
              </c:numCache>
            </c:numRef>
          </c:val>
          <c:extLst>
            <c:ext xmlns:c16="http://schemas.microsoft.com/office/drawing/2014/chart" uri="{C3380CC4-5D6E-409C-BE32-E72D297353CC}">
              <c16:uniqueId val="{00000000-721E-4398-85FC-C4C224E5B9D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30.31</c:v>
                </c:pt>
                <c:pt idx="1">
                  <c:v>28.93</c:v>
                </c:pt>
                <c:pt idx="2">
                  <c:v>25.68</c:v>
                </c:pt>
                <c:pt idx="3">
                  <c:v>25.95</c:v>
                </c:pt>
                <c:pt idx="4">
                  <c:v>25.6</c:v>
                </c:pt>
              </c:numCache>
            </c:numRef>
          </c:val>
          <c:extLst>
            <c:ext xmlns:c16="http://schemas.microsoft.com/office/drawing/2014/chart" uri="{C3380CC4-5D6E-409C-BE32-E72D297353CC}">
              <c16:uniqueId val="{00000001-721E-4398-85FC-C4C224E5B9D2}"/>
            </c:ext>
          </c:extLst>
        </c:ser>
        <c:dLbls>
          <c:showLegendKey val="0"/>
          <c:showVal val="0"/>
          <c:showCatName val="0"/>
          <c:showSerName val="0"/>
          <c:showPercent val="0"/>
          <c:showBubbleSize val="0"/>
        </c:dLbls>
        <c:gapWidth val="250"/>
        <c:overlap val="100"/>
        <c:axId val="95777536"/>
        <c:axId val="95779456"/>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-0.87</c:v>
                </c:pt>
                <c:pt idx="1">
                  <c:v>0.02</c:v>
                </c:pt>
                <c:pt idx="2">
                  <c:v>0.05</c:v>
                </c:pt>
                <c:pt idx="3">
                  <c:v>-0.02</c:v>
                </c:pt>
                <c:pt idx="4">
                  <c:v>-0.01</c:v>
                </c:pt>
              </c:numCache>
            </c:numRef>
          </c:val>
          <c:smooth val="0"/>
          <c:extLst>
            <c:ext xmlns:c16="http://schemas.microsoft.com/office/drawing/2014/chart" uri="{C3380CC4-5D6E-409C-BE32-E72D297353CC}">
              <c16:uniqueId val="{00000002-721E-4398-85FC-C4C224E5B9D2}"/>
            </c:ext>
          </c:extLst>
        </c:ser>
        <c:dLbls>
          <c:showLegendKey val="0"/>
          <c:showVal val="0"/>
          <c:showCatName val="0"/>
          <c:showSerName val="0"/>
          <c:showPercent val="0"/>
          <c:showBubbleSize val="0"/>
        </c:dLbls>
        <c:marker val="1"/>
        <c:smooth val="0"/>
        <c:axId val="95777536"/>
        <c:axId val="95779456"/>
      </c:lineChart>
      <c:catAx>
        <c:axId val="95777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9456"/>
        <c:crosses val="autoZero"/>
        <c:auto val="1"/>
        <c:lblAlgn val="ctr"/>
        <c:lblOffset val="100"/>
        <c:tickLblSkip val="1"/>
        <c:tickMarkSkip val="1"/>
        <c:noMultiLvlLbl val="0"/>
      </c:catAx>
      <c:valAx>
        <c:axId val="9577945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775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0.01</c:v>
                </c:pt>
                <c:pt idx="2">
                  <c:v>#N/A</c:v>
                </c:pt>
                <c:pt idx="3">
                  <c:v>0.01</c:v>
                </c:pt>
                <c:pt idx="4">
                  <c:v>#N/A</c:v>
                </c:pt>
                <c:pt idx="5">
                  <c:v>0.01</c:v>
                </c:pt>
                <c:pt idx="6">
                  <c:v>#N/A</c:v>
                </c:pt>
                <c:pt idx="7">
                  <c:v>0.19</c:v>
                </c:pt>
                <c:pt idx="8">
                  <c:v>0</c:v>
                </c:pt>
                <c:pt idx="9">
                  <c:v>0</c:v>
                </c:pt>
              </c:numCache>
            </c:numRef>
          </c:val>
          <c:extLst>
            <c:ext xmlns:c16="http://schemas.microsoft.com/office/drawing/2014/chart" uri="{C3380CC4-5D6E-409C-BE32-E72D297353CC}">
              <c16:uniqueId val="{00000000-639F-485F-85ED-E56940849C1C}"/>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39F-485F-85ED-E56940849C1C}"/>
            </c:ext>
          </c:extLst>
        </c:ser>
        <c:ser>
          <c:idx val="2"/>
          <c:order val="2"/>
          <c:tx>
            <c:strRef>
              <c:f>データシート!$A$29</c:f>
              <c:strCache>
                <c:ptCount val="1"/>
                <c:pt idx="0">
                  <c:v>後期高齢者医療特別会計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639F-485F-85ED-E56940849C1C}"/>
            </c:ext>
          </c:extLst>
        </c:ser>
        <c:ser>
          <c:idx val="3"/>
          <c:order val="3"/>
          <c:tx>
            <c:strRef>
              <c:f>データシート!$A$30</c:f>
              <c:strCache>
                <c:ptCount val="1"/>
                <c:pt idx="0">
                  <c:v>特別養護老人ホーム事業特別会計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0.03</c:v>
                </c:pt>
                <c:pt idx="2">
                  <c:v>#N/A</c:v>
                </c:pt>
                <c:pt idx="3">
                  <c:v>0.03</c:v>
                </c:pt>
                <c:pt idx="4">
                  <c:v>#N/A</c:v>
                </c:pt>
                <c:pt idx="5">
                  <c:v>0</c:v>
                </c:pt>
                <c:pt idx="6">
                  <c:v>#N/A</c:v>
                </c:pt>
                <c:pt idx="7">
                  <c:v>0.03</c:v>
                </c:pt>
                <c:pt idx="8">
                  <c:v>#N/A</c:v>
                </c:pt>
                <c:pt idx="9">
                  <c:v>0.02</c:v>
                </c:pt>
              </c:numCache>
            </c:numRef>
          </c:val>
          <c:extLst>
            <c:ext xmlns:c16="http://schemas.microsoft.com/office/drawing/2014/chart" uri="{C3380CC4-5D6E-409C-BE32-E72D297353CC}">
              <c16:uniqueId val="{00000003-639F-485F-85ED-E56940849C1C}"/>
            </c:ext>
          </c:extLst>
        </c:ser>
        <c:ser>
          <c:idx val="4"/>
          <c:order val="4"/>
          <c:tx>
            <c:strRef>
              <c:f>データシート!$A$31</c:f>
              <c:strCache>
                <c:ptCount val="1"/>
                <c:pt idx="0">
                  <c:v>町立診療所事業特別会計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0.03</c:v>
                </c:pt>
                <c:pt idx="2">
                  <c:v>#N/A</c:v>
                </c:pt>
                <c:pt idx="3">
                  <c:v>0.02</c:v>
                </c:pt>
                <c:pt idx="4">
                  <c:v>#N/A</c:v>
                </c:pt>
                <c:pt idx="5">
                  <c:v>0.02</c:v>
                </c:pt>
                <c:pt idx="6">
                  <c:v>#N/A</c:v>
                </c:pt>
                <c:pt idx="7">
                  <c:v>0.02</c:v>
                </c:pt>
                <c:pt idx="8">
                  <c:v>#N/A</c:v>
                </c:pt>
                <c:pt idx="9">
                  <c:v>0.04</c:v>
                </c:pt>
              </c:numCache>
            </c:numRef>
          </c:val>
          <c:extLst>
            <c:ext xmlns:c16="http://schemas.microsoft.com/office/drawing/2014/chart" uri="{C3380CC4-5D6E-409C-BE32-E72D297353CC}">
              <c16:uniqueId val="{00000004-639F-485F-85ED-E56940849C1C}"/>
            </c:ext>
          </c:extLst>
        </c:ser>
        <c:ser>
          <c:idx val="5"/>
          <c:order val="5"/>
          <c:tx>
            <c:strRef>
              <c:f>データシート!$A$32</c:f>
              <c:strCache>
                <c:ptCount val="1"/>
                <c:pt idx="0">
                  <c:v>国民健康保険特別会計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0.28999999999999998</c:v>
                </c:pt>
                <c:pt idx="2">
                  <c:v>#N/A</c:v>
                </c:pt>
                <c:pt idx="3">
                  <c:v>0.16</c:v>
                </c:pt>
                <c:pt idx="4">
                  <c:v>#N/A</c:v>
                </c:pt>
                <c:pt idx="5">
                  <c:v>0.35</c:v>
                </c:pt>
                <c:pt idx="6">
                  <c:v>#N/A</c:v>
                </c:pt>
                <c:pt idx="7">
                  <c:v>0.14000000000000001</c:v>
                </c:pt>
                <c:pt idx="8">
                  <c:v>#N/A</c:v>
                </c:pt>
                <c:pt idx="9">
                  <c:v>0.08</c:v>
                </c:pt>
              </c:numCache>
            </c:numRef>
          </c:val>
          <c:extLst>
            <c:ext xmlns:c16="http://schemas.microsoft.com/office/drawing/2014/chart" uri="{C3380CC4-5D6E-409C-BE32-E72D297353CC}">
              <c16:uniqueId val="{00000005-639F-485F-85ED-E56940849C1C}"/>
            </c:ext>
          </c:extLst>
        </c:ser>
        <c:ser>
          <c:idx val="6"/>
          <c:order val="6"/>
          <c:tx>
            <c:strRef>
              <c:f>データシート!$A$33</c:f>
              <c:strCache>
                <c:ptCount val="1"/>
                <c:pt idx="0">
                  <c:v>農業集落排水事業及び個別排水処理事業会計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#N/A</c:v>
                </c:pt>
                <c:pt idx="9">
                  <c:v>0.24</c:v>
                </c:pt>
              </c:numCache>
            </c:numRef>
          </c:val>
          <c:extLst>
            <c:ext xmlns:c16="http://schemas.microsoft.com/office/drawing/2014/chart" uri="{C3380CC4-5D6E-409C-BE32-E72D297353CC}">
              <c16:uniqueId val="{00000006-639F-485F-85ED-E56940849C1C}"/>
            </c:ext>
          </c:extLst>
        </c:ser>
        <c:ser>
          <c:idx val="7"/>
          <c:order val="7"/>
          <c:tx>
            <c:strRef>
              <c:f>データシート!$A$34</c:f>
              <c:strCache>
                <c:ptCount val="1"/>
                <c:pt idx="0">
                  <c:v>介護保険特別会計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0.61</c:v>
                </c:pt>
                <c:pt idx="2">
                  <c:v>#N/A</c:v>
                </c:pt>
                <c:pt idx="3">
                  <c:v>0.61</c:v>
                </c:pt>
                <c:pt idx="4">
                  <c:v>#N/A</c:v>
                </c:pt>
                <c:pt idx="5">
                  <c:v>0.6</c:v>
                </c:pt>
                <c:pt idx="6">
                  <c:v>#N/A</c:v>
                </c:pt>
                <c:pt idx="7">
                  <c:v>1.2</c:v>
                </c:pt>
                <c:pt idx="8">
                  <c:v>#N/A</c:v>
                </c:pt>
                <c:pt idx="9">
                  <c:v>0.86</c:v>
                </c:pt>
              </c:numCache>
            </c:numRef>
          </c:val>
          <c:extLst>
            <c:ext xmlns:c16="http://schemas.microsoft.com/office/drawing/2014/chart" uri="{C3380CC4-5D6E-409C-BE32-E72D297353CC}">
              <c16:uniqueId val="{00000007-639F-485F-85ED-E56940849C1C}"/>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3.12</c:v>
                </c:pt>
                <c:pt idx="2">
                  <c:v>#N/A</c:v>
                </c:pt>
                <c:pt idx="3">
                  <c:v>3</c:v>
                </c:pt>
                <c:pt idx="4">
                  <c:v>#N/A</c:v>
                </c:pt>
                <c:pt idx="5">
                  <c:v>2.71</c:v>
                </c:pt>
                <c:pt idx="6">
                  <c:v>#N/A</c:v>
                </c:pt>
                <c:pt idx="7">
                  <c:v>2.7</c:v>
                </c:pt>
                <c:pt idx="8">
                  <c:v>#N/A</c:v>
                </c:pt>
                <c:pt idx="9">
                  <c:v>2.62</c:v>
                </c:pt>
              </c:numCache>
            </c:numRef>
          </c:val>
          <c:extLst>
            <c:ext xmlns:c16="http://schemas.microsoft.com/office/drawing/2014/chart" uri="{C3380CC4-5D6E-409C-BE32-E72D297353CC}">
              <c16:uniqueId val="{00000008-639F-485F-85ED-E56940849C1C}"/>
            </c:ext>
          </c:extLst>
        </c:ser>
        <c:ser>
          <c:idx val="9"/>
          <c:order val="9"/>
          <c:tx>
            <c:strRef>
              <c:f>データシート!$A$36</c:f>
              <c:strCache>
                <c:ptCount val="1"/>
                <c:pt idx="0">
                  <c:v>簡易水道事業会計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5.32</c:v>
                </c:pt>
                <c:pt idx="2">
                  <c:v>#N/A</c:v>
                </c:pt>
                <c:pt idx="3">
                  <c:v>5.52</c:v>
                </c:pt>
                <c:pt idx="4">
                  <c:v>#N/A</c:v>
                </c:pt>
                <c:pt idx="5">
                  <c:v>4.8899999999999997</c:v>
                </c:pt>
                <c:pt idx="6">
                  <c:v>#N/A</c:v>
                </c:pt>
                <c:pt idx="7">
                  <c:v>4.59</c:v>
                </c:pt>
                <c:pt idx="8">
                  <c:v>#N/A</c:v>
                </c:pt>
                <c:pt idx="9">
                  <c:v>3.88</c:v>
                </c:pt>
              </c:numCache>
            </c:numRef>
          </c:val>
          <c:extLst>
            <c:ext xmlns:c16="http://schemas.microsoft.com/office/drawing/2014/chart" uri="{C3380CC4-5D6E-409C-BE32-E72D297353CC}">
              <c16:uniqueId val="{00000009-639F-485F-85ED-E56940849C1C}"/>
            </c:ext>
          </c:extLst>
        </c:ser>
        <c:dLbls>
          <c:showLegendKey val="0"/>
          <c:showVal val="0"/>
          <c:showCatName val="0"/>
          <c:showSerName val="0"/>
          <c:showPercent val="0"/>
          <c:showBubbleSize val="0"/>
        </c:dLbls>
        <c:gapWidth val="150"/>
        <c:overlap val="100"/>
        <c:axId val="95788416"/>
        <c:axId val="95798400"/>
      </c:barChart>
      <c:catAx>
        <c:axId val="95788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798400"/>
        <c:crosses val="autoZero"/>
        <c:auto val="1"/>
        <c:lblAlgn val="ctr"/>
        <c:lblOffset val="100"/>
        <c:tickLblSkip val="1"/>
        <c:tickMarkSkip val="1"/>
        <c:noMultiLvlLbl val="0"/>
      </c:catAx>
      <c:valAx>
        <c:axId val="9579840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8841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292</c:v>
                </c:pt>
                <c:pt idx="5">
                  <c:v>308</c:v>
                </c:pt>
                <c:pt idx="8">
                  <c:v>358</c:v>
                </c:pt>
                <c:pt idx="11">
                  <c:v>393</c:v>
                </c:pt>
                <c:pt idx="14">
                  <c:v>444</c:v>
                </c:pt>
              </c:numCache>
            </c:numRef>
          </c:val>
          <c:extLst>
            <c:ext xmlns:c16="http://schemas.microsoft.com/office/drawing/2014/chart" uri="{C3380CC4-5D6E-409C-BE32-E72D297353CC}">
              <c16:uniqueId val="{00000000-138F-4A28-ACB5-3D2E32ADF351}"/>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138F-4A28-ACB5-3D2E32ADF351}"/>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2</c:v>
                </c:pt>
                <c:pt idx="3">
                  <c:v>10</c:v>
                </c:pt>
                <c:pt idx="6">
                  <c:v>11</c:v>
                </c:pt>
                <c:pt idx="9">
                  <c:v>19</c:v>
                </c:pt>
                <c:pt idx="12">
                  <c:v>20</c:v>
                </c:pt>
              </c:numCache>
            </c:numRef>
          </c:val>
          <c:extLst>
            <c:ext xmlns:c16="http://schemas.microsoft.com/office/drawing/2014/chart" uri="{C3380CC4-5D6E-409C-BE32-E72D297353CC}">
              <c16:uniqueId val="{00000002-138F-4A28-ACB5-3D2E32ADF351}"/>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2</c:v>
                </c:pt>
                <c:pt idx="3">
                  <c:v>2</c:v>
                </c:pt>
                <c:pt idx="6">
                  <c:v>2</c:v>
                </c:pt>
                <c:pt idx="9">
                  <c:v>2</c:v>
                </c:pt>
                <c:pt idx="12">
                  <c:v>2</c:v>
                </c:pt>
              </c:numCache>
            </c:numRef>
          </c:val>
          <c:extLst>
            <c:ext xmlns:c16="http://schemas.microsoft.com/office/drawing/2014/chart" uri="{C3380CC4-5D6E-409C-BE32-E72D297353CC}">
              <c16:uniqueId val="{00000003-138F-4A28-ACB5-3D2E32ADF351}"/>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52</c:v>
                </c:pt>
                <c:pt idx="3">
                  <c:v>53</c:v>
                </c:pt>
                <c:pt idx="6">
                  <c:v>55</c:v>
                </c:pt>
                <c:pt idx="9">
                  <c:v>58</c:v>
                </c:pt>
                <c:pt idx="12">
                  <c:v>44</c:v>
                </c:pt>
              </c:numCache>
            </c:numRef>
          </c:val>
          <c:extLst>
            <c:ext xmlns:c16="http://schemas.microsoft.com/office/drawing/2014/chart" uri="{C3380CC4-5D6E-409C-BE32-E72D297353CC}">
              <c16:uniqueId val="{00000004-138F-4A28-ACB5-3D2E32ADF351}"/>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138F-4A28-ACB5-3D2E32ADF351}"/>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138F-4A28-ACB5-3D2E32ADF351}"/>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367</c:v>
                </c:pt>
                <c:pt idx="3">
                  <c:v>395</c:v>
                </c:pt>
                <c:pt idx="6">
                  <c:v>446</c:v>
                </c:pt>
                <c:pt idx="9">
                  <c:v>489</c:v>
                </c:pt>
                <c:pt idx="12">
                  <c:v>547</c:v>
                </c:pt>
              </c:numCache>
            </c:numRef>
          </c:val>
          <c:extLst>
            <c:ext xmlns:c16="http://schemas.microsoft.com/office/drawing/2014/chart" uri="{C3380CC4-5D6E-409C-BE32-E72D297353CC}">
              <c16:uniqueId val="{00000007-138F-4A28-ACB5-3D2E32ADF351}"/>
            </c:ext>
          </c:extLst>
        </c:ser>
        <c:dLbls>
          <c:showLegendKey val="0"/>
          <c:showVal val="0"/>
          <c:showCatName val="0"/>
          <c:showSerName val="0"/>
          <c:showPercent val="0"/>
          <c:showBubbleSize val="0"/>
        </c:dLbls>
        <c:gapWidth val="100"/>
        <c:overlap val="100"/>
        <c:axId val="95984256"/>
        <c:axId val="95990528"/>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131</c:v>
                </c:pt>
                <c:pt idx="2">
                  <c:v>#N/A</c:v>
                </c:pt>
                <c:pt idx="3">
                  <c:v>#N/A</c:v>
                </c:pt>
                <c:pt idx="4">
                  <c:v>152</c:v>
                </c:pt>
                <c:pt idx="5">
                  <c:v>#N/A</c:v>
                </c:pt>
                <c:pt idx="6">
                  <c:v>#N/A</c:v>
                </c:pt>
                <c:pt idx="7">
                  <c:v>156</c:v>
                </c:pt>
                <c:pt idx="8">
                  <c:v>#N/A</c:v>
                </c:pt>
                <c:pt idx="9">
                  <c:v>#N/A</c:v>
                </c:pt>
                <c:pt idx="10">
                  <c:v>175</c:v>
                </c:pt>
                <c:pt idx="11">
                  <c:v>#N/A</c:v>
                </c:pt>
                <c:pt idx="12">
                  <c:v>#N/A</c:v>
                </c:pt>
                <c:pt idx="13">
                  <c:v>169</c:v>
                </c:pt>
                <c:pt idx="14">
                  <c:v>#N/A</c:v>
                </c:pt>
              </c:numCache>
            </c:numRef>
          </c:val>
          <c:smooth val="0"/>
          <c:extLst>
            <c:ext xmlns:c16="http://schemas.microsoft.com/office/drawing/2014/chart" uri="{C3380CC4-5D6E-409C-BE32-E72D297353CC}">
              <c16:uniqueId val="{00000008-138F-4A28-ACB5-3D2E32ADF351}"/>
            </c:ext>
          </c:extLst>
        </c:ser>
        <c:dLbls>
          <c:showLegendKey val="0"/>
          <c:showVal val="0"/>
          <c:showCatName val="0"/>
          <c:showSerName val="0"/>
          <c:showPercent val="0"/>
          <c:showBubbleSize val="0"/>
        </c:dLbls>
        <c:marker val="1"/>
        <c:smooth val="0"/>
        <c:axId val="95984256"/>
        <c:axId val="95990528"/>
      </c:lineChart>
      <c:catAx>
        <c:axId val="95984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990528"/>
        <c:crosses val="autoZero"/>
        <c:auto val="1"/>
        <c:lblAlgn val="ctr"/>
        <c:lblOffset val="100"/>
        <c:tickLblSkip val="1"/>
        <c:tickMarkSkip val="1"/>
        <c:noMultiLvlLbl val="0"/>
      </c:catAx>
      <c:valAx>
        <c:axId val="9599052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9842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3489</c:v>
                </c:pt>
                <c:pt idx="5">
                  <c:v>3537</c:v>
                </c:pt>
                <c:pt idx="8">
                  <c:v>3516</c:v>
                </c:pt>
                <c:pt idx="11">
                  <c:v>3422</c:v>
                </c:pt>
                <c:pt idx="14">
                  <c:v>3288</c:v>
                </c:pt>
              </c:numCache>
            </c:numRef>
          </c:val>
          <c:extLst>
            <c:ext xmlns:c16="http://schemas.microsoft.com/office/drawing/2014/chart" uri="{C3380CC4-5D6E-409C-BE32-E72D297353CC}">
              <c16:uniqueId val="{00000000-3CFD-4D7A-9637-D58ED2AFF5C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639</c:v>
                </c:pt>
                <c:pt idx="5">
                  <c:v>559</c:v>
                </c:pt>
                <c:pt idx="8">
                  <c:v>526</c:v>
                </c:pt>
                <c:pt idx="11">
                  <c:v>503</c:v>
                </c:pt>
                <c:pt idx="14">
                  <c:v>476</c:v>
                </c:pt>
              </c:numCache>
            </c:numRef>
          </c:val>
          <c:extLst>
            <c:ext xmlns:c16="http://schemas.microsoft.com/office/drawing/2014/chart" uri="{C3380CC4-5D6E-409C-BE32-E72D297353CC}">
              <c16:uniqueId val="{00000001-3CFD-4D7A-9637-D58ED2AFF5C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1526</c:v>
                </c:pt>
                <c:pt idx="5">
                  <c:v>1835</c:v>
                </c:pt>
                <c:pt idx="8">
                  <c:v>2090</c:v>
                </c:pt>
                <c:pt idx="11">
                  <c:v>2235</c:v>
                </c:pt>
                <c:pt idx="14">
                  <c:v>2403</c:v>
                </c:pt>
              </c:numCache>
            </c:numRef>
          </c:val>
          <c:extLst>
            <c:ext xmlns:c16="http://schemas.microsoft.com/office/drawing/2014/chart" uri="{C3380CC4-5D6E-409C-BE32-E72D297353CC}">
              <c16:uniqueId val="{00000002-3CFD-4D7A-9637-D58ED2AFF5C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CFD-4D7A-9637-D58ED2AFF5C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CFD-4D7A-9637-D58ED2AFF5C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8</c:v>
                </c:pt>
                <c:pt idx="3">
                  <c:v>0</c:v>
                </c:pt>
                <c:pt idx="6">
                  <c:v>0</c:v>
                </c:pt>
                <c:pt idx="9">
                  <c:v>0</c:v>
                </c:pt>
                <c:pt idx="12">
                  <c:v>0</c:v>
                </c:pt>
              </c:numCache>
            </c:numRef>
          </c:val>
          <c:extLst>
            <c:ext xmlns:c16="http://schemas.microsoft.com/office/drawing/2014/chart" uri="{C3380CC4-5D6E-409C-BE32-E72D297353CC}">
              <c16:uniqueId val="{00000005-3CFD-4D7A-9637-D58ED2AFF5C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256</c:v>
                </c:pt>
                <c:pt idx="3">
                  <c:v>248</c:v>
                </c:pt>
                <c:pt idx="6">
                  <c:v>253</c:v>
                </c:pt>
                <c:pt idx="9">
                  <c:v>263</c:v>
                </c:pt>
                <c:pt idx="12">
                  <c:v>262</c:v>
                </c:pt>
              </c:numCache>
            </c:numRef>
          </c:val>
          <c:extLst>
            <c:ext xmlns:c16="http://schemas.microsoft.com/office/drawing/2014/chart" uri="{C3380CC4-5D6E-409C-BE32-E72D297353CC}">
              <c16:uniqueId val="{00000006-3CFD-4D7A-9637-D58ED2AFF5C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12</c:v>
                </c:pt>
                <c:pt idx="3">
                  <c:v>10</c:v>
                </c:pt>
                <c:pt idx="6">
                  <c:v>9</c:v>
                </c:pt>
                <c:pt idx="9">
                  <c:v>7</c:v>
                </c:pt>
                <c:pt idx="12">
                  <c:v>5</c:v>
                </c:pt>
              </c:numCache>
            </c:numRef>
          </c:val>
          <c:extLst>
            <c:ext xmlns:c16="http://schemas.microsoft.com/office/drawing/2014/chart" uri="{C3380CC4-5D6E-409C-BE32-E72D297353CC}">
              <c16:uniqueId val="{00000007-3CFD-4D7A-9637-D58ED2AFF5C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587</c:v>
                </c:pt>
                <c:pt idx="3">
                  <c:v>581</c:v>
                </c:pt>
                <c:pt idx="6">
                  <c:v>553</c:v>
                </c:pt>
                <c:pt idx="9">
                  <c:v>561</c:v>
                </c:pt>
                <c:pt idx="12">
                  <c:v>529</c:v>
                </c:pt>
              </c:numCache>
            </c:numRef>
          </c:val>
          <c:extLst>
            <c:ext xmlns:c16="http://schemas.microsoft.com/office/drawing/2014/chart" uri="{C3380CC4-5D6E-409C-BE32-E72D297353CC}">
              <c16:uniqueId val="{00000008-3CFD-4D7A-9637-D58ED2AFF5C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38</c:v>
                </c:pt>
                <c:pt idx="3">
                  <c:v>31</c:v>
                </c:pt>
                <c:pt idx="6">
                  <c:v>41</c:v>
                </c:pt>
                <c:pt idx="9">
                  <c:v>51</c:v>
                </c:pt>
                <c:pt idx="12">
                  <c:v>38</c:v>
                </c:pt>
              </c:numCache>
            </c:numRef>
          </c:val>
          <c:extLst>
            <c:ext xmlns:c16="http://schemas.microsoft.com/office/drawing/2014/chart" uri="{C3380CC4-5D6E-409C-BE32-E72D297353CC}">
              <c16:uniqueId val="{00000009-3CFD-4D7A-9637-D58ED2AFF5C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4885</c:v>
                </c:pt>
                <c:pt idx="3">
                  <c:v>4885</c:v>
                </c:pt>
                <c:pt idx="6">
                  <c:v>4885</c:v>
                </c:pt>
                <c:pt idx="9">
                  <c:v>4755</c:v>
                </c:pt>
                <c:pt idx="12">
                  <c:v>4551</c:v>
                </c:pt>
              </c:numCache>
            </c:numRef>
          </c:val>
          <c:extLst>
            <c:ext xmlns:c16="http://schemas.microsoft.com/office/drawing/2014/chart" uri="{C3380CC4-5D6E-409C-BE32-E72D297353CC}">
              <c16:uniqueId val="{0000000A-3CFD-4D7A-9637-D58ED2AFF5C5}"/>
            </c:ext>
          </c:extLst>
        </c:ser>
        <c:dLbls>
          <c:showLegendKey val="0"/>
          <c:showVal val="0"/>
          <c:showCatName val="0"/>
          <c:showSerName val="0"/>
          <c:showPercent val="0"/>
          <c:showBubbleSize val="0"/>
        </c:dLbls>
        <c:gapWidth val="100"/>
        <c:overlap val="100"/>
        <c:axId val="96097024"/>
        <c:axId val="96098944"/>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131</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3CFD-4D7A-9637-D58ED2AFF5C5}"/>
            </c:ext>
          </c:extLst>
        </c:ser>
        <c:dLbls>
          <c:showLegendKey val="0"/>
          <c:showVal val="0"/>
          <c:showCatName val="0"/>
          <c:showSerName val="0"/>
          <c:showPercent val="0"/>
          <c:showBubbleSize val="0"/>
        </c:dLbls>
        <c:marker val="1"/>
        <c:smooth val="0"/>
        <c:axId val="96097024"/>
        <c:axId val="96098944"/>
      </c:lineChart>
      <c:catAx>
        <c:axId val="960970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6098944"/>
        <c:crosses val="autoZero"/>
        <c:auto val="1"/>
        <c:lblAlgn val="ctr"/>
        <c:lblOffset val="100"/>
        <c:tickLblSkip val="1"/>
        <c:tickMarkSkip val="1"/>
        <c:noMultiLvlLbl val="0"/>
      </c:catAx>
      <c:valAx>
        <c:axId val="960989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0970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485</c:v>
                </c:pt>
                <c:pt idx="1">
                  <c:v>486</c:v>
                </c:pt>
                <c:pt idx="2">
                  <c:v>486</c:v>
                </c:pt>
              </c:numCache>
            </c:numRef>
          </c:val>
          <c:extLst>
            <c:ext xmlns:c16="http://schemas.microsoft.com/office/drawing/2014/chart" uri="{C3380CC4-5D6E-409C-BE32-E72D297353CC}">
              <c16:uniqueId val="{00000000-7018-42A5-AB20-CAA4C16406AE}"/>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370</c:v>
                </c:pt>
                <c:pt idx="1">
                  <c:v>465</c:v>
                </c:pt>
                <c:pt idx="2">
                  <c:v>679</c:v>
                </c:pt>
              </c:numCache>
            </c:numRef>
          </c:val>
          <c:extLst>
            <c:ext xmlns:c16="http://schemas.microsoft.com/office/drawing/2014/chart" uri="{C3380CC4-5D6E-409C-BE32-E72D297353CC}">
              <c16:uniqueId val="{00000001-7018-42A5-AB20-CAA4C16406AE}"/>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1172</c:v>
                </c:pt>
                <c:pt idx="1">
                  <c:v>1224</c:v>
                </c:pt>
                <c:pt idx="2">
                  <c:v>1167</c:v>
                </c:pt>
              </c:numCache>
            </c:numRef>
          </c:val>
          <c:extLst>
            <c:ext xmlns:c16="http://schemas.microsoft.com/office/drawing/2014/chart" uri="{C3380CC4-5D6E-409C-BE32-E72D297353CC}">
              <c16:uniqueId val="{00000002-7018-42A5-AB20-CAA4C16406A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{6FF565CC-4E41-4081-9945-5F8C83AD9769}</c15:txfldGUID>
                      <c15:f>[1]公会計指標分析・財政指標組合せ分析表!$BP$50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D402-4986-8F8E-8984F5D7960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{4F5BF8A5-BA9B-473F-BA41-50FD7056997E}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402-4986-8F8E-8984F5D7960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{1A1638A8-FA1A-4823-A50C-46C697A84A34}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402-4986-8F8E-8984F5D7960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{BD8EFBFE-79F0-465D-8369-2A8C83370DDE}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402-4986-8F8E-8984F5D7960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{E571AEB0-C91A-44CB-9F9D-845F5A53F52A}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402-4986-8F8E-8984F5D79606}"/>
                </c:ext>
              </c:extLst>
            </c:dLbl>
            <c:dLbl>
              <c:idx val="8"/>
              <c:tx>
                <c:strRef>
                  <c:f>[1]公会計指標分析・財政指標組合せ分析表!$BX$50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{4ECEB516-37CF-4DD7-9B0E-4713E0315371}</c15:txfldGUID>
                      <c15:f>[1]公会計指標分析・財政指標組合せ分析表!$BX$50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D402-4986-8F8E-8984F5D79606}"/>
                </c:ext>
              </c:extLst>
            </c:dLbl>
            <c:dLbl>
              <c:idx val="16"/>
              <c:tx>
                <c:strRef>
                  <c:f>[1]公会計指標分析・財政指標組合せ分析表!$CF$50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{C3E96AE1-571D-4F6B-8885-40A64357F010}</c15:txfldGUID>
                      <c15:f>[1]公会計指標分析・財政指標組合せ分析表!$CF$50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D402-4986-8F8E-8984F5D79606}"/>
                </c:ext>
              </c:extLst>
            </c:dLbl>
            <c:dLbl>
              <c:idx val="24"/>
              <c:tx>
                <c:strRef>
                  <c:f>[1]公会計指標分析・財政指標組合せ分析表!$CN$50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{FF1B41C5-95B0-4F4B-836C-D843FE7CF150}</c15:txfldGUID>
                      <c15:f>[1]公会計指標分析・財政指標組合せ分析表!$CN$50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D402-4986-8F8E-8984F5D79606}"/>
                </c:ext>
              </c:extLst>
            </c:dLbl>
            <c:dLbl>
              <c:idx val="32"/>
              <c:tx>
                <c:strRef>
                  <c:f>[1]公会計指標分析・財政指標組合せ分析表!$CV$50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{EC1457F0-146F-4868-85E6-7238F2AEA38D}</c15:txfldGUID>
                      <c15:f>[1]公会計指標分析・財政指標組合せ分析表!$CV$50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D402-4986-8F8E-8984F5D7960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#,##0.0;"▲ "#,##0.0</c:formatCode>
                <c:ptCount val="40"/>
                <c:pt idx="0">
                  <c:v>60.3</c:v>
                </c:pt>
                <c:pt idx="8">
                  <c:v>62.1</c:v>
                </c:pt>
                <c:pt idx="16">
                  <c:v>64.900000000000006</c:v>
                </c:pt>
                <c:pt idx="24">
                  <c:v>63.8</c:v>
                </c:pt>
                <c:pt idx="32">
                  <c:v>64.900000000000006</c:v>
                </c:pt>
              </c:numCache>
            </c:numRef>
          </c:xVal>
          <c:yVal>
            <c:numRef>
              <c:f>[1]公会計指標分析・財政指標組合せ分析表!$BP$51:$DC$51</c:f>
              <c:numCache>
                <c:formatCode>#,##0.0;"▲ "#,##0.0</c:formatCode>
                <c:ptCount val="40"/>
                <c:pt idx="0">
                  <c:v>9.6</c:v>
                </c:pt>
              </c:numCache>
            </c:numRef>
          </c:yVal>
          <c:smooth val="0"/>
          <c:extLst>
            <c:ext xmlns:c16="http://schemas.microsoft.com/office/drawing/2014/chart" uri="{C3380CC4-5D6E-409C-BE32-E72D297353CC}">
              <c16:uniqueId val="{00000009-D402-4986-8F8E-8984F5D79606}"/>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{7BB25464-48B8-4F91-AFB4-E2EC60F5B169}</c15:txfldGUID>
                      <c15:f>[1]公会計指標分析・財政指標組合せ分析表!$BP$50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D402-4986-8F8E-8984F5D7960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{DE87097D-3FCB-42A8-9B26-BCDC9017F51B}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402-4986-8F8E-8984F5D7960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{E82F6E7D-CC5A-4F53-890D-97BDC851BC6E}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402-4986-8F8E-8984F5D7960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{2C6815C6-2391-45A6-B8D9-EE9BCBC7478A}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402-4986-8F8E-8984F5D7960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{311C9F02-ECD5-4079-8DAC-C77822F90E87}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402-4986-8F8E-8984F5D79606}"/>
                </c:ext>
              </c:extLst>
            </c:dLbl>
            <c:dLbl>
              <c:idx val="8"/>
              <c:tx>
                <c:strRef>
                  <c:f>[1]公会計指標分析・財政指標組合せ分析表!$BX$50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{53937560-FB30-4FE4-BA90-9FFC31323349}</c15:txfldGUID>
                      <c15:f>[1]公会計指標分析・財政指標組合せ分析表!$BX$50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D402-4986-8F8E-8984F5D79606}"/>
                </c:ext>
              </c:extLst>
            </c:dLbl>
            <c:dLbl>
              <c:idx val="16"/>
              <c:tx>
                <c:strRef>
                  <c:f>[1]公会計指標分析・財政指標組合せ分析表!$CF$50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{AB414390-5681-47B1-B209-0D70F42CDC46}</c15:txfldGUID>
                      <c15:f>[1]公会計指標分析・財政指標組合せ分析表!$CF$50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D402-4986-8F8E-8984F5D79606}"/>
                </c:ext>
              </c:extLst>
            </c:dLbl>
            <c:dLbl>
              <c:idx val="24"/>
              <c:tx>
                <c:strRef>
                  <c:f>[1]公会計指標分析・財政指標組合せ分析表!$CN$50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{3ED17576-A7B1-4BAA-877E-0F61D7DB3C6A}</c15:txfldGUID>
                      <c15:f>[1]公会計指標分析・財政指標組合せ分析表!$CN$50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D402-4986-8F8E-8984F5D79606}"/>
                </c:ext>
              </c:extLst>
            </c:dLbl>
            <c:dLbl>
              <c:idx val="32"/>
              <c:tx>
                <c:strRef>
                  <c:f>[1]公会計指標分析・財政指標組合せ分析表!$CV$50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{CECC9F6E-EFAD-440C-880F-95D36BFEFFFB}</c15:txfldGUID>
                      <c15:f>[1]公会計指標分析・財政指標組合せ分析表!$CV$50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D402-4986-8F8E-8984F5D7960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#,##0.0;"▲ "#,##0.0</c:formatCode>
                <c:ptCount val="40"/>
                <c:pt idx="0">
                  <c:v>60.2</c:v>
                </c:pt>
                <c:pt idx="8">
                  <c:v>61</c:v>
                </c:pt>
                <c:pt idx="16">
                  <c:v>62.2</c:v>
                </c:pt>
                <c:pt idx="24">
                  <c:v>63.6</c:v>
                </c:pt>
                <c:pt idx="32">
                  <c:v>65.900000000000006</c:v>
                </c:pt>
              </c:numCache>
            </c:numRef>
          </c:xVal>
          <c:yVal>
            <c:numRef>
              <c:f>[1]公会計指標分析・財政指標組合せ分析表!$BP$55:$DC$55</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D402-4986-8F8E-8984F5D79606}"/>
            </c:ext>
          </c:extLst>
        </c:ser>
        <c:dLbls>
          <c:showLegendKey val="0"/>
          <c:showVal val="1"/>
          <c:showCatName val="0"/>
          <c:showSerName val="0"/>
          <c:showPercent val="0"/>
          <c:showBubbleSize val="0"/>
        </c:dLbls>
        <c:axId val="46179840"/>
        <c:axId val="46181760"/>
      </c:scatterChart>
      <c:valAx>
        <c:axId val="46179840"/>
        <c:scaling>
          <c:orientation val="maxMin"/>
          <c:max val="67"/>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1"/>
          <c:min val="-3"/>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3"/>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{729C35D7-8F47-4F43-A265-3A286AE1ACD4}</c15:txfldGUID>
                      <c15:f>[1]公会計指標分析・財政指標組合せ分析表!$BP$72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AADD-4DDE-BF85-E41EFE48067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{F0CE41A2-B508-4A9F-8952-DBF05F04A7C1}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ADD-4DDE-BF85-E41EFE48067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{BC9C109C-EBEC-4AE7-9346-CDD6E3E301E3}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ADD-4DDE-BF85-E41EFE48067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{254E73D9-CE95-4D7D-AF61-DDCF221093D2}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ADD-4DDE-BF85-E41EFE48067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{AE42A03B-5FDA-42FC-89A7-F1F6F28B2556}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ADD-4DDE-BF85-E41EFE48067F}"/>
                </c:ext>
              </c:extLst>
            </c:dLbl>
            <c:dLbl>
              <c:idx val="8"/>
              <c:tx>
                <c:strRef>
                  <c:f>[1]公会計指標分析・財政指標組合せ分析表!$BX$72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{D17AC1AE-90C5-4C4C-809A-4344920AB21F}</c15:txfldGUID>
                      <c15:f>[1]公会計指標分析・財政指標組合せ分析表!$BX$72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AADD-4DDE-BF85-E41EFE48067F}"/>
                </c:ext>
              </c:extLst>
            </c:dLbl>
            <c:dLbl>
              <c:idx val="16"/>
              <c:tx>
                <c:strRef>
                  <c:f>[1]公会計指標分析・財政指標組合せ分析表!$CF$72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{8E4B18CE-E947-491D-9A94-F9E1AFC2A1A3}</c15:txfldGUID>
                      <c15:f>[1]公会計指標分析・財政指標組合せ分析表!$CF$72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AADD-4DDE-BF85-E41EFE48067F}"/>
                </c:ext>
              </c:extLst>
            </c:dLbl>
            <c:dLbl>
              <c:idx val="24"/>
              <c:tx>
                <c:strRef>
                  <c:f>[1]公会計指標分析・財政指標組合せ分析表!$CN$72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{45FCBEF0-9199-4E82-ADCE-B847B782F594}</c15:txfldGUID>
                      <c15:f>[1]公会計指標分析・財政指標組合せ分析表!$CN$72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AADD-4DDE-BF85-E41EFE48067F}"/>
                </c:ext>
              </c:extLst>
            </c:dLbl>
            <c:dLbl>
              <c:idx val="32"/>
              <c:tx>
                <c:strRef>
                  <c:f>[1]公会計指標分析・財政指標組合せ分析表!$CV$72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{935BCF11-EB64-4703-98C9-828855B9A7FF}</c15:txfldGUID>
                      <c15:f>[1]公会計指標分析・財政指標組合せ分析表!$CV$72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AADD-4DDE-BF85-E41EFE48067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#,##0.0;"▲ "#,##0.0</c:formatCode>
                <c:ptCount val="40"/>
                <c:pt idx="0">
                  <c:v>10</c:v>
                </c:pt>
                <c:pt idx="8">
                  <c:v>10.199999999999999</c:v>
                </c:pt>
                <c:pt idx="16">
                  <c:v>10</c:v>
                </c:pt>
                <c:pt idx="24">
                  <c:v>10.6</c:v>
                </c:pt>
                <c:pt idx="32">
                  <c:v>10.7</c:v>
                </c:pt>
              </c:numCache>
            </c:numRef>
          </c:xVal>
          <c:yVal>
            <c:numRef>
              <c:f>[1]公会計指標分析・財政指標組合せ分析表!$BP$73:$DC$73</c:f>
              <c:numCache>
                <c:formatCode>#,##0.0;"▲ "#,##0.0</c:formatCode>
                <c:ptCount val="40"/>
                <c:pt idx="0">
                  <c:v>9.6</c:v>
                </c:pt>
              </c:numCache>
            </c:numRef>
          </c:yVal>
          <c:smooth val="0"/>
          <c:extLst>
            <c:ext xmlns:c16="http://schemas.microsoft.com/office/drawing/2014/chart" uri="{C3380CC4-5D6E-409C-BE32-E72D297353CC}">
              <c16:uniqueId val="{00000009-AADD-4DDE-BF85-E41EFE48067F}"/>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2.8829840147400729E-2"/>
                  <c:y val="-4.3495921315535854E-2"/>
                </c:manualLayout>
              </c:layout>
              <c:tx>
                <c:strRef>
                  <c:f>[1]公会計指標分析・財政指標組合せ分析表!$BP$72</c:f>
                  <c:strCache>
                    <c:ptCount val="1"/>
                    <c:pt idx="0">
                      <c:v>R01</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{43E18B40-FF22-4B4E-82A2-A8E5654B72F2}</c15:txfldGUID>
                      <c15:f>[1]公会計指標分析・財政指標組合せ分析表!$BP$72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AADD-4DDE-BF85-E41EFE48067F}"/>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{09B31811-D287-476B-8A6F-FCA811F2DBED}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ADD-4DDE-BF85-E41EFE48067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{2CD40B12-60A3-4DF1-B6A5-B196F3C53FFB}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ADD-4DDE-BF85-E41EFE48067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{93695857-38A6-4320-873A-7C5B6F0DED37}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ADD-4DDE-BF85-E41EFE48067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{FE1CE8C6-6617-4452-9831-F9DC5F7F12DD}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ADD-4DDE-BF85-E41EFE48067F}"/>
                </c:ext>
              </c:extLst>
            </c:dLbl>
            <c:dLbl>
              <c:idx val="8"/>
              <c:layout>
                <c:manualLayout>
                  <c:x val="-3.4310845302750435E-2"/>
                  <c:y val="-0.10639239348807834"/>
                </c:manualLayout>
              </c:layout>
              <c:tx>
                <c:strRef>
                  <c:f>[1]公会計指標分析・財政指標組合せ分析表!$BX$72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{346F68D9-D1E0-4E2C-9F09-4BD4A49D43A7}</c15:txfldGUID>
                      <c15:f>[1]公会計指標分析・財政指標組合せ分析表!$BX$72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AADD-4DDE-BF85-E41EFE48067F}"/>
                </c:ext>
              </c:extLst>
            </c:dLbl>
            <c:dLbl>
              <c:idx val="16"/>
              <c:layout>
                <c:manualLayout>
                  <c:x val="-3.1570342725075584E-2"/>
                  <c:y val="-3.0968239757738013E-2"/>
                </c:manualLayout>
              </c:layout>
              <c:tx>
                <c:strRef>
                  <c:f>[1]公会計指標分析・財政指標組合せ分析表!$CF$72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{259C4F06-D700-4CB3-B23C-E737E52B39F0}</c15:txfldGUID>
                      <c15:f>[1]公会計指標分析・財政指標組合せ分析表!$CF$72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AADD-4DDE-BF85-E41EFE48067F}"/>
                </c:ext>
              </c:extLst>
            </c:dLbl>
            <c:dLbl>
              <c:idx val="24"/>
              <c:layout>
                <c:manualLayout>
                  <c:x val="-3.1570342725075584E-2"/>
                  <c:y val="-6.8809691302254186E-2"/>
                </c:manualLayout>
              </c:layout>
              <c:tx>
                <c:strRef>
                  <c:f>[1]公会計指標分析・財政指標組合せ分析表!$CN$72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{06446D35-5923-465C-B81B-8F36CEF62329}</c15:txfldGUID>
                      <c15:f>[1]公会計指標分析・財政指標組合せ分析表!$CN$72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AADD-4DDE-BF85-E41EFE48067F}"/>
                </c:ext>
              </c:extLst>
            </c:dLbl>
            <c:dLbl>
              <c:idx val="32"/>
              <c:tx>
                <c:strRef>
                  <c:f>[1]公会計指標分析・財政指標組合せ分析表!$CV$72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{80523419-3B08-42D4-B1E0-09A7AEA0CA06}</c15:txfldGUID>
                      <c15:f>[1]公会計指標分析・財政指標組合せ分析表!$CV$72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AADD-4DDE-BF85-E41EFE48067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#,##0.0;"▲ "#,##0.0</c:formatCode>
                <c:ptCount val="40"/>
                <c:pt idx="0">
                  <c:v>7.3</c:v>
                </c:pt>
                <c:pt idx="8">
                  <c:v>7.4</c:v>
                </c:pt>
                <c:pt idx="16">
                  <c:v>7.5</c:v>
                </c:pt>
                <c:pt idx="24">
                  <c:v>7.5</c:v>
                </c:pt>
                <c:pt idx="32">
                  <c:v>7.7</c:v>
                </c:pt>
              </c:numCache>
            </c:numRef>
          </c:xVal>
          <c:yVal>
            <c:numRef>
              <c:f>[1]公会計指標分析・財政指標組合せ分析表!$BP$77:$DC$77</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AADD-4DDE-BF85-E41EFE48067F}"/>
            </c:ext>
          </c:extLst>
        </c:ser>
        <c:dLbls>
          <c:showLegendKey val="0"/>
          <c:showVal val="1"/>
          <c:showCatName val="0"/>
          <c:showSerName val="0"/>
          <c:showPercent val="0"/>
          <c:showBubbleSize val="0"/>
        </c:dLbls>
        <c:axId val="84219776"/>
        <c:axId val="84234240"/>
      </c:scatterChart>
      <c:valAx>
        <c:axId val="84219776"/>
        <c:scaling>
          <c:orientation val="maxMin"/>
          <c:max val="11"/>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1"/>
          <c:min val="-3"/>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3"/>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{DE95CCBE-2741-4B3F-BFE3-97EF38EB480D}</c15:txfldGUID>
                      <c15:f>[1]公会計指標分析・財政指標組合せ分析表!$BP$50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69EE-423C-93F1-E8FEB7445CF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{CE2249A0-3D8B-44F3-B88F-1C5CB50EB285}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9EE-423C-93F1-E8FEB7445CF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{B4ADB4E4-341D-4B21-8175-87A39FF7EF10}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9EE-423C-93F1-E8FEB7445CF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{15AD2888-1791-475E-A877-687496CDB78B}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9EE-423C-93F1-E8FEB7445CF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{F543DF8E-9B0D-407E-B370-E212D6BF1584}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9EE-423C-93F1-E8FEB7445CF3}"/>
                </c:ext>
              </c:extLst>
            </c:dLbl>
            <c:dLbl>
              <c:idx val="8"/>
              <c:tx>
                <c:strRef>
                  <c:f>[1]公会計指標分析・財政指標組合せ分析表!$BX$50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{AA8CF8E7-DA67-4CE8-AD8B-9DC92AAFEA29}</c15:txfldGUID>
                      <c15:f>[1]公会計指標分析・財政指標組合せ分析表!$BX$50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69EE-423C-93F1-E8FEB7445CF3}"/>
                </c:ext>
              </c:extLst>
            </c:dLbl>
            <c:dLbl>
              <c:idx val="16"/>
              <c:tx>
                <c:strRef>
                  <c:f>[1]公会計指標分析・財政指標組合せ分析表!$CF$50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{A7F3D9F1-C571-46E3-8ABB-BD78160DF5FB}</c15:txfldGUID>
                      <c15:f>[1]公会計指標分析・財政指標組合せ分析表!$CF$50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69EE-423C-93F1-E8FEB7445CF3}"/>
                </c:ext>
              </c:extLst>
            </c:dLbl>
            <c:dLbl>
              <c:idx val="24"/>
              <c:tx>
                <c:strRef>
                  <c:f>[1]公会計指標分析・財政指標組合せ分析表!$CN$50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{E670C0C8-9445-45AE-850C-FD3B9FC042F0}</c15:txfldGUID>
                      <c15:f>[1]公会計指標分析・財政指標組合せ分析表!$CN$50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69EE-423C-93F1-E8FEB7445CF3}"/>
                </c:ext>
              </c:extLst>
            </c:dLbl>
            <c:dLbl>
              <c:idx val="32"/>
              <c:tx>
                <c:strRef>
                  <c:f>[1]公会計指標分析・財政指標組合せ分析表!$CV$50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{8B972CE3-DBCE-463D-B1FE-CF9D901ECA82}</c15:txfldGUID>
                      <c15:f>[1]公会計指標分析・財政指標組合せ分析表!$CV$50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69EE-423C-93F1-E8FEB7445CF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#,##0.0;"▲ "#,##0.0</c:formatCode>
                <c:ptCount val="40"/>
                <c:pt idx="0">
                  <c:v>60.3</c:v>
                </c:pt>
                <c:pt idx="8">
                  <c:v>62.1</c:v>
                </c:pt>
                <c:pt idx="16">
                  <c:v>64.900000000000006</c:v>
                </c:pt>
                <c:pt idx="24">
                  <c:v>63.8</c:v>
                </c:pt>
                <c:pt idx="32">
                  <c:v>64.900000000000006</c:v>
                </c:pt>
              </c:numCache>
            </c:numRef>
          </c:xVal>
          <c:yVal>
            <c:numRef>
              <c:f>[1]公会計指標分析・財政指標組合せ分析表!$BP$51:$DC$51</c:f>
              <c:numCache>
                <c:formatCode>#,##0.0;"▲ "#,##0.0</c:formatCode>
                <c:ptCount val="40"/>
                <c:pt idx="0">
                  <c:v>9.6</c:v>
                </c:pt>
              </c:numCache>
            </c:numRef>
          </c:yVal>
          <c:smooth val="0"/>
          <c:extLst>
            <c:ext xmlns:c16="http://schemas.microsoft.com/office/drawing/2014/chart" uri="{C3380CC4-5D6E-409C-BE32-E72D297353CC}">
              <c16:uniqueId val="{00000009-69EE-423C-93F1-E8FEB7445CF3}"/>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{618CC59A-C933-49C3-A1E8-08AEC7690190}</c15:txfldGUID>
                      <c15:f>[1]公会計指標分析・財政指標組合せ分析表!$BP$50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69EE-423C-93F1-E8FEB7445CF3}"/>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{EEBB4082-E77C-4082-B651-360A88F27D8E}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9EE-423C-93F1-E8FEB7445CF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{A6674AA0-143A-4D93-AD48-9AF6B6E08EA3}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9EE-423C-93F1-E8FEB7445CF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{F49E64A7-965C-40F5-873D-EAC270F8F401}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9EE-423C-93F1-E8FEB7445CF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{0FA72A32-FE5A-4009-8057-20443865630C}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9EE-423C-93F1-E8FEB7445CF3}"/>
                </c:ext>
              </c:extLst>
            </c:dLbl>
            <c:dLbl>
              <c:idx val="8"/>
              <c:tx>
                <c:strRef>
                  <c:f>[1]公会計指標分析・財政指標組合せ分析表!$BX$50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{E0F886B8-5BC2-493F-889A-C60B2E93506A}</c15:txfldGUID>
                      <c15:f>[1]公会計指標分析・財政指標組合せ分析表!$BX$50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69EE-423C-93F1-E8FEB7445CF3}"/>
                </c:ext>
              </c:extLst>
            </c:dLbl>
            <c:dLbl>
              <c:idx val="16"/>
              <c:tx>
                <c:strRef>
                  <c:f>[1]公会計指標分析・財政指標組合せ分析表!$CF$50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{B8FDD8C5-8EEE-4F19-BC04-65632457EB0B}</c15:txfldGUID>
                      <c15:f>[1]公会計指標分析・財政指標組合せ分析表!$CF$50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69EE-423C-93F1-E8FEB7445CF3}"/>
                </c:ext>
              </c:extLst>
            </c:dLbl>
            <c:dLbl>
              <c:idx val="24"/>
              <c:tx>
                <c:strRef>
                  <c:f>[1]公会計指標分析・財政指標組合せ分析表!$CN$50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{C278540C-9BC4-4AF8-B701-19F43E10D7D0}</c15:txfldGUID>
                      <c15:f>[1]公会計指標分析・財政指標組合せ分析表!$CN$50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69EE-423C-93F1-E8FEB7445CF3}"/>
                </c:ext>
              </c:extLst>
            </c:dLbl>
            <c:dLbl>
              <c:idx val="32"/>
              <c:tx>
                <c:strRef>
                  <c:f>[1]公会計指標分析・財政指標組合せ分析表!$CV$50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{CFC6E8F5-9904-48EC-BA19-5107048F0517}</c15:txfldGUID>
                      <c15:f>[1]公会計指標分析・財政指標組合せ分析表!$CV$50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69EE-423C-93F1-E8FEB7445CF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#,##0.0;"▲ "#,##0.0</c:formatCode>
                <c:ptCount val="40"/>
                <c:pt idx="0">
                  <c:v>60.2</c:v>
                </c:pt>
                <c:pt idx="8">
                  <c:v>61</c:v>
                </c:pt>
                <c:pt idx="16">
                  <c:v>62.2</c:v>
                </c:pt>
                <c:pt idx="24">
                  <c:v>63.6</c:v>
                </c:pt>
                <c:pt idx="32">
                  <c:v>65.900000000000006</c:v>
                </c:pt>
              </c:numCache>
            </c:numRef>
          </c:xVal>
          <c:yVal>
            <c:numRef>
              <c:f>[1]公会計指標分析・財政指標組合せ分析表!$BP$55:$DC$55</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69EE-423C-93F1-E8FEB7445CF3}"/>
            </c:ext>
          </c:extLst>
        </c:ser>
        <c:dLbls>
          <c:showLegendKey val="0"/>
          <c:showVal val="1"/>
          <c:showCatName val="0"/>
          <c:showSerName val="0"/>
          <c:showPercent val="0"/>
          <c:showBubbleSize val="0"/>
        </c:dLbls>
        <c:axId val="46179840"/>
        <c:axId val="46181760"/>
      </c:scatterChart>
      <c:valAx>
        <c:axId val="46179840"/>
        <c:scaling>
          <c:orientation val="maxMin"/>
          <c:max val="67"/>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1"/>
          <c:min val="-3"/>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3"/>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30</xdr:row>
      <xdr:rowOff>19050</xdr:rowOff>
    </xdr:from>
    <xdr:to>
      <xdr:col>47</xdr:col>
      <xdr:colOff>104775</xdr:colOff>
      <xdr:row>32</xdr:row>
      <xdr:rowOff>114300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757988" y="4624387"/>
          <a:ext cx="381000" cy="31432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39</xdr:row>
      <xdr:rowOff>28575</xdr:rowOff>
    </xdr:from>
    <xdr:to>
      <xdr:col>64</xdr:col>
      <xdr:colOff>9525</xdr:colOff>
      <xdr:row>42</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8982075" y="5886450"/>
          <a:ext cx="133350" cy="400050"/>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北海道北竜町</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地方債の新規発行の抑制、そして平成</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公的資金繰上償還を行うなど、地方債現在高の減少に努めてきたことにより、公営企業等を含めた元利償還金等は減少傾向にあったが、近年、老朽化した公共施設改修・更新のため発行した地方債の増加により元利償還金は増加傾向に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今後においては、公共施設の老朽化対策として、地方債発行額が増加し、元利償還金が増加する見込みであることから、将来を見据えた計画的・効率的な事業の実施により地方債発行抑制や財政負担の軽減・平準化を図り、引き続き財政の健全化に努める。</a:t>
          </a:r>
          <a:endParaRPr lang="ja-JP" altLang="ja-JP" sz="14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56</xdr:row>
      <xdr:rowOff>0</xdr:rowOff>
    </xdr:from>
    <xdr:to>
      <xdr:col>10</xdr:col>
      <xdr:colOff>0</xdr:colOff>
      <xdr:row>57</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411075"/>
          <a:ext cx="7448550" cy="400050"/>
        </a:xfrm>
        <a:prstGeom prst="line">
          <a:avLst/>
        </a:prstGeom>
        <a:noFill/>
        <a:ln w="19050">
          <a:solidFill>
            <a:srgbClr val="000000"/>
          </a:solidFill>
          <a:round/>
          <a:headEnd/>
          <a:tailEnd/>
        </a:ln>
      </xdr:spPr>
    </xdr:sp>
    <xdr:clientData/>
  </xdr:twoCellAnchor>
  <xdr:twoCellAnchor>
    <xdr:from>
      <xdr:col>15</xdr:col>
      <xdr:colOff>152400</xdr:colOff>
      <xdr:row>56</xdr:row>
      <xdr:rowOff>9525</xdr:rowOff>
    </xdr:from>
    <xdr:to>
      <xdr:col>20</xdr:col>
      <xdr:colOff>227240</xdr:colOff>
      <xdr:row>59</xdr:row>
      <xdr:rowOff>382361</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6400" y="12420600"/>
          <a:ext cx="4456340" cy="157298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56</xdr:row>
      <xdr:rowOff>0</xdr:rowOff>
    </xdr:from>
    <xdr:to>
      <xdr:col>16</xdr:col>
      <xdr:colOff>115661</xdr:colOff>
      <xdr:row>56</xdr:row>
      <xdr:rowOff>257175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30893" y="124110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56</xdr:row>
      <xdr:rowOff>219075</xdr:rowOff>
    </xdr:from>
    <xdr:to>
      <xdr:col>20</xdr:col>
      <xdr:colOff>125016</xdr:colOff>
      <xdr:row>59</xdr:row>
      <xdr:rowOff>334736</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11175" y="12630150"/>
          <a:ext cx="4249341" cy="13158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dk1"/>
              </a:solidFill>
              <a:effectLst/>
              <a:latin typeface="ＭＳ ゴシック" pitchFamily="49" charset="-128"/>
              <a:ea typeface="ＭＳ ゴシック"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満期一括方式による地方債は利用していない。</a:t>
          </a:r>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北海道北竜町</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地方債の新規発行の抑制、そして平成</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公的資金繰上償還を行うなど、地方債現在高の減少に努めてきたことにより、公営企業等を含めた地方債現在高は年々減少傾向にあったが、近年、老朽化した公共施設の改修・更新の実施により地方債現在高は増加している。また、令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年度において、将来負担軽減のため減債基金積立金やふるさと応援基金積立金の増加などにより、充当可能基金についても増加していることから、将来負担比率は健全な状態を保っている状況である。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今後においても、公共施設の老朽化対策の実施により、地方債発行額・現在高についても増加する見込みであることから、将来を見据えた計画的・効率的な事業の実施により、財政負担の軽減・平準化を図り、財政の健全化に努めるとともに、事務事業の効率化等により、経費削減を図り、基金への積み立てについても継続的に実施していく。</a:t>
          </a:r>
          <a:endParaRPr lang="ja-JP" altLang="ja-JP" sz="14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北海道北竜町</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・将来の各種事業推進のため「ふるさと応援基金」へ</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203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百万円、将来の財政負担軽減のため「減債基金」へ</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237</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百万円積み立てしたことなどにより、基金全体としては、</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158</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百万円の増となっている。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基金の使途の明確化を図るために、財政調整基金を取り崩して個々の特定目的基金に積み立てし、余剰金についても今後の公共施設更新に備え、公共施設整備基金など個々の特定目的基金に積み立てしていく予定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・将来の財政負担軽減のため、減債基金についても積み立てをしていく予定である。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・減債基金やふるさと応援基金の積み立てにより基金全体として前年度比で増加となっている。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・ふるさと応援基金：寄付金を財源として、寄付者の意向を反映した施策の展開を計ることにより、多様な人々の参加による個性豊かで活気あふれる住みよい町づくりを推進。</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・公共施設整備基金：将来的に必要となる庁舎建設など公共施設整備に必要な財源を確保することにより、適正な公共施設更新を推進。</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・地域福祉基金：</a:t>
          </a:r>
          <a:r>
            <a:rPr lang="ja-JP" altLang="ja-JP" sz="1100" b="0" i="0">
              <a:solidFill>
                <a:schemeClr val="dk1"/>
              </a:solidFill>
              <a:effectLst/>
              <a:latin typeface="ＭＳ ゴシック" panose="020B0609070205080204" pitchFamily="49" charset="-128"/>
              <a:ea typeface="ＭＳ ゴシック" panose="020B0609070205080204" pitchFamily="49" charset="-128"/>
              <a:cs typeface="+mn-cs"/>
            </a:rPr>
            <a:t>在宅福祉の普及及び向上、健康及び生きがいづくりの推進その他の地域福祉の推進。</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b="0" i="0">
              <a:solidFill>
                <a:schemeClr val="dk1"/>
              </a:solidFill>
              <a:effectLst/>
              <a:latin typeface="ＭＳ ゴシック" panose="020B0609070205080204" pitchFamily="49" charset="-128"/>
              <a:ea typeface="ＭＳ ゴシック" panose="020B0609070205080204" pitchFamily="49" charset="-128"/>
              <a:cs typeface="+mn-cs"/>
            </a:rPr>
            <a:t>・農業振興基金：</a:t>
          </a:r>
          <a:r>
            <a:rPr lang="ja-JP" altLang="ja-JP" sz="1100" b="0" i="0">
              <a:solidFill>
                <a:schemeClr val="dk1"/>
              </a:solidFill>
              <a:effectLst/>
              <a:latin typeface="ＭＳ ゴシック" panose="020B0609070205080204" pitchFamily="49" charset="-128"/>
              <a:ea typeface="ＭＳ ゴシック" panose="020B0609070205080204" pitchFamily="49" charset="-128"/>
              <a:cs typeface="+mn-cs"/>
            </a:rPr>
            <a:t>有害鳥獣対策や農業振興の推進。</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・商工ひまわり基金：商工業後継者定住対策及び商工業振興の推進。</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・ふるさと応援基金を今後の各種事業推進のための財源として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203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百万円積み立てしたことによる増。</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・農業振興基金を今後の農業振興施策のための財源として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百万円積み立てしたことによる増。</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・ふるさと応援基金：各種施策推進のため今後も継続して取り崩しを行う予定であり、他の基金への積み替えも実施する予定であることから、今後は減少する見込み。</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年度においては、基金利息の積立</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を行い</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、基金残高</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486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・財政調整基金残高は、標準財政規模の</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の範囲内となるよう努めることとしている。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・災害への備え等のため、上記範囲内で不足分を積み立てすることとしている。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・将来の負担軽減のため、</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237</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百万円積み立てしたことによる増。</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・今後においても、各年度における地方債発行額に応じて積み立てを継続することとしている。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4A44635D-1829-46F6-BF27-158B382D5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0DB5A7C-98C2-41C7-951E-713DC3067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4" name="正方形/長方形 3">
          <a:extLst>
            <a:ext uri="{FF2B5EF4-FFF2-40B4-BE49-F238E27FC236}">
              <a16:creationId xmlns:a16="http://schemas.microsoft.com/office/drawing/2014/main" id="{59C4F8DD-3C89-4FC6-A824-18FC36B01E4F}"/>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5" name="正方形/長方形 4">
          <a:extLst>
            <a:ext uri="{FF2B5EF4-FFF2-40B4-BE49-F238E27FC236}">
              <a16:creationId xmlns:a16="http://schemas.microsoft.com/office/drawing/2014/main" id="{EADF5819-70B0-4635-A7AA-9BDD84E201B1}"/>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6" name="正方形/長方形 5">
          <a:extLst>
            <a:ext uri="{FF2B5EF4-FFF2-40B4-BE49-F238E27FC236}">
              <a16:creationId xmlns:a16="http://schemas.microsoft.com/office/drawing/2014/main" id="{467F8662-35DC-4E45-B552-A108C696BAC6}"/>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7" name="正方形/長方形 6">
          <a:extLst>
            <a:ext uri="{FF2B5EF4-FFF2-40B4-BE49-F238E27FC236}">
              <a16:creationId xmlns:a16="http://schemas.microsoft.com/office/drawing/2014/main" id="{B06DCE18-CB0C-40BF-9123-501B5CE5C16B}"/>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8" name="正方形/長方形 7">
          <a:extLst>
            <a:ext uri="{FF2B5EF4-FFF2-40B4-BE49-F238E27FC236}">
              <a16:creationId xmlns:a16="http://schemas.microsoft.com/office/drawing/2014/main" id="{2927CBCA-8E0F-4C58-80EC-E07E825D4087}"/>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9" name="正方形/長方形 8">
          <a:extLst>
            <a:ext uri="{FF2B5EF4-FFF2-40B4-BE49-F238E27FC236}">
              <a16:creationId xmlns:a16="http://schemas.microsoft.com/office/drawing/2014/main" id="{FACC7754-7A48-461A-BEEB-206D2A7093A0}"/>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0" name="正方形/長方形 9">
          <a:extLst>
            <a:ext uri="{FF2B5EF4-FFF2-40B4-BE49-F238E27FC236}">
              <a16:creationId xmlns:a16="http://schemas.microsoft.com/office/drawing/2014/main" id="{EAB7AEDE-1736-4C3E-B68A-E741E4F95D1F}"/>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1" name="正方形/長方形 10">
          <a:extLst>
            <a:ext uri="{FF2B5EF4-FFF2-40B4-BE49-F238E27FC236}">
              <a16:creationId xmlns:a16="http://schemas.microsoft.com/office/drawing/2014/main" id="{B58BE415-7E01-42AC-BD84-07033A44FC9C}"/>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2" name="正方形/長方形 11">
          <a:extLst>
            <a:ext uri="{FF2B5EF4-FFF2-40B4-BE49-F238E27FC236}">
              <a16:creationId xmlns:a16="http://schemas.microsoft.com/office/drawing/2014/main" id="{28873CF7-817D-4F87-97C4-3D0E161EAB08}"/>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3" name="正方形/長方形 12">
          <a:extLst>
            <a:ext uri="{FF2B5EF4-FFF2-40B4-BE49-F238E27FC236}">
              <a16:creationId xmlns:a16="http://schemas.microsoft.com/office/drawing/2014/main" id="{A5F5921E-CDB6-47ED-A0A0-9ECC646C6E15}"/>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4" name="正方形/長方形 13">
          <a:extLst>
            <a:ext uri="{FF2B5EF4-FFF2-40B4-BE49-F238E27FC236}">
              <a16:creationId xmlns:a16="http://schemas.microsoft.com/office/drawing/2014/main" id="{66B4FAE0-735D-46F5-B20E-8710967DD3A0}"/>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5" name="正方形/長方形 14">
          <a:extLst>
            <a:ext uri="{FF2B5EF4-FFF2-40B4-BE49-F238E27FC236}">
              <a16:creationId xmlns:a16="http://schemas.microsoft.com/office/drawing/2014/main" id="{E0DE79A9-4447-4D7D-9A26-8D035DF0F834}"/>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6" name="正方形/長方形 15">
          <a:extLst>
            <a:ext uri="{FF2B5EF4-FFF2-40B4-BE49-F238E27FC236}">
              <a16:creationId xmlns:a16="http://schemas.microsoft.com/office/drawing/2014/main" id="{723D37FE-77D1-4FEF-918B-7DF169C9F805}"/>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7" name="正方形/長方形 16">
          <a:extLst>
            <a:ext uri="{FF2B5EF4-FFF2-40B4-BE49-F238E27FC236}">
              <a16:creationId xmlns:a16="http://schemas.microsoft.com/office/drawing/2014/main" id="{252FED05-5B3D-4833-ACFC-68D91E819A45}"/>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8" name="正方形/長方形 17">
          <a:extLst>
            <a:ext uri="{FF2B5EF4-FFF2-40B4-BE49-F238E27FC236}">
              <a16:creationId xmlns:a16="http://schemas.microsoft.com/office/drawing/2014/main" id="{F86B5AE2-9C0F-4614-BADD-6F469330ED6D}"/>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9" name="正方形/長方形 18">
          <a:extLst>
            <a:ext uri="{FF2B5EF4-FFF2-40B4-BE49-F238E27FC236}">
              <a16:creationId xmlns:a16="http://schemas.microsoft.com/office/drawing/2014/main" id="{A9FBB04C-64FA-4264-BCB7-52A9A87EE026}"/>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0" name="正方形/長方形 19">
          <a:extLst>
            <a:ext uri="{FF2B5EF4-FFF2-40B4-BE49-F238E27FC236}">
              <a16:creationId xmlns:a16="http://schemas.microsoft.com/office/drawing/2014/main" id="{6B6EC7FC-62B9-4D2F-98AC-35A8641A2948}"/>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1" name="正方形/長方形 20">
          <a:extLst>
            <a:ext uri="{FF2B5EF4-FFF2-40B4-BE49-F238E27FC236}">
              <a16:creationId xmlns:a16="http://schemas.microsoft.com/office/drawing/2014/main" id="{F244B4DB-9090-475A-9703-226905449B49}"/>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2" name="正方形/長方形 21">
          <a:extLst>
            <a:ext uri="{FF2B5EF4-FFF2-40B4-BE49-F238E27FC236}">
              <a16:creationId xmlns:a16="http://schemas.microsoft.com/office/drawing/2014/main" id="{22852B4D-8910-481D-A7BE-1C98A47D9847}"/>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3" name="正方形/長方形 22">
          <a:extLst>
            <a:ext uri="{FF2B5EF4-FFF2-40B4-BE49-F238E27FC236}">
              <a16:creationId xmlns:a16="http://schemas.microsoft.com/office/drawing/2014/main" id="{82A853B6-E82F-4A73-B088-8F769A64F25B}"/>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4" name="正方形/長方形 23">
          <a:extLst>
            <a:ext uri="{FF2B5EF4-FFF2-40B4-BE49-F238E27FC236}">
              <a16:creationId xmlns:a16="http://schemas.microsoft.com/office/drawing/2014/main" id="{2C0ACF3F-EE35-42F3-9AC9-9804CB497C3E}"/>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5" name="正方形/長方形 24">
          <a:extLst>
            <a:ext uri="{FF2B5EF4-FFF2-40B4-BE49-F238E27FC236}">
              <a16:creationId xmlns:a16="http://schemas.microsoft.com/office/drawing/2014/main" id="{EF4FCED5-C807-4895-90A1-2C070D3AE2D8}"/>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6" name="正方形/長方形 25">
          <a:extLst>
            <a:ext uri="{FF2B5EF4-FFF2-40B4-BE49-F238E27FC236}">
              <a16:creationId xmlns:a16="http://schemas.microsoft.com/office/drawing/2014/main" id="{AA9C5521-55B8-43CD-80BD-5F5136633D35}"/>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7" name="正方形/長方形 26">
          <a:extLst>
            <a:ext uri="{FF2B5EF4-FFF2-40B4-BE49-F238E27FC236}">
              <a16:creationId xmlns:a16="http://schemas.microsoft.com/office/drawing/2014/main" id="{A9A3156C-4337-418F-83B8-BC86E2E0C5EA}"/>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8" name="角丸四角形 27">
          <a:extLst>
            <a:ext uri="{FF2B5EF4-FFF2-40B4-BE49-F238E27FC236}">
              <a16:creationId xmlns:a16="http://schemas.microsoft.com/office/drawing/2014/main" id="{701669C6-3DB8-466B-984B-0E92FA66EC17}"/>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9" name="正方形/長方形 28">
          <a:extLst>
            <a:ext uri="{FF2B5EF4-FFF2-40B4-BE49-F238E27FC236}">
              <a16:creationId xmlns:a16="http://schemas.microsoft.com/office/drawing/2014/main" id="{217E7A40-CA9A-47F0-B092-65F4D62E2DF1}"/>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0" name="正方形/長方形 29">
          <a:extLst>
            <a:ext uri="{FF2B5EF4-FFF2-40B4-BE49-F238E27FC236}">
              <a16:creationId xmlns:a16="http://schemas.microsoft.com/office/drawing/2014/main" id="{1B4800A6-4FE5-4694-AC3A-027425071F51}"/>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1" name="正方形/長方形 30">
          <a:extLst>
            <a:ext uri="{FF2B5EF4-FFF2-40B4-BE49-F238E27FC236}">
              <a16:creationId xmlns:a16="http://schemas.microsoft.com/office/drawing/2014/main" id="{5D963E69-96CD-41D9-B7AF-EDA901E409F5}"/>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2" name="直線コネクタ 31">
          <a:extLst>
            <a:ext uri="{FF2B5EF4-FFF2-40B4-BE49-F238E27FC236}">
              <a16:creationId xmlns:a16="http://schemas.microsoft.com/office/drawing/2014/main" id="{0CE34D5B-4750-4115-AD85-0426DD2E2998}"/>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3" name="楕円 32">
          <a:extLst>
            <a:ext uri="{FF2B5EF4-FFF2-40B4-BE49-F238E27FC236}">
              <a16:creationId xmlns:a16="http://schemas.microsoft.com/office/drawing/2014/main" id="{1388D534-0A23-4390-88EF-2DF2A20F889E}"/>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4" name="フローチャート: 判断 33">
          <a:extLst>
            <a:ext uri="{FF2B5EF4-FFF2-40B4-BE49-F238E27FC236}">
              <a16:creationId xmlns:a16="http://schemas.microsoft.com/office/drawing/2014/main" id="{6A3025B8-99D5-4F55-8403-349895996BF7}"/>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5" name="直線コネクタ 34">
          <a:extLst>
            <a:ext uri="{FF2B5EF4-FFF2-40B4-BE49-F238E27FC236}">
              <a16:creationId xmlns:a16="http://schemas.microsoft.com/office/drawing/2014/main" id="{8BBB6D78-2D13-481E-AECD-B49FDF2C91E6}"/>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6" name="直線コネクタ 35">
          <a:extLst>
            <a:ext uri="{FF2B5EF4-FFF2-40B4-BE49-F238E27FC236}">
              <a16:creationId xmlns:a16="http://schemas.microsoft.com/office/drawing/2014/main" id="{54015BEA-0C93-4E6D-B17D-9BA563452451}"/>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7" name="直線コネクタ 36">
          <a:extLst>
            <a:ext uri="{FF2B5EF4-FFF2-40B4-BE49-F238E27FC236}">
              <a16:creationId xmlns:a16="http://schemas.microsoft.com/office/drawing/2014/main" id="{61C79AC3-A54E-4BD7-9C40-41C40457A7BE}"/>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8" name="直線コネクタ 37">
          <a:extLst>
            <a:ext uri="{FF2B5EF4-FFF2-40B4-BE49-F238E27FC236}">
              <a16:creationId xmlns:a16="http://schemas.microsoft.com/office/drawing/2014/main" id="{AC5A365A-86CA-45F7-85D5-A345C0D24DE1}"/>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39" name="テキスト ボックス 38">
          <a:extLst>
            <a:ext uri="{FF2B5EF4-FFF2-40B4-BE49-F238E27FC236}">
              <a16:creationId xmlns:a16="http://schemas.microsoft.com/office/drawing/2014/main" id="{A1DC4CEC-BA14-4D34-9143-6F09305B1B61}"/>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0" name="テキスト ボックス 39">
          <a:extLst>
            <a:ext uri="{FF2B5EF4-FFF2-40B4-BE49-F238E27FC236}">
              <a16:creationId xmlns:a16="http://schemas.microsoft.com/office/drawing/2014/main" id="{1E635F8B-E7F9-4BB1-A798-76DEB4FE3612}"/>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1" name="テキスト ボックス 40">
          <a:extLst>
            <a:ext uri="{FF2B5EF4-FFF2-40B4-BE49-F238E27FC236}">
              <a16:creationId xmlns:a16="http://schemas.microsoft.com/office/drawing/2014/main" id="{D5FBF4ED-9466-4313-B81C-B2A37B13DDB8}"/>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4433650" cy="259045"/>
    <xdr:sp macro="" textlink="">
      <xdr:nvSpPr>
        <xdr:cNvPr id="42" name="テキスト ボックス 41">
          <a:extLst>
            <a:ext uri="{FF2B5EF4-FFF2-40B4-BE49-F238E27FC236}">
              <a16:creationId xmlns:a16="http://schemas.microsoft.com/office/drawing/2014/main" id="{9293B4C9-767A-4726-A9DF-EC40157A2940}"/>
            </a:ext>
          </a:extLst>
        </xdr:cNvPr>
        <xdr:cNvSpPr txBox="1"/>
      </xdr:nvSpPr>
      <xdr:spPr>
        <a:xfrm>
          <a:off x="419100" y="3492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oneCellAnchor>
    <xdr:from>
      <xdr:col>0</xdr:col>
      <xdr:colOff>419100</xdr:colOff>
      <xdr:row>17</xdr:row>
      <xdr:rowOff>142875</xdr:rowOff>
    </xdr:from>
    <xdr:ext cx="184731" cy="259045"/>
    <xdr:sp macro="" textlink="">
      <xdr:nvSpPr>
        <xdr:cNvPr id="43" name="テキスト ボックス 42">
          <a:extLst>
            <a:ext uri="{FF2B5EF4-FFF2-40B4-BE49-F238E27FC236}">
              <a16:creationId xmlns:a16="http://schemas.microsoft.com/office/drawing/2014/main" id="{0FCF572C-9402-4116-9DC3-4C1084C67CDE}"/>
            </a:ext>
          </a:extLst>
        </xdr:cNvPr>
        <xdr:cNvSpPr txBox="1"/>
      </xdr:nvSpPr>
      <xdr:spPr>
        <a:xfrm>
          <a:off x="419100" y="37338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4" name="正方形/長方形 43">
          <a:extLst>
            <a:ext uri="{FF2B5EF4-FFF2-40B4-BE49-F238E27FC236}">
              <a16:creationId xmlns:a16="http://schemas.microsoft.com/office/drawing/2014/main" id="{55AADA8F-923C-4EE0-BB2E-7008135C48F5}"/>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5" name="正方形/長方形 44">
          <a:extLst>
            <a:ext uri="{FF2B5EF4-FFF2-40B4-BE49-F238E27FC236}">
              <a16:creationId xmlns:a16="http://schemas.microsoft.com/office/drawing/2014/main" id="{723B2F44-DA88-4566-B9A4-AA9BFA5E0809}"/>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6" name="正方形/長方形 45">
          <a:extLst>
            <a:ext uri="{FF2B5EF4-FFF2-40B4-BE49-F238E27FC236}">
              <a16:creationId xmlns:a16="http://schemas.microsoft.com/office/drawing/2014/main" id="{253BC23B-63BD-4F8C-BDB6-0C04EF1841DE}"/>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[ 64.9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7" name="正方形/長方形 46">
          <a:extLst>
            <a:ext uri="{FF2B5EF4-FFF2-40B4-BE49-F238E27FC236}">
              <a16:creationId xmlns:a16="http://schemas.microsoft.com/office/drawing/2014/main" id="{A254361A-A3A4-4FDE-8DA8-45B96A12A064}"/>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8" name="正方形/長方形 47">
          <a:extLst>
            <a:ext uri="{FF2B5EF4-FFF2-40B4-BE49-F238E27FC236}">
              <a16:creationId xmlns:a16="http://schemas.microsoft.com/office/drawing/2014/main" id="{22BE35E1-C16E-4A3A-B56C-41C418CAF4C2}"/>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9" name="正方形/長方形 48">
          <a:extLst>
            <a:ext uri="{FF2B5EF4-FFF2-40B4-BE49-F238E27FC236}">
              <a16:creationId xmlns:a16="http://schemas.microsoft.com/office/drawing/2014/main" id="{E02D8AB3-2A43-4FE3-8CA9-23579CE37DCB}"/>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0" name="正方形/長方形 49">
          <a:extLst>
            <a:ext uri="{FF2B5EF4-FFF2-40B4-BE49-F238E27FC236}">
              <a16:creationId xmlns:a16="http://schemas.microsoft.com/office/drawing/2014/main" id="{2B726468-9C6D-47B3-8F1F-BF896720229B}"/>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1" name="正方形/長方形 50">
          <a:extLst>
            <a:ext uri="{FF2B5EF4-FFF2-40B4-BE49-F238E27FC236}">
              <a16:creationId xmlns:a16="http://schemas.microsoft.com/office/drawing/2014/main" id="{B9FFCCD7-8452-4B71-9167-C902F3003A44}"/>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2" name="正方形/長方形 51">
          <a:extLst>
            <a:ext uri="{FF2B5EF4-FFF2-40B4-BE49-F238E27FC236}">
              <a16:creationId xmlns:a16="http://schemas.microsoft.com/office/drawing/2014/main" id="{CC254CFC-F5E3-4667-BFAA-D15CD9F11CAA}"/>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3" name="正方形/長方形 52">
          <a:extLst>
            <a:ext uri="{FF2B5EF4-FFF2-40B4-BE49-F238E27FC236}">
              <a16:creationId xmlns:a16="http://schemas.microsoft.com/office/drawing/2014/main" id="{319DCE14-9F3D-4237-9316-E01C75D48D97}"/>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4" name="正方形/長方形 53">
          <a:extLst>
            <a:ext uri="{FF2B5EF4-FFF2-40B4-BE49-F238E27FC236}">
              <a16:creationId xmlns:a16="http://schemas.microsoft.com/office/drawing/2014/main" id="{52AAF4EE-0BC5-406E-95C8-CF649541276D}"/>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5" name="正方形/長方形 54">
          <a:extLst>
            <a:ext uri="{FF2B5EF4-FFF2-40B4-BE49-F238E27FC236}">
              <a16:creationId xmlns:a16="http://schemas.microsoft.com/office/drawing/2014/main" id="{E883AB46-C5CC-4840-8F66-9DEF4D5C0222}"/>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6" name="テキスト ボックス 55">
          <a:extLst>
            <a:ext uri="{FF2B5EF4-FFF2-40B4-BE49-F238E27FC236}">
              <a16:creationId xmlns:a16="http://schemas.microsoft.com/office/drawing/2014/main" id="{3D60546F-8AC4-4146-B664-1810E00285EE}"/>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有形固定資産減価償却率は公共施設の老朽化により類似団体より高い水準にあ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った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年度においては、類似団体平均が増加となったこと。から、低い水準となった。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年度に策定した公共施設等総合管理計画の管理方針に基づき、老朽化施設長寿命化のための改修工事や更新工事を計画的に実施するとともに、施設の維持管理を適切に進めている。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今後においては、当該計画に基づき、公共施設の適切な維持管理に努めるとともに、公共施設複合化・最適配置等による施設数の減少、加えて長寿命化によるトータルコストの縮減を図っていく。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57" name="テキスト ボックス 56">
          <a:extLst>
            <a:ext uri="{FF2B5EF4-FFF2-40B4-BE49-F238E27FC236}">
              <a16:creationId xmlns:a16="http://schemas.microsoft.com/office/drawing/2014/main" id="{C4E54828-E677-4FAF-8658-31B7EFBB0211}"/>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8" name="直線コネクタ 57">
          <a:extLst>
            <a:ext uri="{FF2B5EF4-FFF2-40B4-BE49-F238E27FC236}">
              <a16:creationId xmlns:a16="http://schemas.microsoft.com/office/drawing/2014/main" id="{9933D4F9-8A23-496E-8925-5663C80B8440}"/>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59" name="テキスト ボックス 58">
          <a:extLst>
            <a:ext uri="{FF2B5EF4-FFF2-40B4-BE49-F238E27FC236}">
              <a16:creationId xmlns:a16="http://schemas.microsoft.com/office/drawing/2014/main" id="{283A8F34-8E76-4514-90F5-3315CE620971}"/>
            </a:ext>
          </a:extLst>
        </xdr:cNvPr>
        <xdr:cNvSpPr txBox="1"/>
      </xdr:nvSpPr>
      <xdr:spPr>
        <a:xfrm>
          <a:off x="795811"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60" name="直線コネクタ 59">
          <a:extLst>
            <a:ext uri="{FF2B5EF4-FFF2-40B4-BE49-F238E27FC236}">
              <a16:creationId xmlns:a16="http://schemas.microsoft.com/office/drawing/2014/main" id="{2B3F75C4-8AF2-4444-A03B-B970504BD528}"/>
            </a:ext>
          </a:extLst>
        </xdr:cNvPr>
        <xdr:cNvCxnSpPr/>
      </xdr:nvCxnSpPr>
      <xdr:spPr>
        <a:xfrm>
          <a:off x="1270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33</xdr:row>
      <xdr:rowOff>157024</xdr:rowOff>
    </xdr:from>
    <xdr:ext cx="410689" cy="225703"/>
    <xdr:sp macro="" textlink="">
      <xdr:nvSpPr>
        <xdr:cNvPr id="61" name="テキスト ボックス 60">
          <a:extLst>
            <a:ext uri="{FF2B5EF4-FFF2-40B4-BE49-F238E27FC236}">
              <a16:creationId xmlns:a16="http://schemas.microsoft.com/office/drawing/2014/main" id="{66DC32F2-069E-4882-95C3-B7DA01A9BD79}"/>
            </a:ext>
          </a:extLst>
        </xdr:cNvPr>
        <xdr:cNvSpPr txBox="1"/>
      </xdr:nvSpPr>
      <xdr:spPr>
        <a:xfrm>
          <a:off x="795811" y="65863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62" name="直線コネクタ 61">
          <a:extLst>
            <a:ext uri="{FF2B5EF4-FFF2-40B4-BE49-F238E27FC236}">
              <a16:creationId xmlns:a16="http://schemas.microsoft.com/office/drawing/2014/main" id="{69E338C2-B148-4549-9A6A-0166D369D55E}"/>
            </a:ext>
          </a:extLst>
        </xdr:cNvPr>
        <xdr:cNvCxnSpPr/>
      </xdr:nvCxnSpPr>
      <xdr:spPr>
        <a:xfrm>
          <a:off x="1270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63" name="テキスト ボックス 62">
          <a:extLst>
            <a:ext uri="{FF2B5EF4-FFF2-40B4-BE49-F238E27FC236}">
              <a16:creationId xmlns:a16="http://schemas.microsoft.com/office/drawing/2014/main" id="{76B3193A-602D-480D-8229-3F93BCEF89B2}"/>
            </a:ext>
          </a:extLst>
        </xdr:cNvPr>
        <xdr:cNvSpPr txBox="1"/>
      </xdr:nvSpPr>
      <xdr:spPr>
        <a:xfrm>
          <a:off x="847106" y="615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64" name="直線コネクタ 63">
          <a:extLst>
            <a:ext uri="{FF2B5EF4-FFF2-40B4-BE49-F238E27FC236}">
              <a16:creationId xmlns:a16="http://schemas.microsoft.com/office/drawing/2014/main" id="{C85EC72E-66DC-4FD3-BBF6-F599EB573940}"/>
            </a:ext>
          </a:extLst>
        </xdr:cNvPr>
        <xdr:cNvCxnSpPr/>
      </xdr:nvCxnSpPr>
      <xdr:spPr>
        <a:xfrm>
          <a:off x="1270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65" name="テキスト ボックス 64">
          <a:extLst>
            <a:ext uri="{FF2B5EF4-FFF2-40B4-BE49-F238E27FC236}">
              <a16:creationId xmlns:a16="http://schemas.microsoft.com/office/drawing/2014/main" id="{BCBA96DD-7456-438B-9AD6-E4A0E38D90C8}"/>
            </a:ext>
          </a:extLst>
        </xdr:cNvPr>
        <xdr:cNvSpPr txBox="1"/>
      </xdr:nvSpPr>
      <xdr:spPr>
        <a:xfrm>
          <a:off x="847106" y="5722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66" name="直線コネクタ 65">
          <a:extLst>
            <a:ext uri="{FF2B5EF4-FFF2-40B4-BE49-F238E27FC236}">
              <a16:creationId xmlns:a16="http://schemas.microsoft.com/office/drawing/2014/main" id="{A811D626-C121-4713-AF59-466D824CE85C}"/>
            </a:ext>
          </a:extLst>
        </xdr:cNvPr>
        <xdr:cNvCxnSpPr/>
      </xdr:nvCxnSpPr>
      <xdr:spPr>
        <a:xfrm>
          <a:off x="1270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67" name="テキスト ボックス 66">
          <a:extLst>
            <a:ext uri="{FF2B5EF4-FFF2-40B4-BE49-F238E27FC236}">
              <a16:creationId xmlns:a16="http://schemas.microsoft.com/office/drawing/2014/main" id="{EBF774F2-041D-4882-8A92-125D6A58D98C}"/>
            </a:ext>
          </a:extLst>
        </xdr:cNvPr>
        <xdr:cNvSpPr txBox="1"/>
      </xdr:nvSpPr>
      <xdr:spPr>
        <a:xfrm>
          <a:off x="847106" y="5290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8" name="直線コネクタ 67">
          <a:extLst>
            <a:ext uri="{FF2B5EF4-FFF2-40B4-BE49-F238E27FC236}">
              <a16:creationId xmlns:a16="http://schemas.microsoft.com/office/drawing/2014/main" id="{DCD874F1-CDDB-43B9-B9BA-86D235082542}"/>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9" name="テキスト ボックス 68">
          <a:extLst>
            <a:ext uri="{FF2B5EF4-FFF2-40B4-BE49-F238E27FC236}">
              <a16:creationId xmlns:a16="http://schemas.microsoft.com/office/drawing/2014/main" id="{285D252E-0179-4A4F-A7B6-F5ABEFB53F96}"/>
            </a:ext>
          </a:extLst>
        </xdr:cNvPr>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0" name="有形固定資産減価償却率グラフ枠">
          <a:extLst>
            <a:ext uri="{FF2B5EF4-FFF2-40B4-BE49-F238E27FC236}">
              <a16:creationId xmlns:a16="http://schemas.microsoft.com/office/drawing/2014/main" id="{078A6B71-7B84-4188-A498-C27DFCAE1172}"/>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47625</xdr:rowOff>
    </xdr:from>
    <xdr:to>
      <xdr:col>23</xdr:col>
      <xdr:colOff>85090</xdr:colOff>
      <xdr:row>32</xdr:row>
      <xdr:rowOff>143764</xdr:rowOff>
    </xdr:to>
    <xdr:cxnSp macro="">
      <xdr:nvCxnSpPr>
        <xdr:cNvPr id="71" name="直線コネクタ 70">
          <a:extLst>
            <a:ext uri="{FF2B5EF4-FFF2-40B4-BE49-F238E27FC236}">
              <a16:creationId xmlns:a16="http://schemas.microsoft.com/office/drawing/2014/main" id="{9EC52203-F4AA-4796-9B50-F4CA6E5EFBB4}"/>
            </a:ext>
          </a:extLst>
        </xdr:cNvPr>
        <xdr:cNvCxnSpPr/>
      </xdr:nvCxnSpPr>
      <xdr:spPr>
        <a:xfrm flipV="1">
          <a:off x="4760595" y="5276850"/>
          <a:ext cx="1270" cy="11248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32</xdr:row>
      <xdr:rowOff>147591</xdr:rowOff>
    </xdr:from>
    <xdr:ext cx="405111" cy="259045"/>
    <xdr:sp macro="" textlink="">
      <xdr:nvSpPr>
        <xdr:cNvPr id="72" name="有形固定資産減価償却率最小値テキスト">
          <a:extLst>
            <a:ext uri="{FF2B5EF4-FFF2-40B4-BE49-F238E27FC236}">
              <a16:creationId xmlns:a16="http://schemas.microsoft.com/office/drawing/2014/main" id="{47780F5F-EA21-496D-A16B-B4089CBFAB97}"/>
            </a:ext>
          </a:extLst>
        </xdr:cNvPr>
        <xdr:cNvSpPr txBox="1"/>
      </xdr:nvSpPr>
      <xdr:spPr>
        <a:xfrm>
          <a:off x="4813300" y="6405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32</xdr:row>
      <xdr:rowOff>143764</xdr:rowOff>
    </xdr:from>
    <xdr:to>
      <xdr:col>23</xdr:col>
      <xdr:colOff>174625</xdr:colOff>
      <xdr:row>32</xdr:row>
      <xdr:rowOff>143764</xdr:rowOff>
    </xdr:to>
    <xdr:cxnSp macro="">
      <xdr:nvCxnSpPr>
        <xdr:cNvPr id="73" name="直線コネクタ 72">
          <a:extLst>
            <a:ext uri="{FF2B5EF4-FFF2-40B4-BE49-F238E27FC236}">
              <a16:creationId xmlns:a16="http://schemas.microsoft.com/office/drawing/2014/main" id="{BDE86478-8D42-4926-B6AF-3DF328265EE8}"/>
            </a:ext>
          </a:extLst>
        </xdr:cNvPr>
        <xdr:cNvCxnSpPr/>
      </xdr:nvCxnSpPr>
      <xdr:spPr>
        <a:xfrm>
          <a:off x="4673600" y="6401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165752</xdr:rowOff>
    </xdr:from>
    <xdr:ext cx="405111" cy="259045"/>
    <xdr:sp macro="" textlink="">
      <xdr:nvSpPr>
        <xdr:cNvPr id="74" name="有形固定資産減価償却率最大値テキスト">
          <a:extLst>
            <a:ext uri="{FF2B5EF4-FFF2-40B4-BE49-F238E27FC236}">
              <a16:creationId xmlns:a16="http://schemas.microsoft.com/office/drawing/2014/main" id="{9436282B-9456-4476-AF9C-BC3DB84A0345}"/>
            </a:ext>
          </a:extLst>
        </xdr:cNvPr>
        <xdr:cNvSpPr txBox="1"/>
      </xdr:nvSpPr>
      <xdr:spPr>
        <a:xfrm>
          <a:off x="4813300" y="5052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47625</xdr:rowOff>
    </xdr:from>
    <xdr:to>
      <xdr:col>23</xdr:col>
      <xdr:colOff>174625</xdr:colOff>
      <xdr:row>26</xdr:row>
      <xdr:rowOff>47625</xdr:rowOff>
    </xdr:to>
    <xdr:cxnSp macro="">
      <xdr:nvCxnSpPr>
        <xdr:cNvPr id="75" name="直線コネクタ 74">
          <a:extLst>
            <a:ext uri="{FF2B5EF4-FFF2-40B4-BE49-F238E27FC236}">
              <a16:creationId xmlns:a16="http://schemas.microsoft.com/office/drawing/2014/main" id="{643B48BF-59AA-4B12-8C8E-C8CA5C1EAF1F}"/>
            </a:ext>
          </a:extLst>
        </xdr:cNvPr>
        <xdr:cNvCxnSpPr/>
      </xdr:nvCxnSpPr>
      <xdr:spPr>
        <a:xfrm>
          <a:off x="4673600" y="52768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128033</xdr:rowOff>
    </xdr:from>
    <xdr:ext cx="405111" cy="259045"/>
    <xdr:sp macro="" textlink="">
      <xdr:nvSpPr>
        <xdr:cNvPr id="76" name="有形固定資産減価償却率平均値テキスト">
          <a:extLst>
            <a:ext uri="{FF2B5EF4-FFF2-40B4-BE49-F238E27FC236}">
              <a16:creationId xmlns:a16="http://schemas.microsoft.com/office/drawing/2014/main" id="{5CEB3C04-E07F-463E-8958-B26E8C87C365}"/>
            </a:ext>
          </a:extLst>
        </xdr:cNvPr>
        <xdr:cNvSpPr txBox="1"/>
      </xdr:nvSpPr>
      <xdr:spPr>
        <a:xfrm>
          <a:off x="4813300" y="58716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149606</xdr:rowOff>
    </xdr:from>
    <xdr:to>
      <xdr:col>23</xdr:col>
      <xdr:colOff>136525</xdr:colOff>
      <xdr:row>30</xdr:row>
      <xdr:rowOff>79756</xdr:rowOff>
    </xdr:to>
    <xdr:sp macro="" textlink="">
      <xdr:nvSpPr>
        <xdr:cNvPr id="77" name="フローチャート: 判断 76">
          <a:extLst>
            <a:ext uri="{FF2B5EF4-FFF2-40B4-BE49-F238E27FC236}">
              <a16:creationId xmlns:a16="http://schemas.microsoft.com/office/drawing/2014/main" id="{7095CE07-2BA9-478B-9083-687262E39348}"/>
            </a:ext>
          </a:extLst>
        </xdr:cNvPr>
        <xdr:cNvSpPr/>
      </xdr:nvSpPr>
      <xdr:spPr>
        <a:xfrm>
          <a:off x="4711700" y="5893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99949</xdr:rowOff>
    </xdr:from>
    <xdr:to>
      <xdr:col>19</xdr:col>
      <xdr:colOff>187325</xdr:colOff>
      <xdr:row>30</xdr:row>
      <xdr:rowOff>30099</xdr:rowOff>
    </xdr:to>
    <xdr:sp macro="" textlink="">
      <xdr:nvSpPr>
        <xdr:cNvPr id="78" name="フローチャート: 判断 77">
          <a:extLst>
            <a:ext uri="{FF2B5EF4-FFF2-40B4-BE49-F238E27FC236}">
              <a16:creationId xmlns:a16="http://schemas.microsoft.com/office/drawing/2014/main" id="{821492A9-3A55-4DE6-BFB7-68D45ADDB446}"/>
            </a:ext>
          </a:extLst>
        </xdr:cNvPr>
        <xdr:cNvSpPr/>
      </xdr:nvSpPr>
      <xdr:spPr>
        <a:xfrm>
          <a:off x="4000500" y="5843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69723</xdr:rowOff>
    </xdr:from>
    <xdr:to>
      <xdr:col>15</xdr:col>
      <xdr:colOff>187325</xdr:colOff>
      <xdr:row>29</xdr:row>
      <xdr:rowOff>171323</xdr:rowOff>
    </xdr:to>
    <xdr:sp macro="" textlink="">
      <xdr:nvSpPr>
        <xdr:cNvPr id="79" name="フローチャート: 判断 78">
          <a:extLst>
            <a:ext uri="{FF2B5EF4-FFF2-40B4-BE49-F238E27FC236}">
              <a16:creationId xmlns:a16="http://schemas.microsoft.com/office/drawing/2014/main" id="{B7E02AF5-4213-4434-A3E2-A978A1CF13E8}"/>
            </a:ext>
          </a:extLst>
        </xdr:cNvPr>
        <xdr:cNvSpPr/>
      </xdr:nvSpPr>
      <xdr:spPr>
        <a:xfrm>
          <a:off x="3238500" y="58132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43815</xdr:rowOff>
    </xdr:from>
    <xdr:to>
      <xdr:col>11</xdr:col>
      <xdr:colOff>187325</xdr:colOff>
      <xdr:row>29</xdr:row>
      <xdr:rowOff>145415</xdr:rowOff>
    </xdr:to>
    <xdr:sp macro="" textlink="">
      <xdr:nvSpPr>
        <xdr:cNvPr id="80" name="フローチャート: 判断 79">
          <a:extLst>
            <a:ext uri="{FF2B5EF4-FFF2-40B4-BE49-F238E27FC236}">
              <a16:creationId xmlns:a16="http://schemas.microsoft.com/office/drawing/2014/main" id="{CC74EE5E-20BC-441B-9051-FCBF702ED3C5}"/>
            </a:ext>
          </a:extLst>
        </xdr:cNvPr>
        <xdr:cNvSpPr/>
      </xdr:nvSpPr>
      <xdr:spPr>
        <a:xfrm>
          <a:off x="2476500" y="5787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81" name="フローチャート: 判断 80">
          <a:extLst>
            <a:ext uri="{FF2B5EF4-FFF2-40B4-BE49-F238E27FC236}">
              <a16:creationId xmlns:a16="http://schemas.microsoft.com/office/drawing/2014/main" id="{83395515-EC37-4155-9917-862A6012B71B}"/>
            </a:ext>
          </a:extLst>
        </xdr:cNvPr>
        <xdr:cNvSpPr/>
      </xdr:nvSpPr>
      <xdr:spPr>
        <a:xfrm>
          <a:off x="1714500" y="5770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EDEBB5FB-04FD-45EE-92C5-CD4B87D1E594}"/>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498ABA07-911F-4CE4-888E-69B018B1E76E}"/>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4" name="テキスト ボックス 83">
          <a:extLst>
            <a:ext uri="{FF2B5EF4-FFF2-40B4-BE49-F238E27FC236}">
              <a16:creationId xmlns:a16="http://schemas.microsoft.com/office/drawing/2014/main" id="{CBE60FB7-D92B-4778-88FA-F4D2EF77EBDB}"/>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5" name="テキスト ボックス 84">
          <a:extLst>
            <a:ext uri="{FF2B5EF4-FFF2-40B4-BE49-F238E27FC236}">
              <a16:creationId xmlns:a16="http://schemas.microsoft.com/office/drawing/2014/main" id="{10872C95-5078-423B-9ABF-9BDB9E1A9385}"/>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DFE81B36-B8A9-496A-9D21-FDD1F65AB032}"/>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128016</xdr:rowOff>
    </xdr:from>
    <xdr:to>
      <xdr:col>23</xdr:col>
      <xdr:colOff>136525</xdr:colOff>
      <xdr:row>30</xdr:row>
      <xdr:rowOff>58166</xdr:rowOff>
    </xdr:to>
    <xdr:sp macro="" textlink="">
      <xdr:nvSpPr>
        <xdr:cNvPr id="87" name="楕円 86">
          <a:extLst>
            <a:ext uri="{FF2B5EF4-FFF2-40B4-BE49-F238E27FC236}">
              <a16:creationId xmlns:a16="http://schemas.microsoft.com/office/drawing/2014/main" id="{700E3A61-65B5-4379-820F-F27420B64121}"/>
            </a:ext>
          </a:extLst>
        </xdr:cNvPr>
        <xdr:cNvSpPr/>
      </xdr:nvSpPr>
      <xdr:spPr>
        <a:xfrm>
          <a:off x="4711700" y="5871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150893</xdr:rowOff>
    </xdr:from>
    <xdr:ext cx="405111" cy="259045"/>
    <xdr:sp macro="" textlink="">
      <xdr:nvSpPr>
        <xdr:cNvPr id="88" name="有形固定資産減価償却率該当値テキスト">
          <a:extLst>
            <a:ext uri="{FF2B5EF4-FFF2-40B4-BE49-F238E27FC236}">
              <a16:creationId xmlns:a16="http://schemas.microsoft.com/office/drawing/2014/main" id="{7BCCE082-8E5D-4C1E-813E-BBCA0FF436C0}"/>
            </a:ext>
          </a:extLst>
        </xdr:cNvPr>
        <xdr:cNvSpPr txBox="1"/>
      </xdr:nvSpPr>
      <xdr:spPr>
        <a:xfrm>
          <a:off x="4813300" y="5723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104267</xdr:rowOff>
    </xdr:from>
    <xdr:to>
      <xdr:col>19</xdr:col>
      <xdr:colOff>187325</xdr:colOff>
      <xdr:row>30</xdr:row>
      <xdr:rowOff>34417</xdr:rowOff>
    </xdr:to>
    <xdr:sp macro="" textlink="">
      <xdr:nvSpPr>
        <xdr:cNvPr id="89" name="楕円 88">
          <a:extLst>
            <a:ext uri="{FF2B5EF4-FFF2-40B4-BE49-F238E27FC236}">
              <a16:creationId xmlns:a16="http://schemas.microsoft.com/office/drawing/2014/main" id="{5F4D76CD-2559-4FAA-8B95-22AA56BD68E1}"/>
            </a:ext>
          </a:extLst>
        </xdr:cNvPr>
        <xdr:cNvSpPr/>
      </xdr:nvSpPr>
      <xdr:spPr>
        <a:xfrm>
          <a:off x="4000500" y="5847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155067</xdr:rowOff>
    </xdr:from>
    <xdr:to>
      <xdr:col>23</xdr:col>
      <xdr:colOff>85725</xdr:colOff>
      <xdr:row>30</xdr:row>
      <xdr:rowOff>7366</xdr:rowOff>
    </xdr:to>
    <xdr:cxnSp macro="">
      <xdr:nvCxnSpPr>
        <xdr:cNvPr id="90" name="直線コネクタ 89">
          <a:extLst>
            <a:ext uri="{FF2B5EF4-FFF2-40B4-BE49-F238E27FC236}">
              <a16:creationId xmlns:a16="http://schemas.microsoft.com/office/drawing/2014/main" id="{5F4BEAA7-2A4E-48F1-AA7B-1FC3D365B2A2}"/>
            </a:ext>
          </a:extLst>
        </xdr:cNvPr>
        <xdr:cNvCxnSpPr/>
      </xdr:nvCxnSpPr>
      <xdr:spPr>
        <a:xfrm>
          <a:off x="4051300" y="5898642"/>
          <a:ext cx="7112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128016</xdr:rowOff>
    </xdr:from>
    <xdr:to>
      <xdr:col>15</xdr:col>
      <xdr:colOff>187325</xdr:colOff>
      <xdr:row>30</xdr:row>
      <xdr:rowOff>58166</xdr:rowOff>
    </xdr:to>
    <xdr:sp macro="" textlink="">
      <xdr:nvSpPr>
        <xdr:cNvPr id="91" name="楕円 90">
          <a:extLst>
            <a:ext uri="{FF2B5EF4-FFF2-40B4-BE49-F238E27FC236}">
              <a16:creationId xmlns:a16="http://schemas.microsoft.com/office/drawing/2014/main" id="{A5CB23C0-B2FA-4553-BBCD-BADEC1D173A3}"/>
            </a:ext>
          </a:extLst>
        </xdr:cNvPr>
        <xdr:cNvSpPr/>
      </xdr:nvSpPr>
      <xdr:spPr>
        <a:xfrm>
          <a:off x="3238500" y="5871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155067</xdr:rowOff>
    </xdr:from>
    <xdr:to>
      <xdr:col>19</xdr:col>
      <xdr:colOff>136525</xdr:colOff>
      <xdr:row>30</xdr:row>
      <xdr:rowOff>7366</xdr:rowOff>
    </xdr:to>
    <xdr:cxnSp macro="">
      <xdr:nvCxnSpPr>
        <xdr:cNvPr id="92" name="直線コネクタ 91">
          <a:extLst>
            <a:ext uri="{FF2B5EF4-FFF2-40B4-BE49-F238E27FC236}">
              <a16:creationId xmlns:a16="http://schemas.microsoft.com/office/drawing/2014/main" id="{7F50F68E-5580-4283-BE5E-4B2E8302D619}"/>
            </a:ext>
          </a:extLst>
        </xdr:cNvPr>
        <xdr:cNvCxnSpPr/>
      </xdr:nvCxnSpPr>
      <xdr:spPr>
        <a:xfrm flipV="1">
          <a:off x="3289300" y="5898642"/>
          <a:ext cx="7620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67564</xdr:rowOff>
    </xdr:from>
    <xdr:to>
      <xdr:col>11</xdr:col>
      <xdr:colOff>187325</xdr:colOff>
      <xdr:row>29</xdr:row>
      <xdr:rowOff>169164</xdr:rowOff>
    </xdr:to>
    <xdr:sp macro="" textlink="">
      <xdr:nvSpPr>
        <xdr:cNvPr id="93" name="楕円 92">
          <a:extLst>
            <a:ext uri="{FF2B5EF4-FFF2-40B4-BE49-F238E27FC236}">
              <a16:creationId xmlns:a16="http://schemas.microsoft.com/office/drawing/2014/main" id="{DE3C9548-5B8F-4DFD-8C9D-6331F0CA69F5}"/>
            </a:ext>
          </a:extLst>
        </xdr:cNvPr>
        <xdr:cNvSpPr/>
      </xdr:nvSpPr>
      <xdr:spPr>
        <a:xfrm>
          <a:off x="2476500" y="5811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118364</xdr:rowOff>
    </xdr:from>
    <xdr:to>
      <xdr:col>15</xdr:col>
      <xdr:colOff>136525</xdr:colOff>
      <xdr:row>30</xdr:row>
      <xdr:rowOff>7366</xdr:rowOff>
    </xdr:to>
    <xdr:cxnSp macro="">
      <xdr:nvCxnSpPr>
        <xdr:cNvPr id="94" name="直線コネクタ 93">
          <a:extLst>
            <a:ext uri="{FF2B5EF4-FFF2-40B4-BE49-F238E27FC236}">
              <a16:creationId xmlns:a16="http://schemas.microsoft.com/office/drawing/2014/main" id="{075D153B-EEDE-498F-B065-AA89F894EFE9}"/>
            </a:ext>
          </a:extLst>
        </xdr:cNvPr>
        <xdr:cNvCxnSpPr/>
      </xdr:nvCxnSpPr>
      <xdr:spPr>
        <a:xfrm>
          <a:off x="2527300" y="5861939"/>
          <a:ext cx="762000"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28702</xdr:rowOff>
    </xdr:from>
    <xdr:to>
      <xdr:col>7</xdr:col>
      <xdr:colOff>187325</xdr:colOff>
      <xdr:row>29</xdr:row>
      <xdr:rowOff>130302</xdr:rowOff>
    </xdr:to>
    <xdr:sp macro="" textlink="">
      <xdr:nvSpPr>
        <xdr:cNvPr id="95" name="楕円 94">
          <a:extLst>
            <a:ext uri="{FF2B5EF4-FFF2-40B4-BE49-F238E27FC236}">
              <a16:creationId xmlns:a16="http://schemas.microsoft.com/office/drawing/2014/main" id="{0E48CBF7-5E91-4740-9E23-4CF7937D60D2}"/>
            </a:ext>
          </a:extLst>
        </xdr:cNvPr>
        <xdr:cNvSpPr/>
      </xdr:nvSpPr>
      <xdr:spPr>
        <a:xfrm>
          <a:off x="1714500" y="5772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79502</xdr:rowOff>
    </xdr:from>
    <xdr:to>
      <xdr:col>11</xdr:col>
      <xdr:colOff>136525</xdr:colOff>
      <xdr:row>29</xdr:row>
      <xdr:rowOff>118364</xdr:rowOff>
    </xdr:to>
    <xdr:cxnSp macro="">
      <xdr:nvCxnSpPr>
        <xdr:cNvPr id="96" name="直線コネクタ 95">
          <a:extLst>
            <a:ext uri="{FF2B5EF4-FFF2-40B4-BE49-F238E27FC236}">
              <a16:creationId xmlns:a16="http://schemas.microsoft.com/office/drawing/2014/main" id="{4C65C3A3-A935-49F6-944F-22DAEE5A22B7}"/>
            </a:ext>
          </a:extLst>
        </xdr:cNvPr>
        <xdr:cNvCxnSpPr/>
      </xdr:nvCxnSpPr>
      <xdr:spPr>
        <a:xfrm>
          <a:off x="1765300" y="5823077"/>
          <a:ext cx="762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46626</xdr:rowOff>
    </xdr:from>
    <xdr:ext cx="405111" cy="259045"/>
    <xdr:sp macro="" textlink="">
      <xdr:nvSpPr>
        <xdr:cNvPr id="97" name="n_1aveValue有形固定資産減価償却率">
          <a:extLst>
            <a:ext uri="{FF2B5EF4-FFF2-40B4-BE49-F238E27FC236}">
              <a16:creationId xmlns:a16="http://schemas.microsoft.com/office/drawing/2014/main" id="{759BB4B2-82CF-4738-8243-E59F0CE2C100}"/>
            </a:ext>
          </a:extLst>
        </xdr:cNvPr>
        <xdr:cNvSpPr txBox="1"/>
      </xdr:nvSpPr>
      <xdr:spPr>
        <a:xfrm>
          <a:off x="3836044" y="5618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16400</xdr:rowOff>
    </xdr:from>
    <xdr:ext cx="405111" cy="259045"/>
    <xdr:sp macro="" textlink="">
      <xdr:nvSpPr>
        <xdr:cNvPr id="98" name="n_2aveValue有形固定資産減価償却率">
          <a:extLst>
            <a:ext uri="{FF2B5EF4-FFF2-40B4-BE49-F238E27FC236}">
              <a16:creationId xmlns:a16="http://schemas.microsoft.com/office/drawing/2014/main" id="{D060D274-AA52-4DBE-970A-1ED1EC16E7AB}"/>
            </a:ext>
          </a:extLst>
        </xdr:cNvPr>
        <xdr:cNvSpPr txBox="1"/>
      </xdr:nvSpPr>
      <xdr:spPr>
        <a:xfrm>
          <a:off x="3086744" y="5588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161942</xdr:rowOff>
    </xdr:from>
    <xdr:ext cx="405111" cy="259045"/>
    <xdr:sp macro="" textlink="">
      <xdr:nvSpPr>
        <xdr:cNvPr id="99" name="n_3aveValue有形固定資産減価償却率">
          <a:extLst>
            <a:ext uri="{FF2B5EF4-FFF2-40B4-BE49-F238E27FC236}">
              <a16:creationId xmlns:a16="http://schemas.microsoft.com/office/drawing/2014/main" id="{F8D7BA5F-0755-40F3-9BB6-D31E505AFB9E}"/>
            </a:ext>
          </a:extLst>
        </xdr:cNvPr>
        <xdr:cNvSpPr txBox="1"/>
      </xdr:nvSpPr>
      <xdr:spPr>
        <a:xfrm>
          <a:off x="2324744" y="5562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100" name="n_4aveValue有形固定資産減価償却率">
          <a:extLst>
            <a:ext uri="{FF2B5EF4-FFF2-40B4-BE49-F238E27FC236}">
              <a16:creationId xmlns:a16="http://schemas.microsoft.com/office/drawing/2014/main" id="{6C217C60-8196-42AA-907A-F7CE68131E43}"/>
            </a:ext>
          </a:extLst>
        </xdr:cNvPr>
        <xdr:cNvSpPr txBox="1"/>
      </xdr:nvSpPr>
      <xdr:spPr>
        <a:xfrm>
          <a:off x="1562744" y="55453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25544</xdr:rowOff>
    </xdr:from>
    <xdr:ext cx="405111" cy="259045"/>
    <xdr:sp macro="" textlink="">
      <xdr:nvSpPr>
        <xdr:cNvPr id="101" name="n_1mainValue有形固定資産減価償却率">
          <a:extLst>
            <a:ext uri="{FF2B5EF4-FFF2-40B4-BE49-F238E27FC236}">
              <a16:creationId xmlns:a16="http://schemas.microsoft.com/office/drawing/2014/main" id="{435F92F6-91C2-4CFF-A13B-C7E406196A6D}"/>
            </a:ext>
          </a:extLst>
        </xdr:cNvPr>
        <xdr:cNvSpPr txBox="1"/>
      </xdr:nvSpPr>
      <xdr:spPr>
        <a:xfrm>
          <a:off x="3836044" y="5940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49293</xdr:rowOff>
    </xdr:from>
    <xdr:ext cx="405111" cy="259045"/>
    <xdr:sp macro="" textlink="">
      <xdr:nvSpPr>
        <xdr:cNvPr id="102" name="n_2mainValue有形固定資産減価償却率">
          <a:extLst>
            <a:ext uri="{FF2B5EF4-FFF2-40B4-BE49-F238E27FC236}">
              <a16:creationId xmlns:a16="http://schemas.microsoft.com/office/drawing/2014/main" id="{8057EBCC-6267-460A-AD0E-E96902708200}"/>
            </a:ext>
          </a:extLst>
        </xdr:cNvPr>
        <xdr:cNvSpPr txBox="1"/>
      </xdr:nvSpPr>
      <xdr:spPr>
        <a:xfrm>
          <a:off x="3086744" y="59643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160291</xdr:rowOff>
    </xdr:from>
    <xdr:ext cx="405111" cy="259045"/>
    <xdr:sp macro="" textlink="">
      <xdr:nvSpPr>
        <xdr:cNvPr id="103" name="n_3mainValue有形固定資産減価償却率">
          <a:extLst>
            <a:ext uri="{FF2B5EF4-FFF2-40B4-BE49-F238E27FC236}">
              <a16:creationId xmlns:a16="http://schemas.microsoft.com/office/drawing/2014/main" id="{979630CA-0D61-464F-A127-991C528C3E2D}"/>
            </a:ext>
          </a:extLst>
        </xdr:cNvPr>
        <xdr:cNvSpPr txBox="1"/>
      </xdr:nvSpPr>
      <xdr:spPr>
        <a:xfrm>
          <a:off x="2324744" y="5903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121429</xdr:rowOff>
    </xdr:from>
    <xdr:ext cx="405111" cy="259045"/>
    <xdr:sp macro="" textlink="">
      <xdr:nvSpPr>
        <xdr:cNvPr id="104" name="n_4mainValue有形固定資産減価償却率">
          <a:extLst>
            <a:ext uri="{FF2B5EF4-FFF2-40B4-BE49-F238E27FC236}">
              <a16:creationId xmlns:a16="http://schemas.microsoft.com/office/drawing/2014/main" id="{4EAC5638-E2D9-4AC3-ADE7-6DB2C943E444}"/>
            </a:ext>
          </a:extLst>
        </xdr:cNvPr>
        <xdr:cNvSpPr txBox="1"/>
      </xdr:nvSpPr>
      <xdr:spPr>
        <a:xfrm>
          <a:off x="1562744" y="58650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5" name="正方形/長方形 104">
          <a:extLst>
            <a:ext uri="{FF2B5EF4-FFF2-40B4-BE49-F238E27FC236}">
              <a16:creationId xmlns:a16="http://schemas.microsoft.com/office/drawing/2014/main" id="{50ED9580-DE8E-4214-AF53-47B0F5761B87}"/>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6" name="正方形/長方形 105">
          <a:extLst>
            <a:ext uri="{FF2B5EF4-FFF2-40B4-BE49-F238E27FC236}">
              <a16:creationId xmlns:a16="http://schemas.microsoft.com/office/drawing/2014/main" id="{1B3937A9-2019-4FED-9DAA-AF85E6355E88}"/>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7" name="正方形/長方形 106">
          <a:extLst>
            <a:ext uri="{FF2B5EF4-FFF2-40B4-BE49-F238E27FC236}">
              <a16:creationId xmlns:a16="http://schemas.microsoft.com/office/drawing/2014/main" id="{6A2006A3-719E-456D-8CA3-28B4F1956A54}"/>
            </a:ext>
          </a:extLst>
        </xdr:cNvPr>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[ 336.9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8" name="正方形/長方形 107">
          <a:extLst>
            <a:ext uri="{FF2B5EF4-FFF2-40B4-BE49-F238E27FC236}">
              <a16:creationId xmlns:a16="http://schemas.microsoft.com/office/drawing/2014/main" id="{DD2115BF-9CB8-458A-99B4-C116DFE3B577}"/>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9" name="正方形/長方形 108">
          <a:extLst>
            <a:ext uri="{FF2B5EF4-FFF2-40B4-BE49-F238E27FC236}">
              <a16:creationId xmlns:a16="http://schemas.microsoft.com/office/drawing/2014/main" id="{CE8BBCB4-94AC-4486-B227-7E88748FBD0D}"/>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0" name="正方形/長方形 109">
          <a:extLst>
            <a:ext uri="{FF2B5EF4-FFF2-40B4-BE49-F238E27FC236}">
              <a16:creationId xmlns:a16="http://schemas.microsoft.com/office/drawing/2014/main" id="{878A372A-F77C-4ABB-B27B-110578835704}"/>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1" name="正方形/長方形 110">
          <a:extLst>
            <a:ext uri="{FF2B5EF4-FFF2-40B4-BE49-F238E27FC236}">
              <a16:creationId xmlns:a16="http://schemas.microsoft.com/office/drawing/2014/main" id="{9F2B1821-FB49-4557-98FB-49ACBFDE938E}"/>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2" name="正方形/長方形 111">
          <a:extLst>
            <a:ext uri="{FF2B5EF4-FFF2-40B4-BE49-F238E27FC236}">
              <a16:creationId xmlns:a16="http://schemas.microsoft.com/office/drawing/2014/main" id="{0B1867C4-D328-4F4F-803F-771780B60517}"/>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3" name="正方形/長方形 112">
          <a:extLst>
            <a:ext uri="{FF2B5EF4-FFF2-40B4-BE49-F238E27FC236}">
              <a16:creationId xmlns:a16="http://schemas.microsoft.com/office/drawing/2014/main" id="{45A4B4D6-5987-4289-ACEF-55E66D0A32BF}"/>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4" name="正方形/長方形 113">
          <a:extLst>
            <a:ext uri="{FF2B5EF4-FFF2-40B4-BE49-F238E27FC236}">
              <a16:creationId xmlns:a16="http://schemas.microsoft.com/office/drawing/2014/main" id="{AFA3A2E1-EE2B-4843-889C-C82761120DDF}"/>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5" name="正方形/長方形 114">
          <a:extLst>
            <a:ext uri="{FF2B5EF4-FFF2-40B4-BE49-F238E27FC236}">
              <a16:creationId xmlns:a16="http://schemas.microsoft.com/office/drawing/2014/main" id="{56798D37-BAD9-40AB-8B9C-2CDC4E71866C}"/>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6" name="正方形/長方形 115">
          <a:extLst>
            <a:ext uri="{FF2B5EF4-FFF2-40B4-BE49-F238E27FC236}">
              <a16:creationId xmlns:a16="http://schemas.microsoft.com/office/drawing/2014/main" id="{58585F56-6727-4FDC-8C63-7904FE668C4F}"/>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7" name="テキスト ボックス 116">
          <a:extLst>
            <a:ext uri="{FF2B5EF4-FFF2-40B4-BE49-F238E27FC236}">
              <a16:creationId xmlns:a16="http://schemas.microsoft.com/office/drawing/2014/main" id="{B980C5A9-424E-411C-B818-0873BA9F9B0D}"/>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債務償還比率は、近年、公共施設老朽化対策の実施により、将来負担額が増加傾向にあり、類似団体と比べて高い水準にあるが、令和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年度において、減債基金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への</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積み立て</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等</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により比率が低下している。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今後においても、公共施設の長寿命化・更新の実施により将来負担額が増加し、債務償還比率についても上昇が見込まれることから、公共施設等総合管理計画に基づく公共施設複合化・最適配置等を推進するとともに、行財政改革による各種経費削減に努め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18" name="テキスト ボックス 117">
          <a:extLst>
            <a:ext uri="{FF2B5EF4-FFF2-40B4-BE49-F238E27FC236}">
              <a16:creationId xmlns:a16="http://schemas.microsoft.com/office/drawing/2014/main" id="{2041BEE5-D249-43A2-92B6-E6980360AC1A}"/>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9" name="直線コネクタ 118">
          <a:extLst>
            <a:ext uri="{FF2B5EF4-FFF2-40B4-BE49-F238E27FC236}">
              <a16:creationId xmlns:a16="http://schemas.microsoft.com/office/drawing/2014/main" id="{F256B601-59AC-4A6D-860E-889372B8A970}"/>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0" name="テキスト ボックス 119">
          <a:extLst>
            <a:ext uri="{FF2B5EF4-FFF2-40B4-BE49-F238E27FC236}">
              <a16:creationId xmlns:a16="http://schemas.microsoft.com/office/drawing/2014/main" id="{F81E9CB2-5392-4519-B95A-A8BD8E15DFFD}"/>
            </a:ext>
          </a:extLst>
        </xdr:cNvPr>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21" name="直線コネクタ 120">
          <a:extLst>
            <a:ext uri="{FF2B5EF4-FFF2-40B4-BE49-F238E27FC236}">
              <a16:creationId xmlns:a16="http://schemas.microsoft.com/office/drawing/2014/main" id="{813DBDB1-2289-492E-A85E-D0A3B6E41FBB}"/>
            </a:ext>
          </a:extLst>
        </xdr:cNvPr>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34</xdr:row>
      <xdr:rowOff>57541</xdr:rowOff>
    </xdr:from>
    <xdr:ext cx="410689" cy="225703"/>
    <xdr:sp macro="" textlink="">
      <xdr:nvSpPr>
        <xdr:cNvPr id="122" name="テキスト ボックス 121">
          <a:extLst>
            <a:ext uri="{FF2B5EF4-FFF2-40B4-BE49-F238E27FC236}">
              <a16:creationId xmlns:a16="http://schemas.microsoft.com/office/drawing/2014/main" id="{5BE4C643-6D49-4495-AF33-FAE69610A29C}"/>
            </a:ext>
          </a:extLst>
        </xdr:cNvPr>
        <xdr:cNvSpPr txBox="1"/>
      </xdr:nvSpPr>
      <xdr:spPr>
        <a:xfrm>
          <a:off x="10828811" y="66583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23" name="直線コネクタ 122">
          <a:extLst>
            <a:ext uri="{FF2B5EF4-FFF2-40B4-BE49-F238E27FC236}">
              <a16:creationId xmlns:a16="http://schemas.microsoft.com/office/drawing/2014/main" id="{1949A47C-D8D7-4D6C-B842-56AAF513D0B9}"/>
            </a:ext>
          </a:extLst>
        </xdr:cNvPr>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124" name="テキスト ボックス 123">
          <a:extLst>
            <a:ext uri="{FF2B5EF4-FFF2-40B4-BE49-F238E27FC236}">
              <a16:creationId xmlns:a16="http://schemas.microsoft.com/office/drawing/2014/main" id="{33445AC4-0049-4FF0-9C6D-F94759F8E22D}"/>
            </a:ext>
          </a:extLst>
        </xdr:cNvPr>
        <xdr:cNvSpPr txBox="1"/>
      </xdr:nvSpPr>
      <xdr:spPr>
        <a:xfrm>
          <a:off x="10828811" y="629853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25" name="直線コネクタ 124">
          <a:extLst>
            <a:ext uri="{FF2B5EF4-FFF2-40B4-BE49-F238E27FC236}">
              <a16:creationId xmlns:a16="http://schemas.microsoft.com/office/drawing/2014/main" id="{637C503E-4097-4552-AF90-79F0A4FDD870}"/>
            </a:ext>
          </a:extLst>
        </xdr:cNvPr>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26" name="テキスト ボックス 125">
          <a:extLst>
            <a:ext uri="{FF2B5EF4-FFF2-40B4-BE49-F238E27FC236}">
              <a16:creationId xmlns:a16="http://schemas.microsoft.com/office/drawing/2014/main" id="{3D3EF326-3D8B-4498-93B1-66F9ACDD2EA5}"/>
            </a:ext>
          </a:extLst>
        </xdr:cNvPr>
        <xdr:cNvSpPr txBox="1"/>
      </xdr:nvSpPr>
      <xdr:spPr>
        <a:xfrm>
          <a:off x="10828811" y="59386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27" name="直線コネクタ 126">
          <a:extLst>
            <a:ext uri="{FF2B5EF4-FFF2-40B4-BE49-F238E27FC236}">
              <a16:creationId xmlns:a16="http://schemas.microsoft.com/office/drawing/2014/main" id="{3D195D65-CE22-4F25-9038-FB971956A625}"/>
            </a:ext>
          </a:extLst>
        </xdr:cNvPr>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28" name="テキスト ボックス 127">
          <a:extLst>
            <a:ext uri="{FF2B5EF4-FFF2-40B4-BE49-F238E27FC236}">
              <a16:creationId xmlns:a16="http://schemas.microsoft.com/office/drawing/2014/main" id="{E7BB47CB-4F8B-4911-B443-FE128F2129BF}"/>
            </a:ext>
          </a:extLst>
        </xdr:cNvPr>
        <xdr:cNvSpPr txBox="1"/>
      </xdr:nvSpPr>
      <xdr:spPr>
        <a:xfrm>
          <a:off x="10828811" y="55788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9" name="直線コネクタ 128">
          <a:extLst>
            <a:ext uri="{FF2B5EF4-FFF2-40B4-BE49-F238E27FC236}">
              <a16:creationId xmlns:a16="http://schemas.microsoft.com/office/drawing/2014/main" id="{2BBE233F-4B90-4706-8A6B-D5368417B39B}"/>
            </a:ext>
          </a:extLst>
        </xdr:cNvPr>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130" name="テキスト ボックス 129">
          <a:extLst>
            <a:ext uri="{FF2B5EF4-FFF2-40B4-BE49-F238E27FC236}">
              <a16:creationId xmlns:a16="http://schemas.microsoft.com/office/drawing/2014/main" id="{55ED30D1-12AF-4CA6-B8A1-093B470C10CB}"/>
            </a:ext>
          </a:extLst>
        </xdr:cNvPr>
        <xdr:cNvSpPr txBox="1"/>
      </xdr:nvSpPr>
      <xdr:spPr>
        <a:xfrm>
          <a:off x="10931403" y="5219032"/>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1" name="直線コネクタ 130">
          <a:extLst>
            <a:ext uri="{FF2B5EF4-FFF2-40B4-BE49-F238E27FC236}">
              <a16:creationId xmlns:a16="http://schemas.microsoft.com/office/drawing/2014/main" id="{453F710C-7A8B-4569-B1E1-974451F4B9A9}"/>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2" name="債務償還比率グラフ枠">
          <a:extLst>
            <a:ext uri="{FF2B5EF4-FFF2-40B4-BE49-F238E27FC236}">
              <a16:creationId xmlns:a16="http://schemas.microsoft.com/office/drawing/2014/main" id="{C2EE503A-1E18-40BA-BEF0-3F8DA5DD61C3}"/>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34</xdr:row>
      <xdr:rowOff>32057</xdr:rowOff>
    </xdr:to>
    <xdr:cxnSp macro="">
      <xdr:nvCxnSpPr>
        <xdr:cNvPr id="133" name="直線コネクタ 132">
          <a:extLst>
            <a:ext uri="{FF2B5EF4-FFF2-40B4-BE49-F238E27FC236}">
              <a16:creationId xmlns:a16="http://schemas.microsoft.com/office/drawing/2014/main" id="{17D80943-1B7B-4824-9842-C0A6A8233FA0}"/>
            </a:ext>
          </a:extLst>
        </xdr:cNvPr>
        <xdr:cNvCxnSpPr/>
      </xdr:nvCxnSpPr>
      <xdr:spPr>
        <a:xfrm flipV="1">
          <a:off x="14793595" y="5312833"/>
          <a:ext cx="1269" cy="1320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35884</xdr:rowOff>
    </xdr:from>
    <xdr:ext cx="469744" cy="259045"/>
    <xdr:sp macro="" textlink="">
      <xdr:nvSpPr>
        <xdr:cNvPr id="134" name="債務償還比率最小値テキスト">
          <a:extLst>
            <a:ext uri="{FF2B5EF4-FFF2-40B4-BE49-F238E27FC236}">
              <a16:creationId xmlns:a16="http://schemas.microsoft.com/office/drawing/2014/main" id="{8B9D63E2-6353-4AAB-A807-D1F6A988367A}"/>
            </a:ext>
          </a:extLst>
        </xdr:cNvPr>
        <xdr:cNvSpPr txBox="1"/>
      </xdr:nvSpPr>
      <xdr:spPr>
        <a:xfrm>
          <a:off x="14846300" y="6636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32057</xdr:rowOff>
    </xdr:from>
    <xdr:to>
      <xdr:col>76</xdr:col>
      <xdr:colOff>111125</xdr:colOff>
      <xdr:row>34</xdr:row>
      <xdr:rowOff>32057</xdr:rowOff>
    </xdr:to>
    <xdr:cxnSp macro="">
      <xdr:nvCxnSpPr>
        <xdr:cNvPr id="135" name="直線コネクタ 134">
          <a:extLst>
            <a:ext uri="{FF2B5EF4-FFF2-40B4-BE49-F238E27FC236}">
              <a16:creationId xmlns:a16="http://schemas.microsoft.com/office/drawing/2014/main" id="{DADBBF67-8233-4E97-9316-1FD96B0B7C73}"/>
            </a:ext>
          </a:extLst>
        </xdr:cNvPr>
        <xdr:cNvCxnSpPr/>
      </xdr:nvCxnSpPr>
      <xdr:spPr>
        <a:xfrm>
          <a:off x="14706600" y="66328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136" name="債務償還比率最大値テキスト">
          <a:extLst>
            <a:ext uri="{FF2B5EF4-FFF2-40B4-BE49-F238E27FC236}">
              <a16:creationId xmlns:a16="http://schemas.microsoft.com/office/drawing/2014/main" id="{98F9599E-E3DA-4403-8D54-2A8660F0E927}"/>
            </a:ext>
          </a:extLst>
        </xdr:cNvPr>
        <xdr:cNvSpPr txBox="1"/>
      </xdr:nvSpPr>
      <xdr:spPr>
        <a:xfrm>
          <a:off x="14846300" y="508806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137" name="直線コネクタ 136">
          <a:extLst>
            <a:ext uri="{FF2B5EF4-FFF2-40B4-BE49-F238E27FC236}">
              <a16:creationId xmlns:a16="http://schemas.microsoft.com/office/drawing/2014/main" id="{1CF7DEB1-B381-4CBF-901A-0FD1DBBDD9BA}"/>
            </a:ext>
          </a:extLst>
        </xdr:cNvPr>
        <xdr:cNvCxnSpPr/>
      </xdr:nvCxnSpPr>
      <xdr:spPr>
        <a:xfrm>
          <a:off x="14706600" y="5312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79636</xdr:rowOff>
    </xdr:from>
    <xdr:ext cx="469744" cy="259045"/>
    <xdr:sp macro="" textlink="">
      <xdr:nvSpPr>
        <xdr:cNvPr id="138" name="債務償還比率平均値テキスト">
          <a:extLst>
            <a:ext uri="{FF2B5EF4-FFF2-40B4-BE49-F238E27FC236}">
              <a16:creationId xmlns:a16="http://schemas.microsoft.com/office/drawing/2014/main" id="{BF0B731F-0F68-40E3-A708-9B90BE85207A}"/>
            </a:ext>
          </a:extLst>
        </xdr:cNvPr>
        <xdr:cNvSpPr txBox="1"/>
      </xdr:nvSpPr>
      <xdr:spPr>
        <a:xfrm>
          <a:off x="14846300" y="54803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56759</xdr:rowOff>
    </xdr:from>
    <xdr:to>
      <xdr:col>76</xdr:col>
      <xdr:colOff>73025</xdr:colOff>
      <xdr:row>28</xdr:row>
      <xdr:rowOff>158359</xdr:rowOff>
    </xdr:to>
    <xdr:sp macro="" textlink="">
      <xdr:nvSpPr>
        <xdr:cNvPr id="139" name="フローチャート: 判断 138">
          <a:extLst>
            <a:ext uri="{FF2B5EF4-FFF2-40B4-BE49-F238E27FC236}">
              <a16:creationId xmlns:a16="http://schemas.microsoft.com/office/drawing/2014/main" id="{0491C162-5DC3-4F22-B01D-CEF444DC8D85}"/>
            </a:ext>
          </a:extLst>
        </xdr:cNvPr>
        <xdr:cNvSpPr/>
      </xdr:nvSpPr>
      <xdr:spPr>
        <a:xfrm>
          <a:off x="14744700" y="5628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28</xdr:row>
      <xdr:rowOff>49922</xdr:rowOff>
    </xdr:from>
    <xdr:to>
      <xdr:col>72</xdr:col>
      <xdr:colOff>123825</xdr:colOff>
      <xdr:row>28</xdr:row>
      <xdr:rowOff>151522</xdr:rowOff>
    </xdr:to>
    <xdr:sp macro="" textlink="">
      <xdr:nvSpPr>
        <xdr:cNvPr id="140" name="フローチャート: 判断 139">
          <a:extLst>
            <a:ext uri="{FF2B5EF4-FFF2-40B4-BE49-F238E27FC236}">
              <a16:creationId xmlns:a16="http://schemas.microsoft.com/office/drawing/2014/main" id="{1F208C8E-80C1-49CE-B427-51E12C517A18}"/>
            </a:ext>
          </a:extLst>
        </xdr:cNvPr>
        <xdr:cNvSpPr/>
      </xdr:nvSpPr>
      <xdr:spPr>
        <a:xfrm>
          <a:off x="14033500" y="56220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28</xdr:row>
      <xdr:rowOff>71152</xdr:rowOff>
    </xdr:from>
    <xdr:to>
      <xdr:col>68</xdr:col>
      <xdr:colOff>123825</xdr:colOff>
      <xdr:row>29</xdr:row>
      <xdr:rowOff>1302</xdr:rowOff>
    </xdr:to>
    <xdr:sp macro="" textlink="">
      <xdr:nvSpPr>
        <xdr:cNvPr id="141" name="フローチャート: 判断 140">
          <a:extLst>
            <a:ext uri="{FF2B5EF4-FFF2-40B4-BE49-F238E27FC236}">
              <a16:creationId xmlns:a16="http://schemas.microsoft.com/office/drawing/2014/main" id="{BA5E181B-8446-4461-B131-9987AC2D4EB7}"/>
            </a:ext>
          </a:extLst>
        </xdr:cNvPr>
        <xdr:cNvSpPr/>
      </xdr:nvSpPr>
      <xdr:spPr>
        <a:xfrm>
          <a:off x="13271500" y="5643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40217</xdr:rowOff>
    </xdr:from>
    <xdr:to>
      <xdr:col>64</xdr:col>
      <xdr:colOff>123825</xdr:colOff>
      <xdr:row>29</xdr:row>
      <xdr:rowOff>141817</xdr:rowOff>
    </xdr:to>
    <xdr:sp macro="" textlink="">
      <xdr:nvSpPr>
        <xdr:cNvPr id="142" name="フローチャート: 判断 141">
          <a:extLst>
            <a:ext uri="{FF2B5EF4-FFF2-40B4-BE49-F238E27FC236}">
              <a16:creationId xmlns:a16="http://schemas.microsoft.com/office/drawing/2014/main" id="{ECF0DCA3-3CA3-4297-9F63-D7D0AB8897DA}"/>
            </a:ext>
          </a:extLst>
        </xdr:cNvPr>
        <xdr:cNvSpPr/>
      </xdr:nvSpPr>
      <xdr:spPr>
        <a:xfrm>
          <a:off x="12509500" y="5783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51012</xdr:rowOff>
    </xdr:from>
    <xdr:to>
      <xdr:col>60</xdr:col>
      <xdr:colOff>123825</xdr:colOff>
      <xdr:row>29</xdr:row>
      <xdr:rowOff>152612</xdr:rowOff>
    </xdr:to>
    <xdr:sp macro="" textlink="">
      <xdr:nvSpPr>
        <xdr:cNvPr id="143" name="フローチャート: 判断 142">
          <a:extLst>
            <a:ext uri="{FF2B5EF4-FFF2-40B4-BE49-F238E27FC236}">
              <a16:creationId xmlns:a16="http://schemas.microsoft.com/office/drawing/2014/main" id="{2C2100ED-F6CA-434F-87B8-93125536D081}"/>
            </a:ext>
          </a:extLst>
        </xdr:cNvPr>
        <xdr:cNvSpPr/>
      </xdr:nvSpPr>
      <xdr:spPr>
        <a:xfrm>
          <a:off x="11747500" y="57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4" name="テキスト ボックス 143">
          <a:extLst>
            <a:ext uri="{FF2B5EF4-FFF2-40B4-BE49-F238E27FC236}">
              <a16:creationId xmlns:a16="http://schemas.microsoft.com/office/drawing/2014/main" id="{E262EFBB-56C2-41BD-9867-7E03EF0B7804}"/>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5" name="テキスト ボックス 144">
          <a:extLst>
            <a:ext uri="{FF2B5EF4-FFF2-40B4-BE49-F238E27FC236}">
              <a16:creationId xmlns:a16="http://schemas.microsoft.com/office/drawing/2014/main" id="{C9958B3B-ACEE-4E9E-85D6-CE3018F956A9}"/>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6" name="テキスト ボックス 145">
          <a:extLst>
            <a:ext uri="{FF2B5EF4-FFF2-40B4-BE49-F238E27FC236}">
              <a16:creationId xmlns:a16="http://schemas.microsoft.com/office/drawing/2014/main" id="{62F111F5-300F-44D5-9A15-ABAC7A9AA5A7}"/>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7" name="テキスト ボックス 146">
          <a:extLst>
            <a:ext uri="{FF2B5EF4-FFF2-40B4-BE49-F238E27FC236}">
              <a16:creationId xmlns:a16="http://schemas.microsoft.com/office/drawing/2014/main" id="{D1630A80-3CE1-48A6-80CA-E226F8186671}"/>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8" name="テキスト ボックス 147">
          <a:extLst>
            <a:ext uri="{FF2B5EF4-FFF2-40B4-BE49-F238E27FC236}">
              <a16:creationId xmlns:a16="http://schemas.microsoft.com/office/drawing/2014/main" id="{77101072-B640-4DBB-B113-7C61052EE448}"/>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124597</xdr:rowOff>
    </xdr:from>
    <xdr:to>
      <xdr:col>76</xdr:col>
      <xdr:colOff>73025</xdr:colOff>
      <xdr:row>30</xdr:row>
      <xdr:rowOff>54747</xdr:rowOff>
    </xdr:to>
    <xdr:sp macro="" textlink="">
      <xdr:nvSpPr>
        <xdr:cNvPr id="149" name="楕円 148">
          <a:extLst>
            <a:ext uri="{FF2B5EF4-FFF2-40B4-BE49-F238E27FC236}">
              <a16:creationId xmlns:a16="http://schemas.microsoft.com/office/drawing/2014/main" id="{21E53CC1-B6EE-4645-AC5D-3C21A58C2019}"/>
            </a:ext>
          </a:extLst>
        </xdr:cNvPr>
        <xdr:cNvSpPr/>
      </xdr:nvSpPr>
      <xdr:spPr>
        <a:xfrm>
          <a:off x="14744700" y="586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103024</xdr:rowOff>
    </xdr:from>
    <xdr:ext cx="469744" cy="259045"/>
    <xdr:sp macro="" textlink="">
      <xdr:nvSpPr>
        <xdr:cNvPr id="150" name="債務償還比率該当値テキスト">
          <a:extLst>
            <a:ext uri="{FF2B5EF4-FFF2-40B4-BE49-F238E27FC236}">
              <a16:creationId xmlns:a16="http://schemas.microsoft.com/office/drawing/2014/main" id="{EECA789F-C22C-47C9-B912-E7C3E3FAE6F9}"/>
            </a:ext>
          </a:extLst>
        </xdr:cNvPr>
        <xdr:cNvSpPr txBox="1"/>
      </xdr:nvSpPr>
      <xdr:spPr>
        <a:xfrm>
          <a:off x="14846300" y="5846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30</xdr:row>
      <xdr:rowOff>39328</xdr:rowOff>
    </xdr:from>
    <xdr:to>
      <xdr:col>72</xdr:col>
      <xdr:colOff>123825</xdr:colOff>
      <xdr:row>30</xdr:row>
      <xdr:rowOff>140928</xdr:rowOff>
    </xdr:to>
    <xdr:sp macro="" textlink="">
      <xdr:nvSpPr>
        <xdr:cNvPr id="151" name="楕円 150">
          <a:extLst>
            <a:ext uri="{FF2B5EF4-FFF2-40B4-BE49-F238E27FC236}">
              <a16:creationId xmlns:a16="http://schemas.microsoft.com/office/drawing/2014/main" id="{26FDF2D3-6F9C-475F-9B6D-569C6D7EFB97}"/>
            </a:ext>
          </a:extLst>
        </xdr:cNvPr>
        <xdr:cNvSpPr/>
      </xdr:nvSpPr>
      <xdr:spPr>
        <a:xfrm>
          <a:off x="14033500" y="5954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3947</xdr:rowOff>
    </xdr:from>
    <xdr:to>
      <xdr:col>76</xdr:col>
      <xdr:colOff>22225</xdr:colOff>
      <xdr:row>30</xdr:row>
      <xdr:rowOff>90128</xdr:rowOff>
    </xdr:to>
    <xdr:cxnSp macro="">
      <xdr:nvCxnSpPr>
        <xdr:cNvPr id="152" name="直線コネクタ 151">
          <a:extLst>
            <a:ext uri="{FF2B5EF4-FFF2-40B4-BE49-F238E27FC236}">
              <a16:creationId xmlns:a16="http://schemas.microsoft.com/office/drawing/2014/main" id="{8449F7B2-1351-4CBD-800B-4A5E89733818}"/>
            </a:ext>
          </a:extLst>
        </xdr:cNvPr>
        <xdr:cNvCxnSpPr/>
      </xdr:nvCxnSpPr>
      <xdr:spPr>
        <a:xfrm flipV="1">
          <a:off x="14084300" y="5918972"/>
          <a:ext cx="711200" cy="86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110934</xdr:rowOff>
    </xdr:from>
    <xdr:to>
      <xdr:col>68</xdr:col>
      <xdr:colOff>123825</xdr:colOff>
      <xdr:row>31</xdr:row>
      <xdr:rowOff>41084</xdr:rowOff>
    </xdr:to>
    <xdr:sp macro="" textlink="">
      <xdr:nvSpPr>
        <xdr:cNvPr id="153" name="楕円 152">
          <a:extLst>
            <a:ext uri="{FF2B5EF4-FFF2-40B4-BE49-F238E27FC236}">
              <a16:creationId xmlns:a16="http://schemas.microsoft.com/office/drawing/2014/main" id="{AA2470D4-A9DE-4772-B5E8-0D51C7830281}"/>
            </a:ext>
          </a:extLst>
        </xdr:cNvPr>
        <xdr:cNvSpPr/>
      </xdr:nvSpPr>
      <xdr:spPr>
        <a:xfrm>
          <a:off x="13271500" y="6025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90128</xdr:rowOff>
    </xdr:from>
    <xdr:to>
      <xdr:col>72</xdr:col>
      <xdr:colOff>73025</xdr:colOff>
      <xdr:row>30</xdr:row>
      <xdr:rowOff>161734</xdr:rowOff>
    </xdr:to>
    <xdr:cxnSp macro="">
      <xdr:nvCxnSpPr>
        <xdr:cNvPr id="154" name="直線コネクタ 153">
          <a:extLst>
            <a:ext uri="{FF2B5EF4-FFF2-40B4-BE49-F238E27FC236}">
              <a16:creationId xmlns:a16="http://schemas.microsoft.com/office/drawing/2014/main" id="{CD63CEDA-7A85-4FC6-8C88-EB6FC80312DA}"/>
            </a:ext>
          </a:extLst>
        </xdr:cNvPr>
        <xdr:cNvCxnSpPr/>
      </xdr:nvCxnSpPr>
      <xdr:spPr>
        <a:xfrm flipV="1">
          <a:off x="13322300" y="6005153"/>
          <a:ext cx="762000" cy="71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39529</xdr:rowOff>
    </xdr:from>
    <xdr:to>
      <xdr:col>64</xdr:col>
      <xdr:colOff>123825</xdr:colOff>
      <xdr:row>32</xdr:row>
      <xdr:rowOff>141129</xdr:rowOff>
    </xdr:to>
    <xdr:sp macro="" textlink="">
      <xdr:nvSpPr>
        <xdr:cNvPr id="155" name="楕円 154">
          <a:extLst>
            <a:ext uri="{FF2B5EF4-FFF2-40B4-BE49-F238E27FC236}">
              <a16:creationId xmlns:a16="http://schemas.microsoft.com/office/drawing/2014/main" id="{85BFC3C0-C603-49D5-AFE2-CF9BB7700AA0}"/>
            </a:ext>
          </a:extLst>
        </xdr:cNvPr>
        <xdr:cNvSpPr/>
      </xdr:nvSpPr>
      <xdr:spPr>
        <a:xfrm>
          <a:off x="12509500" y="6297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161734</xdr:rowOff>
    </xdr:from>
    <xdr:to>
      <xdr:col>68</xdr:col>
      <xdr:colOff>73025</xdr:colOff>
      <xdr:row>32</xdr:row>
      <xdr:rowOff>90329</xdr:rowOff>
    </xdr:to>
    <xdr:cxnSp macro="">
      <xdr:nvCxnSpPr>
        <xdr:cNvPr id="156" name="直線コネクタ 155">
          <a:extLst>
            <a:ext uri="{FF2B5EF4-FFF2-40B4-BE49-F238E27FC236}">
              <a16:creationId xmlns:a16="http://schemas.microsoft.com/office/drawing/2014/main" id="{CE8758EF-1423-4D76-88AB-15F05ABE7029}"/>
            </a:ext>
          </a:extLst>
        </xdr:cNvPr>
        <xdr:cNvCxnSpPr/>
      </xdr:nvCxnSpPr>
      <xdr:spPr>
        <a:xfrm flipV="1">
          <a:off x="12560300" y="6076759"/>
          <a:ext cx="762000" cy="271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5366</xdr:rowOff>
    </xdr:from>
    <xdr:to>
      <xdr:col>60</xdr:col>
      <xdr:colOff>123825</xdr:colOff>
      <xdr:row>34</xdr:row>
      <xdr:rowOff>106966</xdr:rowOff>
    </xdr:to>
    <xdr:sp macro="" textlink="">
      <xdr:nvSpPr>
        <xdr:cNvPr id="157" name="楕円 156">
          <a:extLst>
            <a:ext uri="{FF2B5EF4-FFF2-40B4-BE49-F238E27FC236}">
              <a16:creationId xmlns:a16="http://schemas.microsoft.com/office/drawing/2014/main" id="{E168F8A7-3C01-49E6-A761-56C58BDB439C}"/>
            </a:ext>
          </a:extLst>
        </xdr:cNvPr>
        <xdr:cNvSpPr/>
      </xdr:nvSpPr>
      <xdr:spPr>
        <a:xfrm>
          <a:off x="11747500" y="6606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90329</xdr:rowOff>
    </xdr:from>
    <xdr:to>
      <xdr:col>64</xdr:col>
      <xdr:colOff>73025</xdr:colOff>
      <xdr:row>34</xdr:row>
      <xdr:rowOff>56166</xdr:rowOff>
    </xdr:to>
    <xdr:cxnSp macro="">
      <xdr:nvCxnSpPr>
        <xdr:cNvPr id="158" name="直線コネクタ 157">
          <a:extLst>
            <a:ext uri="{FF2B5EF4-FFF2-40B4-BE49-F238E27FC236}">
              <a16:creationId xmlns:a16="http://schemas.microsoft.com/office/drawing/2014/main" id="{E1AD3C80-D5DF-4857-9284-DD3794479E04}"/>
            </a:ext>
          </a:extLst>
        </xdr:cNvPr>
        <xdr:cNvCxnSpPr/>
      </xdr:nvCxnSpPr>
      <xdr:spPr>
        <a:xfrm flipV="1">
          <a:off x="11798300" y="6348254"/>
          <a:ext cx="762000" cy="308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26</xdr:row>
      <xdr:rowOff>168049</xdr:rowOff>
    </xdr:from>
    <xdr:ext cx="469744" cy="259045"/>
    <xdr:sp macro="" textlink="">
      <xdr:nvSpPr>
        <xdr:cNvPr id="159" name="n_1aveValue債務償還比率">
          <a:extLst>
            <a:ext uri="{FF2B5EF4-FFF2-40B4-BE49-F238E27FC236}">
              <a16:creationId xmlns:a16="http://schemas.microsoft.com/office/drawing/2014/main" id="{A939DE11-2815-4055-99CE-46332AB96518}"/>
            </a:ext>
          </a:extLst>
        </xdr:cNvPr>
        <xdr:cNvSpPr txBox="1"/>
      </xdr:nvSpPr>
      <xdr:spPr>
        <a:xfrm>
          <a:off x="13836727" y="53972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17829</xdr:rowOff>
    </xdr:from>
    <xdr:ext cx="469744" cy="259045"/>
    <xdr:sp macro="" textlink="">
      <xdr:nvSpPr>
        <xdr:cNvPr id="160" name="n_2aveValue債務償還比率">
          <a:extLst>
            <a:ext uri="{FF2B5EF4-FFF2-40B4-BE49-F238E27FC236}">
              <a16:creationId xmlns:a16="http://schemas.microsoft.com/office/drawing/2014/main" id="{7C4901AC-A2C5-48F2-BD58-9949F2233AD2}"/>
            </a:ext>
          </a:extLst>
        </xdr:cNvPr>
        <xdr:cNvSpPr txBox="1"/>
      </xdr:nvSpPr>
      <xdr:spPr>
        <a:xfrm>
          <a:off x="13087427" y="5418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158344</xdr:rowOff>
    </xdr:from>
    <xdr:ext cx="469744" cy="259045"/>
    <xdr:sp macro="" textlink="">
      <xdr:nvSpPr>
        <xdr:cNvPr id="161" name="n_3aveValue債務償還比率">
          <a:extLst>
            <a:ext uri="{FF2B5EF4-FFF2-40B4-BE49-F238E27FC236}">
              <a16:creationId xmlns:a16="http://schemas.microsoft.com/office/drawing/2014/main" id="{8137E994-2516-42F4-A7B7-BE265F0A588C}"/>
            </a:ext>
          </a:extLst>
        </xdr:cNvPr>
        <xdr:cNvSpPr txBox="1"/>
      </xdr:nvSpPr>
      <xdr:spPr>
        <a:xfrm>
          <a:off x="12325427" y="5559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169139</xdr:rowOff>
    </xdr:from>
    <xdr:ext cx="469744" cy="259045"/>
    <xdr:sp macro="" textlink="">
      <xdr:nvSpPr>
        <xdr:cNvPr id="162" name="n_4aveValue債務償還比率">
          <a:extLst>
            <a:ext uri="{FF2B5EF4-FFF2-40B4-BE49-F238E27FC236}">
              <a16:creationId xmlns:a16="http://schemas.microsoft.com/office/drawing/2014/main" id="{87A8571D-C6B0-43A8-9091-E98F9302D2E1}"/>
            </a:ext>
          </a:extLst>
        </xdr:cNvPr>
        <xdr:cNvSpPr txBox="1"/>
      </xdr:nvSpPr>
      <xdr:spPr>
        <a:xfrm>
          <a:off x="11563427" y="5569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30</xdr:row>
      <xdr:rowOff>132055</xdr:rowOff>
    </xdr:from>
    <xdr:ext cx="469744" cy="259045"/>
    <xdr:sp macro="" textlink="">
      <xdr:nvSpPr>
        <xdr:cNvPr id="163" name="n_1mainValue債務償還比率">
          <a:extLst>
            <a:ext uri="{FF2B5EF4-FFF2-40B4-BE49-F238E27FC236}">
              <a16:creationId xmlns:a16="http://schemas.microsoft.com/office/drawing/2014/main" id="{162012DB-2448-4EE7-A106-3EF5A46E27D8}"/>
            </a:ext>
          </a:extLst>
        </xdr:cNvPr>
        <xdr:cNvSpPr txBox="1"/>
      </xdr:nvSpPr>
      <xdr:spPr>
        <a:xfrm>
          <a:off x="13836727" y="6047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31</xdr:row>
      <xdr:rowOff>32211</xdr:rowOff>
    </xdr:from>
    <xdr:ext cx="469744" cy="259045"/>
    <xdr:sp macro="" textlink="">
      <xdr:nvSpPr>
        <xdr:cNvPr id="164" name="n_2mainValue債務償還比率">
          <a:extLst>
            <a:ext uri="{FF2B5EF4-FFF2-40B4-BE49-F238E27FC236}">
              <a16:creationId xmlns:a16="http://schemas.microsoft.com/office/drawing/2014/main" id="{F6D49417-AEBC-47CF-8F31-D2859A5C5B4D}"/>
            </a:ext>
          </a:extLst>
        </xdr:cNvPr>
        <xdr:cNvSpPr txBox="1"/>
      </xdr:nvSpPr>
      <xdr:spPr>
        <a:xfrm>
          <a:off x="13087427" y="6118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32</xdr:row>
      <xdr:rowOff>132256</xdr:rowOff>
    </xdr:from>
    <xdr:ext cx="469744" cy="259045"/>
    <xdr:sp macro="" textlink="">
      <xdr:nvSpPr>
        <xdr:cNvPr id="165" name="n_3mainValue債務償還比率">
          <a:extLst>
            <a:ext uri="{FF2B5EF4-FFF2-40B4-BE49-F238E27FC236}">
              <a16:creationId xmlns:a16="http://schemas.microsoft.com/office/drawing/2014/main" id="{C9D3EA3D-3CCF-4456-BBDB-C31C36B28503}"/>
            </a:ext>
          </a:extLst>
        </xdr:cNvPr>
        <xdr:cNvSpPr txBox="1"/>
      </xdr:nvSpPr>
      <xdr:spPr>
        <a:xfrm>
          <a:off x="12325427" y="6390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34</xdr:row>
      <xdr:rowOff>98093</xdr:rowOff>
    </xdr:from>
    <xdr:ext cx="469744" cy="259045"/>
    <xdr:sp macro="" textlink="">
      <xdr:nvSpPr>
        <xdr:cNvPr id="166" name="n_4mainValue債務償還比率">
          <a:extLst>
            <a:ext uri="{FF2B5EF4-FFF2-40B4-BE49-F238E27FC236}">
              <a16:creationId xmlns:a16="http://schemas.microsoft.com/office/drawing/2014/main" id="{D85ADA21-A3D9-4980-B6E2-ED6F91A86A42}"/>
            </a:ext>
          </a:extLst>
        </xdr:cNvPr>
        <xdr:cNvSpPr txBox="1"/>
      </xdr:nvSpPr>
      <xdr:spPr>
        <a:xfrm>
          <a:off x="11563427" y="6698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7" name="正方形/長方形 166">
          <a:extLst>
            <a:ext uri="{FF2B5EF4-FFF2-40B4-BE49-F238E27FC236}">
              <a16:creationId xmlns:a16="http://schemas.microsoft.com/office/drawing/2014/main" id="{37A59D30-AEBF-4D1B-B3B5-9A7400A002A5}"/>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8" name="正方形/長方形 167">
          <a:extLst>
            <a:ext uri="{FF2B5EF4-FFF2-40B4-BE49-F238E27FC236}">
              <a16:creationId xmlns:a16="http://schemas.microsoft.com/office/drawing/2014/main" id="{DA25C9F9-730A-4271-8436-EC9EB3C6D248}"/>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9" name="テキスト ボックス 168">
          <a:extLst>
            <a:ext uri="{FF2B5EF4-FFF2-40B4-BE49-F238E27FC236}">
              <a16:creationId xmlns:a16="http://schemas.microsoft.com/office/drawing/2014/main" id="{B415299B-5B5D-44E6-8D1E-EA697AD89CAA}"/>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0" name="テキスト ボックス 169">
          <a:extLst>
            <a:ext uri="{FF2B5EF4-FFF2-40B4-BE49-F238E27FC236}">
              <a16:creationId xmlns:a16="http://schemas.microsoft.com/office/drawing/2014/main" id="{491DE80A-F1A5-4EC7-8484-7E8AEC0C7952}"/>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1" name="テキスト ボックス 170">
          <a:extLst>
            <a:ext uri="{FF2B5EF4-FFF2-40B4-BE49-F238E27FC236}">
              <a16:creationId xmlns:a16="http://schemas.microsoft.com/office/drawing/2014/main" id="{01B2C15E-72D7-4B27-B4D5-0AE83819E5E1}"/>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2" name="テキスト ボックス 171">
          <a:extLst>
            <a:ext uri="{FF2B5EF4-FFF2-40B4-BE49-F238E27FC236}">
              <a16:creationId xmlns:a16="http://schemas.microsoft.com/office/drawing/2014/main" id="{0A588B46-3409-4D2C-9F82-F64D6E43A478}"/>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twoCellAnchor>
    <xdr:from>
      <xdr:col>1</xdr:col>
      <xdr:colOff>47625</xdr:colOff>
      <xdr:row>44</xdr:row>
      <xdr:rowOff>47625</xdr:rowOff>
    </xdr:from>
    <xdr:to>
      <xdr:col>37</xdr:col>
      <xdr:colOff>57151</xdr:colOff>
      <xdr:row>60</xdr:row>
      <xdr:rowOff>119496</xdr:rowOff>
    </xdr:to>
    <xdr:graphicFrame macro="">
      <xdr:nvGraphicFramePr>
        <xdr:cNvPr id="173" name="グラフ1">
          <a:extLst>
            <a:ext uri="{FF2B5EF4-FFF2-40B4-BE49-F238E27FC236}">
              <a16:creationId xmlns:a16="http://schemas.microsoft.com/office/drawing/2014/main" id="{567AD413-1DB8-4052-A928-9A7F7128E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174" name="グラフ2">
          <a:extLst>
            <a:ext uri="{FF2B5EF4-FFF2-40B4-BE49-F238E27FC236}">
              <a16:creationId xmlns:a16="http://schemas.microsoft.com/office/drawing/2014/main" id="{813E32D3-8AEE-434D-92A0-72261DC09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175" name="正方形/長方形 174">
          <a:extLst>
            <a:ext uri="{FF2B5EF4-FFF2-40B4-BE49-F238E27FC236}">
              <a16:creationId xmlns:a16="http://schemas.microsoft.com/office/drawing/2014/main" id="{685538FA-5393-4414-A463-FE0D41458DD7}"/>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176" name="正方形/長方形 175">
          <a:extLst>
            <a:ext uri="{FF2B5EF4-FFF2-40B4-BE49-F238E27FC236}">
              <a16:creationId xmlns:a16="http://schemas.microsoft.com/office/drawing/2014/main" id="{FD10D430-8565-487E-9C8D-18A6D57B1026}"/>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177" name="正方形/長方形 176">
          <a:extLst>
            <a:ext uri="{FF2B5EF4-FFF2-40B4-BE49-F238E27FC236}">
              <a16:creationId xmlns:a16="http://schemas.microsoft.com/office/drawing/2014/main" id="{463EFC96-E8EC-4CF4-9826-A0A943B301B5}"/>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178" name="正方形/長方形 177">
          <a:extLst>
            <a:ext uri="{FF2B5EF4-FFF2-40B4-BE49-F238E27FC236}">
              <a16:creationId xmlns:a16="http://schemas.microsoft.com/office/drawing/2014/main" id="{73C872A1-C41C-4EE7-B3E2-3538F52A4CA1}"/>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79" name="正方形/長方形 178">
          <a:extLst>
            <a:ext uri="{FF2B5EF4-FFF2-40B4-BE49-F238E27FC236}">
              <a16:creationId xmlns:a16="http://schemas.microsoft.com/office/drawing/2014/main" id="{9CA31932-21B0-4580-BBF3-27658E027356}"/>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80" name="正方形/長方形 179">
          <a:extLst>
            <a:ext uri="{FF2B5EF4-FFF2-40B4-BE49-F238E27FC236}">
              <a16:creationId xmlns:a16="http://schemas.microsoft.com/office/drawing/2014/main" id="{54054B44-7A7C-4DAC-8321-CC358A6E1735}"/>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81" name="正方形/長方形 180">
          <a:extLst>
            <a:ext uri="{FF2B5EF4-FFF2-40B4-BE49-F238E27FC236}">
              <a16:creationId xmlns:a16="http://schemas.microsoft.com/office/drawing/2014/main" id="{533EC8AA-7263-4C2A-881E-07EA27FD5D29}"/>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82" name="正方形/長方形 181">
          <a:extLst>
            <a:ext uri="{FF2B5EF4-FFF2-40B4-BE49-F238E27FC236}">
              <a16:creationId xmlns:a16="http://schemas.microsoft.com/office/drawing/2014/main" id="{93EA3260-3DC5-46C2-8F70-9A4582E09DCD}"/>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83" name="正方形/長方形 182">
          <a:extLst>
            <a:ext uri="{FF2B5EF4-FFF2-40B4-BE49-F238E27FC236}">
              <a16:creationId xmlns:a16="http://schemas.microsoft.com/office/drawing/2014/main" id="{16ECC23B-F31F-40D9-AE4B-E43FB0C8470C}"/>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84" name="正方形/長方形 183">
          <a:extLst>
            <a:ext uri="{FF2B5EF4-FFF2-40B4-BE49-F238E27FC236}">
              <a16:creationId xmlns:a16="http://schemas.microsoft.com/office/drawing/2014/main" id="{F10FBD25-C095-4B0E-A58B-DFD51B1A5DCD}"/>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85" name="正方形/長方形 184">
          <a:extLst>
            <a:ext uri="{FF2B5EF4-FFF2-40B4-BE49-F238E27FC236}">
              <a16:creationId xmlns:a16="http://schemas.microsoft.com/office/drawing/2014/main" id="{AACCE4B4-37EC-447C-98FA-CA41C72B8F2B}"/>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86" name="正方形/長方形 185">
          <a:extLst>
            <a:ext uri="{FF2B5EF4-FFF2-40B4-BE49-F238E27FC236}">
              <a16:creationId xmlns:a16="http://schemas.microsoft.com/office/drawing/2014/main" id="{4C97070E-A679-4F0E-A0F4-7ADA3079A280}"/>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7" name="正方形/長方形 186">
          <a:extLst>
            <a:ext uri="{FF2B5EF4-FFF2-40B4-BE49-F238E27FC236}">
              <a16:creationId xmlns:a16="http://schemas.microsoft.com/office/drawing/2014/main" id="{70D15DC7-C8FE-4AEC-815F-FC04945A5A39}"/>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8" name="正方形/長方形 187">
          <a:extLst>
            <a:ext uri="{FF2B5EF4-FFF2-40B4-BE49-F238E27FC236}">
              <a16:creationId xmlns:a16="http://schemas.microsoft.com/office/drawing/2014/main" id="{5DD2C863-E079-4BFE-AE74-02AEE21B0124}"/>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89" name="正方形/長方形 188">
          <a:extLst>
            <a:ext uri="{FF2B5EF4-FFF2-40B4-BE49-F238E27FC236}">
              <a16:creationId xmlns:a16="http://schemas.microsoft.com/office/drawing/2014/main" id="{31D86CD0-69A1-4B98-8185-08BF627290B3}"/>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90" name="正方形/長方形 189">
          <a:extLst>
            <a:ext uri="{FF2B5EF4-FFF2-40B4-BE49-F238E27FC236}">
              <a16:creationId xmlns:a16="http://schemas.microsoft.com/office/drawing/2014/main" id="{3BD61F08-5F76-4491-9AFE-07010CE99347}"/>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91" name="正方形/長方形 190">
          <a:extLst>
            <a:ext uri="{FF2B5EF4-FFF2-40B4-BE49-F238E27FC236}">
              <a16:creationId xmlns:a16="http://schemas.microsoft.com/office/drawing/2014/main" id="{0A8D1490-8F79-4418-8083-0BED7ADC675F}"/>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92" name="正方形/長方形 191">
          <a:extLst>
            <a:ext uri="{FF2B5EF4-FFF2-40B4-BE49-F238E27FC236}">
              <a16:creationId xmlns:a16="http://schemas.microsoft.com/office/drawing/2014/main" id="{733539A3-FB4B-45FF-BCFD-6D1811E8C357}"/>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93" name="正方形/長方形 192">
          <a:extLst>
            <a:ext uri="{FF2B5EF4-FFF2-40B4-BE49-F238E27FC236}">
              <a16:creationId xmlns:a16="http://schemas.microsoft.com/office/drawing/2014/main" id="{1BDDE861-7A2D-476A-81C9-D6E63FBA35E3}"/>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94" name="正方形/長方形 193">
          <a:extLst>
            <a:ext uri="{FF2B5EF4-FFF2-40B4-BE49-F238E27FC236}">
              <a16:creationId xmlns:a16="http://schemas.microsoft.com/office/drawing/2014/main" id="{968AD5B7-572C-4F38-A478-25D5BD20A0A9}"/>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95" name="正方形/長方形 194">
          <a:extLst>
            <a:ext uri="{FF2B5EF4-FFF2-40B4-BE49-F238E27FC236}">
              <a16:creationId xmlns:a16="http://schemas.microsoft.com/office/drawing/2014/main" id="{4FF3B4FB-71FF-4EBA-80AC-6439A69962BA}"/>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96" name="正方形/長方形 195">
          <a:extLst>
            <a:ext uri="{FF2B5EF4-FFF2-40B4-BE49-F238E27FC236}">
              <a16:creationId xmlns:a16="http://schemas.microsoft.com/office/drawing/2014/main" id="{8316E12B-1E78-4CF9-B414-915F7EEE466C}"/>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97" name="正方形/長方形 196">
          <a:extLst>
            <a:ext uri="{FF2B5EF4-FFF2-40B4-BE49-F238E27FC236}">
              <a16:creationId xmlns:a16="http://schemas.microsoft.com/office/drawing/2014/main" id="{1E0AA8FD-595F-4412-A89A-DCE995BE65FE}"/>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198" name="正方形/長方形 197">
          <a:extLst>
            <a:ext uri="{FF2B5EF4-FFF2-40B4-BE49-F238E27FC236}">
              <a16:creationId xmlns:a16="http://schemas.microsoft.com/office/drawing/2014/main" id="{C6749541-971B-4FE9-9B99-1E1E6604B17A}"/>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199" name="角丸四角形 27">
          <a:extLst>
            <a:ext uri="{FF2B5EF4-FFF2-40B4-BE49-F238E27FC236}">
              <a16:creationId xmlns:a16="http://schemas.microsoft.com/office/drawing/2014/main" id="{2CCEAADE-1447-465F-8CC1-654F49D44868}"/>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00" name="正方形/長方形 199">
          <a:extLst>
            <a:ext uri="{FF2B5EF4-FFF2-40B4-BE49-F238E27FC236}">
              <a16:creationId xmlns:a16="http://schemas.microsoft.com/office/drawing/2014/main" id="{7F138246-4790-45A1-98A1-9E16B8E5BBD5}"/>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01" name="正方形/長方形 200">
          <a:extLst>
            <a:ext uri="{FF2B5EF4-FFF2-40B4-BE49-F238E27FC236}">
              <a16:creationId xmlns:a16="http://schemas.microsoft.com/office/drawing/2014/main" id="{7F11975F-B598-4647-8F34-CFAE138A81DF}"/>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02" name="正方形/長方形 201">
          <a:extLst>
            <a:ext uri="{FF2B5EF4-FFF2-40B4-BE49-F238E27FC236}">
              <a16:creationId xmlns:a16="http://schemas.microsoft.com/office/drawing/2014/main" id="{F8C82A82-2E18-48F0-A667-1713E50A5EB3}"/>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03" name="直線コネクタ 202">
          <a:extLst>
            <a:ext uri="{FF2B5EF4-FFF2-40B4-BE49-F238E27FC236}">
              <a16:creationId xmlns:a16="http://schemas.microsoft.com/office/drawing/2014/main" id="{CBF91812-EA8D-4447-BBE1-ABEDC14DD627}"/>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04" name="楕円 203">
          <a:extLst>
            <a:ext uri="{FF2B5EF4-FFF2-40B4-BE49-F238E27FC236}">
              <a16:creationId xmlns:a16="http://schemas.microsoft.com/office/drawing/2014/main" id="{E0D0D5E1-D879-40BE-9CF7-0E9FAA8BA07C}"/>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05" name="フローチャート: 判断 204">
          <a:extLst>
            <a:ext uri="{FF2B5EF4-FFF2-40B4-BE49-F238E27FC236}">
              <a16:creationId xmlns:a16="http://schemas.microsoft.com/office/drawing/2014/main" id="{97B4F974-A5F2-4782-B6C3-4B0B86A69758}"/>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06" name="直線コネクタ 205">
          <a:extLst>
            <a:ext uri="{FF2B5EF4-FFF2-40B4-BE49-F238E27FC236}">
              <a16:creationId xmlns:a16="http://schemas.microsoft.com/office/drawing/2014/main" id="{F879BB3E-D7A6-4871-86CA-6CC56A1DC579}"/>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07" name="直線コネクタ 206">
          <a:extLst>
            <a:ext uri="{FF2B5EF4-FFF2-40B4-BE49-F238E27FC236}">
              <a16:creationId xmlns:a16="http://schemas.microsoft.com/office/drawing/2014/main" id="{EAF0F9DE-308B-4229-9DCE-81DAF0BAF9CC}"/>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08" name="直線コネクタ 207">
          <a:extLst>
            <a:ext uri="{FF2B5EF4-FFF2-40B4-BE49-F238E27FC236}">
              <a16:creationId xmlns:a16="http://schemas.microsoft.com/office/drawing/2014/main" id="{E26CD087-6491-4CB9-99A1-57A5DBD54FA4}"/>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209" name="直線コネクタ 208">
          <a:extLst>
            <a:ext uri="{FF2B5EF4-FFF2-40B4-BE49-F238E27FC236}">
              <a16:creationId xmlns:a16="http://schemas.microsoft.com/office/drawing/2014/main" id="{943139F4-9CB0-42E1-BF5B-DD8D5FAF0C7C}"/>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210" name="テキスト ボックス 209">
          <a:extLst>
            <a:ext uri="{FF2B5EF4-FFF2-40B4-BE49-F238E27FC236}">
              <a16:creationId xmlns:a16="http://schemas.microsoft.com/office/drawing/2014/main" id="{DF4D89A1-4A0E-43A1-9545-F1D8D5AC63F2}"/>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211" name="テキスト ボックス 210">
          <a:extLst>
            <a:ext uri="{FF2B5EF4-FFF2-40B4-BE49-F238E27FC236}">
              <a16:creationId xmlns:a16="http://schemas.microsoft.com/office/drawing/2014/main" id="{694489EC-03EF-464E-BB93-CD42C371333B}"/>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212" name="テキスト ボックス 211">
          <a:extLst>
            <a:ext uri="{FF2B5EF4-FFF2-40B4-BE49-F238E27FC236}">
              <a16:creationId xmlns:a16="http://schemas.microsoft.com/office/drawing/2014/main" id="{0D794D70-CD47-4E76-A15E-CF7D811C3302}"/>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4433650" cy="259045"/>
    <xdr:sp macro="" textlink="">
      <xdr:nvSpPr>
        <xdr:cNvPr id="213" name="テキスト ボックス 212">
          <a:extLst>
            <a:ext uri="{FF2B5EF4-FFF2-40B4-BE49-F238E27FC236}">
              <a16:creationId xmlns:a16="http://schemas.microsoft.com/office/drawing/2014/main" id="{1B132353-C5E9-4F06-87D9-320AA0D1DDCC}"/>
            </a:ext>
          </a:extLst>
        </xdr:cNvPr>
        <xdr:cNvSpPr txBox="1"/>
      </xdr:nvSpPr>
      <xdr:spPr>
        <a:xfrm>
          <a:off x="419100" y="3492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oneCellAnchor>
    <xdr:from>
      <xdr:col>0</xdr:col>
      <xdr:colOff>419100</xdr:colOff>
      <xdr:row>17</xdr:row>
      <xdr:rowOff>142875</xdr:rowOff>
    </xdr:from>
    <xdr:ext cx="184731" cy="259045"/>
    <xdr:sp macro="" textlink="">
      <xdr:nvSpPr>
        <xdr:cNvPr id="214" name="テキスト ボックス 213">
          <a:extLst>
            <a:ext uri="{FF2B5EF4-FFF2-40B4-BE49-F238E27FC236}">
              <a16:creationId xmlns:a16="http://schemas.microsoft.com/office/drawing/2014/main" id="{CABFF1E3-092E-44F6-9208-45A3869A48D2}"/>
            </a:ext>
          </a:extLst>
        </xdr:cNvPr>
        <xdr:cNvSpPr txBox="1"/>
      </xdr:nvSpPr>
      <xdr:spPr>
        <a:xfrm>
          <a:off x="419100" y="37338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215" name="正方形/長方形 214">
          <a:extLst>
            <a:ext uri="{FF2B5EF4-FFF2-40B4-BE49-F238E27FC236}">
              <a16:creationId xmlns:a16="http://schemas.microsoft.com/office/drawing/2014/main" id="{C893F096-9B3D-4F65-9485-9A840D7B205F}"/>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216" name="正方形/長方形 215">
          <a:extLst>
            <a:ext uri="{FF2B5EF4-FFF2-40B4-BE49-F238E27FC236}">
              <a16:creationId xmlns:a16="http://schemas.microsoft.com/office/drawing/2014/main" id="{79F9D6BE-CE02-4495-B6B8-772913066896}"/>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217" name="正方形/長方形 216">
          <a:extLst>
            <a:ext uri="{FF2B5EF4-FFF2-40B4-BE49-F238E27FC236}">
              <a16:creationId xmlns:a16="http://schemas.microsoft.com/office/drawing/2014/main" id="{5719A760-B1E4-4C4E-9594-921EBD6028E3}"/>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[ 64.9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218" name="正方形/長方形 217">
          <a:extLst>
            <a:ext uri="{FF2B5EF4-FFF2-40B4-BE49-F238E27FC236}">
              <a16:creationId xmlns:a16="http://schemas.microsoft.com/office/drawing/2014/main" id="{49151F96-4BE6-419B-BC0E-2A92ECB5CB86}"/>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219" name="正方形/長方形 218">
          <a:extLst>
            <a:ext uri="{FF2B5EF4-FFF2-40B4-BE49-F238E27FC236}">
              <a16:creationId xmlns:a16="http://schemas.microsoft.com/office/drawing/2014/main" id="{67F277D1-B5F4-42D0-AF38-75F290852EC7}"/>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220" name="正方形/長方形 219">
          <a:extLst>
            <a:ext uri="{FF2B5EF4-FFF2-40B4-BE49-F238E27FC236}">
              <a16:creationId xmlns:a16="http://schemas.microsoft.com/office/drawing/2014/main" id="{906D52CF-52E5-476A-94FD-8CB308A3EAFC}"/>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221" name="正方形/長方形 220">
          <a:extLst>
            <a:ext uri="{FF2B5EF4-FFF2-40B4-BE49-F238E27FC236}">
              <a16:creationId xmlns:a16="http://schemas.microsoft.com/office/drawing/2014/main" id="{F55D9F73-FB03-45A1-8333-C8AC1C8B7D95}"/>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222" name="正方形/長方形 221">
          <a:extLst>
            <a:ext uri="{FF2B5EF4-FFF2-40B4-BE49-F238E27FC236}">
              <a16:creationId xmlns:a16="http://schemas.microsoft.com/office/drawing/2014/main" id="{3E23B355-45A3-4612-ADBE-452EC28441D5}"/>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223" name="正方形/長方形 222">
          <a:extLst>
            <a:ext uri="{FF2B5EF4-FFF2-40B4-BE49-F238E27FC236}">
              <a16:creationId xmlns:a16="http://schemas.microsoft.com/office/drawing/2014/main" id="{B45E7F99-44F5-45DB-9AB3-A5F9BAD8835B}"/>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224" name="正方形/長方形 223">
          <a:extLst>
            <a:ext uri="{FF2B5EF4-FFF2-40B4-BE49-F238E27FC236}">
              <a16:creationId xmlns:a16="http://schemas.microsoft.com/office/drawing/2014/main" id="{E4A953EC-2F3B-462E-AEC9-5D6E4FF539E9}"/>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225" name="正方形/長方形 224">
          <a:extLst>
            <a:ext uri="{FF2B5EF4-FFF2-40B4-BE49-F238E27FC236}">
              <a16:creationId xmlns:a16="http://schemas.microsoft.com/office/drawing/2014/main" id="{F538F3DE-931D-41D8-9BD5-FCFF51E3330E}"/>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226" name="正方形/長方形 225">
          <a:extLst>
            <a:ext uri="{FF2B5EF4-FFF2-40B4-BE49-F238E27FC236}">
              <a16:creationId xmlns:a16="http://schemas.microsoft.com/office/drawing/2014/main" id="{A86376D7-93CA-4C95-83F3-F182E1478BCF}"/>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227" name="テキスト ボックス 226">
          <a:extLst>
            <a:ext uri="{FF2B5EF4-FFF2-40B4-BE49-F238E27FC236}">
              <a16:creationId xmlns:a16="http://schemas.microsoft.com/office/drawing/2014/main" id="{00513BA3-2079-40B4-A5D4-4294672C6214}"/>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有形固定資産減価償却率は公共施設の老朽化により類似団体より高い水準にあ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った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年度においては、類似団体平均が増加となったこと。から、低い水準となった。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年度に策定した公共施設等総合管理計画の管理方針に基づき、老朽化施設長寿命化のための改修工事や更新工事を計画的に実施するとともに、施設の維持管理を適切に進めている。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今後においては、当該計画に基づき、公共施設の適切な維持管理に努めるとともに、公共施設複合化・最適配置等による施設数の減少、加えて長寿命化によるトータルコストの縮減を図っていく。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228" name="テキスト ボックス 227">
          <a:extLst>
            <a:ext uri="{FF2B5EF4-FFF2-40B4-BE49-F238E27FC236}">
              <a16:creationId xmlns:a16="http://schemas.microsoft.com/office/drawing/2014/main" id="{D1DDE499-11CC-4821-8F94-C11B4BBAA7F0}"/>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229" name="直線コネクタ 228">
          <a:extLst>
            <a:ext uri="{FF2B5EF4-FFF2-40B4-BE49-F238E27FC236}">
              <a16:creationId xmlns:a16="http://schemas.microsoft.com/office/drawing/2014/main" id="{CBD54612-B336-4C33-9075-822E16590864}"/>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230" name="テキスト ボックス 229">
          <a:extLst>
            <a:ext uri="{FF2B5EF4-FFF2-40B4-BE49-F238E27FC236}">
              <a16:creationId xmlns:a16="http://schemas.microsoft.com/office/drawing/2014/main" id="{186B1F77-386B-4B49-8E39-0AFB28FD188C}"/>
            </a:ext>
          </a:extLst>
        </xdr:cNvPr>
        <xdr:cNvSpPr txBox="1"/>
      </xdr:nvSpPr>
      <xdr:spPr>
        <a:xfrm>
          <a:off x="795811"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231" name="直線コネクタ 230">
          <a:extLst>
            <a:ext uri="{FF2B5EF4-FFF2-40B4-BE49-F238E27FC236}">
              <a16:creationId xmlns:a16="http://schemas.microsoft.com/office/drawing/2014/main" id="{8BC3B5BC-FEAB-4600-B25E-9A01537F473D}"/>
            </a:ext>
          </a:extLst>
        </xdr:cNvPr>
        <xdr:cNvCxnSpPr/>
      </xdr:nvCxnSpPr>
      <xdr:spPr>
        <a:xfrm>
          <a:off x="1270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33</xdr:row>
      <xdr:rowOff>157024</xdr:rowOff>
    </xdr:from>
    <xdr:ext cx="410689" cy="225703"/>
    <xdr:sp macro="" textlink="">
      <xdr:nvSpPr>
        <xdr:cNvPr id="232" name="テキスト ボックス 231">
          <a:extLst>
            <a:ext uri="{FF2B5EF4-FFF2-40B4-BE49-F238E27FC236}">
              <a16:creationId xmlns:a16="http://schemas.microsoft.com/office/drawing/2014/main" id="{AD78B667-BF46-4DD1-A1CA-76C511E526FE}"/>
            </a:ext>
          </a:extLst>
        </xdr:cNvPr>
        <xdr:cNvSpPr txBox="1"/>
      </xdr:nvSpPr>
      <xdr:spPr>
        <a:xfrm>
          <a:off x="795811" y="65863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233" name="直線コネクタ 232">
          <a:extLst>
            <a:ext uri="{FF2B5EF4-FFF2-40B4-BE49-F238E27FC236}">
              <a16:creationId xmlns:a16="http://schemas.microsoft.com/office/drawing/2014/main" id="{62CE9EE8-0F79-4778-9285-BBEB15C3A634}"/>
            </a:ext>
          </a:extLst>
        </xdr:cNvPr>
        <xdr:cNvCxnSpPr/>
      </xdr:nvCxnSpPr>
      <xdr:spPr>
        <a:xfrm>
          <a:off x="1270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234" name="テキスト ボックス 233">
          <a:extLst>
            <a:ext uri="{FF2B5EF4-FFF2-40B4-BE49-F238E27FC236}">
              <a16:creationId xmlns:a16="http://schemas.microsoft.com/office/drawing/2014/main" id="{DF1D4834-B88B-4DCE-B8FB-56D93D2C3511}"/>
            </a:ext>
          </a:extLst>
        </xdr:cNvPr>
        <xdr:cNvSpPr txBox="1"/>
      </xdr:nvSpPr>
      <xdr:spPr>
        <a:xfrm>
          <a:off x="847106" y="615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235" name="直線コネクタ 234">
          <a:extLst>
            <a:ext uri="{FF2B5EF4-FFF2-40B4-BE49-F238E27FC236}">
              <a16:creationId xmlns:a16="http://schemas.microsoft.com/office/drawing/2014/main" id="{286C490B-E887-4500-94CA-A6A5866A95EC}"/>
            </a:ext>
          </a:extLst>
        </xdr:cNvPr>
        <xdr:cNvCxnSpPr/>
      </xdr:nvCxnSpPr>
      <xdr:spPr>
        <a:xfrm>
          <a:off x="1270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236" name="テキスト ボックス 235">
          <a:extLst>
            <a:ext uri="{FF2B5EF4-FFF2-40B4-BE49-F238E27FC236}">
              <a16:creationId xmlns:a16="http://schemas.microsoft.com/office/drawing/2014/main" id="{0CCEA191-FF40-4B01-872F-40791EA62B6E}"/>
            </a:ext>
          </a:extLst>
        </xdr:cNvPr>
        <xdr:cNvSpPr txBox="1"/>
      </xdr:nvSpPr>
      <xdr:spPr>
        <a:xfrm>
          <a:off x="847106" y="5722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237" name="直線コネクタ 236">
          <a:extLst>
            <a:ext uri="{FF2B5EF4-FFF2-40B4-BE49-F238E27FC236}">
              <a16:creationId xmlns:a16="http://schemas.microsoft.com/office/drawing/2014/main" id="{46645AFC-75F7-4E76-8D6F-BC03755C2806}"/>
            </a:ext>
          </a:extLst>
        </xdr:cNvPr>
        <xdr:cNvCxnSpPr/>
      </xdr:nvCxnSpPr>
      <xdr:spPr>
        <a:xfrm>
          <a:off x="1270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238" name="テキスト ボックス 237">
          <a:extLst>
            <a:ext uri="{FF2B5EF4-FFF2-40B4-BE49-F238E27FC236}">
              <a16:creationId xmlns:a16="http://schemas.microsoft.com/office/drawing/2014/main" id="{7CFB944E-2D77-45EC-9E45-250E3C6BB671}"/>
            </a:ext>
          </a:extLst>
        </xdr:cNvPr>
        <xdr:cNvSpPr txBox="1"/>
      </xdr:nvSpPr>
      <xdr:spPr>
        <a:xfrm>
          <a:off x="847106" y="5290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239" name="直線コネクタ 238">
          <a:extLst>
            <a:ext uri="{FF2B5EF4-FFF2-40B4-BE49-F238E27FC236}">
              <a16:creationId xmlns:a16="http://schemas.microsoft.com/office/drawing/2014/main" id="{F9C74AE1-0FF1-45F1-877F-E1F8B3DCF5C3}"/>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240" name="テキスト ボックス 239">
          <a:extLst>
            <a:ext uri="{FF2B5EF4-FFF2-40B4-BE49-F238E27FC236}">
              <a16:creationId xmlns:a16="http://schemas.microsoft.com/office/drawing/2014/main" id="{BE352766-BDE3-41A2-BF31-FE9DCFF7771D}"/>
            </a:ext>
          </a:extLst>
        </xdr:cNvPr>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241" name="有形固定資産減価償却率グラフ枠">
          <a:extLst>
            <a:ext uri="{FF2B5EF4-FFF2-40B4-BE49-F238E27FC236}">
              <a16:creationId xmlns:a16="http://schemas.microsoft.com/office/drawing/2014/main" id="{F1BAE2EA-8031-486C-8974-A6E2EA742A47}"/>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47625</xdr:rowOff>
    </xdr:from>
    <xdr:to>
      <xdr:col>23</xdr:col>
      <xdr:colOff>85090</xdr:colOff>
      <xdr:row>32</xdr:row>
      <xdr:rowOff>143764</xdr:rowOff>
    </xdr:to>
    <xdr:cxnSp macro="">
      <xdr:nvCxnSpPr>
        <xdr:cNvPr id="242" name="直線コネクタ 241">
          <a:extLst>
            <a:ext uri="{FF2B5EF4-FFF2-40B4-BE49-F238E27FC236}">
              <a16:creationId xmlns:a16="http://schemas.microsoft.com/office/drawing/2014/main" id="{8B80C0EC-F03D-40A6-AF5A-47982F1C8718}"/>
            </a:ext>
          </a:extLst>
        </xdr:cNvPr>
        <xdr:cNvCxnSpPr/>
      </xdr:nvCxnSpPr>
      <xdr:spPr>
        <a:xfrm flipV="1">
          <a:off x="4760595" y="5276850"/>
          <a:ext cx="1270" cy="11248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32</xdr:row>
      <xdr:rowOff>147591</xdr:rowOff>
    </xdr:from>
    <xdr:ext cx="405111" cy="259045"/>
    <xdr:sp macro="" textlink="">
      <xdr:nvSpPr>
        <xdr:cNvPr id="243" name="有形固定資産減価償却率最小値テキスト">
          <a:extLst>
            <a:ext uri="{FF2B5EF4-FFF2-40B4-BE49-F238E27FC236}">
              <a16:creationId xmlns:a16="http://schemas.microsoft.com/office/drawing/2014/main" id="{1C9AD6C7-5597-48FC-9D56-3DB7A971AA53}"/>
            </a:ext>
          </a:extLst>
        </xdr:cNvPr>
        <xdr:cNvSpPr txBox="1"/>
      </xdr:nvSpPr>
      <xdr:spPr>
        <a:xfrm>
          <a:off x="4813300" y="6405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32</xdr:row>
      <xdr:rowOff>143764</xdr:rowOff>
    </xdr:from>
    <xdr:to>
      <xdr:col>23</xdr:col>
      <xdr:colOff>174625</xdr:colOff>
      <xdr:row>32</xdr:row>
      <xdr:rowOff>143764</xdr:rowOff>
    </xdr:to>
    <xdr:cxnSp macro="">
      <xdr:nvCxnSpPr>
        <xdr:cNvPr id="244" name="直線コネクタ 243">
          <a:extLst>
            <a:ext uri="{FF2B5EF4-FFF2-40B4-BE49-F238E27FC236}">
              <a16:creationId xmlns:a16="http://schemas.microsoft.com/office/drawing/2014/main" id="{CEE711F3-2FCD-47A4-986A-F660BCD49606}"/>
            </a:ext>
          </a:extLst>
        </xdr:cNvPr>
        <xdr:cNvCxnSpPr/>
      </xdr:nvCxnSpPr>
      <xdr:spPr>
        <a:xfrm>
          <a:off x="4673600" y="6401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165752</xdr:rowOff>
    </xdr:from>
    <xdr:ext cx="405111" cy="259045"/>
    <xdr:sp macro="" textlink="">
      <xdr:nvSpPr>
        <xdr:cNvPr id="245" name="有形固定資産減価償却率最大値テキスト">
          <a:extLst>
            <a:ext uri="{FF2B5EF4-FFF2-40B4-BE49-F238E27FC236}">
              <a16:creationId xmlns:a16="http://schemas.microsoft.com/office/drawing/2014/main" id="{B64C4620-CA29-47C4-A20D-AD440C1DB2E9}"/>
            </a:ext>
          </a:extLst>
        </xdr:cNvPr>
        <xdr:cNvSpPr txBox="1"/>
      </xdr:nvSpPr>
      <xdr:spPr>
        <a:xfrm>
          <a:off x="4813300" y="5052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47625</xdr:rowOff>
    </xdr:from>
    <xdr:to>
      <xdr:col>23</xdr:col>
      <xdr:colOff>174625</xdr:colOff>
      <xdr:row>26</xdr:row>
      <xdr:rowOff>47625</xdr:rowOff>
    </xdr:to>
    <xdr:cxnSp macro="">
      <xdr:nvCxnSpPr>
        <xdr:cNvPr id="246" name="直線コネクタ 245">
          <a:extLst>
            <a:ext uri="{FF2B5EF4-FFF2-40B4-BE49-F238E27FC236}">
              <a16:creationId xmlns:a16="http://schemas.microsoft.com/office/drawing/2014/main" id="{24F737CC-99D5-4287-AC39-A91C15525969}"/>
            </a:ext>
          </a:extLst>
        </xdr:cNvPr>
        <xdr:cNvCxnSpPr/>
      </xdr:nvCxnSpPr>
      <xdr:spPr>
        <a:xfrm>
          <a:off x="4673600" y="52768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128033</xdr:rowOff>
    </xdr:from>
    <xdr:ext cx="405111" cy="259045"/>
    <xdr:sp macro="" textlink="">
      <xdr:nvSpPr>
        <xdr:cNvPr id="247" name="有形固定資産減価償却率平均値テキスト">
          <a:extLst>
            <a:ext uri="{FF2B5EF4-FFF2-40B4-BE49-F238E27FC236}">
              <a16:creationId xmlns:a16="http://schemas.microsoft.com/office/drawing/2014/main" id="{C3F2C004-AB39-45A1-8B38-180B6F648C69}"/>
            </a:ext>
          </a:extLst>
        </xdr:cNvPr>
        <xdr:cNvSpPr txBox="1"/>
      </xdr:nvSpPr>
      <xdr:spPr>
        <a:xfrm>
          <a:off x="4813300" y="58716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149606</xdr:rowOff>
    </xdr:from>
    <xdr:to>
      <xdr:col>23</xdr:col>
      <xdr:colOff>136525</xdr:colOff>
      <xdr:row>30</xdr:row>
      <xdr:rowOff>79756</xdr:rowOff>
    </xdr:to>
    <xdr:sp macro="" textlink="">
      <xdr:nvSpPr>
        <xdr:cNvPr id="248" name="フローチャート: 判断 247">
          <a:extLst>
            <a:ext uri="{FF2B5EF4-FFF2-40B4-BE49-F238E27FC236}">
              <a16:creationId xmlns:a16="http://schemas.microsoft.com/office/drawing/2014/main" id="{6075619E-5486-4B0F-A7C5-358E980C65E8}"/>
            </a:ext>
          </a:extLst>
        </xdr:cNvPr>
        <xdr:cNvSpPr/>
      </xdr:nvSpPr>
      <xdr:spPr>
        <a:xfrm>
          <a:off x="4711700" y="5893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99949</xdr:rowOff>
    </xdr:from>
    <xdr:to>
      <xdr:col>19</xdr:col>
      <xdr:colOff>187325</xdr:colOff>
      <xdr:row>30</xdr:row>
      <xdr:rowOff>30099</xdr:rowOff>
    </xdr:to>
    <xdr:sp macro="" textlink="">
      <xdr:nvSpPr>
        <xdr:cNvPr id="249" name="フローチャート: 判断 248">
          <a:extLst>
            <a:ext uri="{FF2B5EF4-FFF2-40B4-BE49-F238E27FC236}">
              <a16:creationId xmlns:a16="http://schemas.microsoft.com/office/drawing/2014/main" id="{86600BD6-E56B-4C48-9775-352748408A73}"/>
            </a:ext>
          </a:extLst>
        </xdr:cNvPr>
        <xdr:cNvSpPr/>
      </xdr:nvSpPr>
      <xdr:spPr>
        <a:xfrm>
          <a:off x="4000500" y="5843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69723</xdr:rowOff>
    </xdr:from>
    <xdr:to>
      <xdr:col>15</xdr:col>
      <xdr:colOff>187325</xdr:colOff>
      <xdr:row>29</xdr:row>
      <xdr:rowOff>171323</xdr:rowOff>
    </xdr:to>
    <xdr:sp macro="" textlink="">
      <xdr:nvSpPr>
        <xdr:cNvPr id="250" name="フローチャート: 判断 249">
          <a:extLst>
            <a:ext uri="{FF2B5EF4-FFF2-40B4-BE49-F238E27FC236}">
              <a16:creationId xmlns:a16="http://schemas.microsoft.com/office/drawing/2014/main" id="{AF922E2F-E06F-4776-909E-0C7EB9EE3B18}"/>
            </a:ext>
          </a:extLst>
        </xdr:cNvPr>
        <xdr:cNvSpPr/>
      </xdr:nvSpPr>
      <xdr:spPr>
        <a:xfrm>
          <a:off x="3238500" y="58132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43815</xdr:rowOff>
    </xdr:from>
    <xdr:to>
      <xdr:col>11</xdr:col>
      <xdr:colOff>187325</xdr:colOff>
      <xdr:row>29</xdr:row>
      <xdr:rowOff>145415</xdr:rowOff>
    </xdr:to>
    <xdr:sp macro="" textlink="">
      <xdr:nvSpPr>
        <xdr:cNvPr id="251" name="フローチャート: 判断 250">
          <a:extLst>
            <a:ext uri="{FF2B5EF4-FFF2-40B4-BE49-F238E27FC236}">
              <a16:creationId xmlns:a16="http://schemas.microsoft.com/office/drawing/2014/main" id="{AA022F7F-D603-4A52-9026-338886E7DA9A}"/>
            </a:ext>
          </a:extLst>
        </xdr:cNvPr>
        <xdr:cNvSpPr/>
      </xdr:nvSpPr>
      <xdr:spPr>
        <a:xfrm>
          <a:off x="2476500" y="5787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252" name="フローチャート: 判断 251">
          <a:extLst>
            <a:ext uri="{FF2B5EF4-FFF2-40B4-BE49-F238E27FC236}">
              <a16:creationId xmlns:a16="http://schemas.microsoft.com/office/drawing/2014/main" id="{23F8FF8B-93FA-4CF4-9ECA-A0979AD15FBE}"/>
            </a:ext>
          </a:extLst>
        </xdr:cNvPr>
        <xdr:cNvSpPr/>
      </xdr:nvSpPr>
      <xdr:spPr>
        <a:xfrm>
          <a:off x="1714500" y="5770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253" name="テキスト ボックス 252">
          <a:extLst>
            <a:ext uri="{FF2B5EF4-FFF2-40B4-BE49-F238E27FC236}">
              <a16:creationId xmlns:a16="http://schemas.microsoft.com/office/drawing/2014/main" id="{53D4095F-57EE-4B72-B3DA-CBE44B6AAF66}"/>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254" name="テキスト ボックス 253">
          <a:extLst>
            <a:ext uri="{FF2B5EF4-FFF2-40B4-BE49-F238E27FC236}">
              <a16:creationId xmlns:a16="http://schemas.microsoft.com/office/drawing/2014/main" id="{8F6F2756-797A-4884-8B72-DA33D8D1C35B}"/>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255" name="テキスト ボックス 254">
          <a:extLst>
            <a:ext uri="{FF2B5EF4-FFF2-40B4-BE49-F238E27FC236}">
              <a16:creationId xmlns:a16="http://schemas.microsoft.com/office/drawing/2014/main" id="{291B7F18-7B3E-40D8-9FBB-B0FA0D15D70A}"/>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256" name="テキスト ボックス 255">
          <a:extLst>
            <a:ext uri="{FF2B5EF4-FFF2-40B4-BE49-F238E27FC236}">
              <a16:creationId xmlns:a16="http://schemas.microsoft.com/office/drawing/2014/main" id="{48070887-D526-462F-BA5A-F1F97EC7469D}"/>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257" name="テキスト ボックス 256">
          <a:extLst>
            <a:ext uri="{FF2B5EF4-FFF2-40B4-BE49-F238E27FC236}">
              <a16:creationId xmlns:a16="http://schemas.microsoft.com/office/drawing/2014/main" id="{DCDE973C-081A-4B0D-92AB-C35D4FCA33C0}"/>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128016</xdr:rowOff>
    </xdr:from>
    <xdr:to>
      <xdr:col>23</xdr:col>
      <xdr:colOff>136525</xdr:colOff>
      <xdr:row>30</xdr:row>
      <xdr:rowOff>58166</xdr:rowOff>
    </xdr:to>
    <xdr:sp macro="" textlink="">
      <xdr:nvSpPr>
        <xdr:cNvPr id="258" name="楕円 257">
          <a:extLst>
            <a:ext uri="{FF2B5EF4-FFF2-40B4-BE49-F238E27FC236}">
              <a16:creationId xmlns:a16="http://schemas.microsoft.com/office/drawing/2014/main" id="{08B329DA-9DD2-42BB-827B-47BD9661BA5F}"/>
            </a:ext>
          </a:extLst>
        </xdr:cNvPr>
        <xdr:cNvSpPr/>
      </xdr:nvSpPr>
      <xdr:spPr>
        <a:xfrm>
          <a:off x="4711700" y="5871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150893</xdr:rowOff>
    </xdr:from>
    <xdr:ext cx="405111" cy="259045"/>
    <xdr:sp macro="" textlink="">
      <xdr:nvSpPr>
        <xdr:cNvPr id="259" name="有形固定資産減価償却率該当値テキスト">
          <a:extLst>
            <a:ext uri="{FF2B5EF4-FFF2-40B4-BE49-F238E27FC236}">
              <a16:creationId xmlns:a16="http://schemas.microsoft.com/office/drawing/2014/main" id="{42D2C34D-0E2D-4520-8ACC-222E8C4C62F2}"/>
            </a:ext>
          </a:extLst>
        </xdr:cNvPr>
        <xdr:cNvSpPr txBox="1"/>
      </xdr:nvSpPr>
      <xdr:spPr>
        <a:xfrm>
          <a:off x="4813300" y="5723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104267</xdr:rowOff>
    </xdr:from>
    <xdr:to>
      <xdr:col>19</xdr:col>
      <xdr:colOff>187325</xdr:colOff>
      <xdr:row>30</xdr:row>
      <xdr:rowOff>34417</xdr:rowOff>
    </xdr:to>
    <xdr:sp macro="" textlink="">
      <xdr:nvSpPr>
        <xdr:cNvPr id="260" name="楕円 259">
          <a:extLst>
            <a:ext uri="{FF2B5EF4-FFF2-40B4-BE49-F238E27FC236}">
              <a16:creationId xmlns:a16="http://schemas.microsoft.com/office/drawing/2014/main" id="{DCD4EB5A-C91D-4EF8-85FF-3F74D187B1DC}"/>
            </a:ext>
          </a:extLst>
        </xdr:cNvPr>
        <xdr:cNvSpPr/>
      </xdr:nvSpPr>
      <xdr:spPr>
        <a:xfrm>
          <a:off x="4000500" y="5847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155067</xdr:rowOff>
    </xdr:from>
    <xdr:to>
      <xdr:col>23</xdr:col>
      <xdr:colOff>85725</xdr:colOff>
      <xdr:row>30</xdr:row>
      <xdr:rowOff>7366</xdr:rowOff>
    </xdr:to>
    <xdr:cxnSp macro="">
      <xdr:nvCxnSpPr>
        <xdr:cNvPr id="261" name="直線コネクタ 260">
          <a:extLst>
            <a:ext uri="{FF2B5EF4-FFF2-40B4-BE49-F238E27FC236}">
              <a16:creationId xmlns:a16="http://schemas.microsoft.com/office/drawing/2014/main" id="{88C00633-2743-4F9A-B0D3-07F4BBBF5091}"/>
            </a:ext>
          </a:extLst>
        </xdr:cNvPr>
        <xdr:cNvCxnSpPr/>
      </xdr:nvCxnSpPr>
      <xdr:spPr>
        <a:xfrm>
          <a:off x="4051300" y="5898642"/>
          <a:ext cx="7112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128016</xdr:rowOff>
    </xdr:from>
    <xdr:to>
      <xdr:col>15</xdr:col>
      <xdr:colOff>187325</xdr:colOff>
      <xdr:row>30</xdr:row>
      <xdr:rowOff>58166</xdr:rowOff>
    </xdr:to>
    <xdr:sp macro="" textlink="">
      <xdr:nvSpPr>
        <xdr:cNvPr id="262" name="楕円 261">
          <a:extLst>
            <a:ext uri="{FF2B5EF4-FFF2-40B4-BE49-F238E27FC236}">
              <a16:creationId xmlns:a16="http://schemas.microsoft.com/office/drawing/2014/main" id="{158C0E81-1F25-4276-974B-70398F989570}"/>
            </a:ext>
          </a:extLst>
        </xdr:cNvPr>
        <xdr:cNvSpPr/>
      </xdr:nvSpPr>
      <xdr:spPr>
        <a:xfrm>
          <a:off x="3238500" y="5871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155067</xdr:rowOff>
    </xdr:from>
    <xdr:to>
      <xdr:col>19</xdr:col>
      <xdr:colOff>136525</xdr:colOff>
      <xdr:row>30</xdr:row>
      <xdr:rowOff>7366</xdr:rowOff>
    </xdr:to>
    <xdr:cxnSp macro="">
      <xdr:nvCxnSpPr>
        <xdr:cNvPr id="263" name="直線コネクタ 262">
          <a:extLst>
            <a:ext uri="{FF2B5EF4-FFF2-40B4-BE49-F238E27FC236}">
              <a16:creationId xmlns:a16="http://schemas.microsoft.com/office/drawing/2014/main" id="{BC4E1540-9A8E-4ECB-B9D9-33B8B7EAC428}"/>
            </a:ext>
          </a:extLst>
        </xdr:cNvPr>
        <xdr:cNvCxnSpPr/>
      </xdr:nvCxnSpPr>
      <xdr:spPr>
        <a:xfrm flipV="1">
          <a:off x="3289300" y="5898642"/>
          <a:ext cx="7620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67564</xdr:rowOff>
    </xdr:from>
    <xdr:to>
      <xdr:col>11</xdr:col>
      <xdr:colOff>187325</xdr:colOff>
      <xdr:row>29</xdr:row>
      <xdr:rowOff>169164</xdr:rowOff>
    </xdr:to>
    <xdr:sp macro="" textlink="">
      <xdr:nvSpPr>
        <xdr:cNvPr id="264" name="楕円 263">
          <a:extLst>
            <a:ext uri="{FF2B5EF4-FFF2-40B4-BE49-F238E27FC236}">
              <a16:creationId xmlns:a16="http://schemas.microsoft.com/office/drawing/2014/main" id="{4A1D604C-E50A-49C3-99FF-243A6AA0C6AE}"/>
            </a:ext>
          </a:extLst>
        </xdr:cNvPr>
        <xdr:cNvSpPr/>
      </xdr:nvSpPr>
      <xdr:spPr>
        <a:xfrm>
          <a:off x="2476500" y="5811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118364</xdr:rowOff>
    </xdr:from>
    <xdr:to>
      <xdr:col>15</xdr:col>
      <xdr:colOff>136525</xdr:colOff>
      <xdr:row>30</xdr:row>
      <xdr:rowOff>7366</xdr:rowOff>
    </xdr:to>
    <xdr:cxnSp macro="">
      <xdr:nvCxnSpPr>
        <xdr:cNvPr id="265" name="直線コネクタ 264">
          <a:extLst>
            <a:ext uri="{FF2B5EF4-FFF2-40B4-BE49-F238E27FC236}">
              <a16:creationId xmlns:a16="http://schemas.microsoft.com/office/drawing/2014/main" id="{F484BE97-2BB5-4E21-9165-997970DF01D5}"/>
            </a:ext>
          </a:extLst>
        </xdr:cNvPr>
        <xdr:cNvCxnSpPr/>
      </xdr:nvCxnSpPr>
      <xdr:spPr>
        <a:xfrm>
          <a:off x="2527300" y="5861939"/>
          <a:ext cx="762000"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28702</xdr:rowOff>
    </xdr:from>
    <xdr:to>
      <xdr:col>7</xdr:col>
      <xdr:colOff>187325</xdr:colOff>
      <xdr:row>29</xdr:row>
      <xdr:rowOff>130302</xdr:rowOff>
    </xdr:to>
    <xdr:sp macro="" textlink="">
      <xdr:nvSpPr>
        <xdr:cNvPr id="266" name="楕円 265">
          <a:extLst>
            <a:ext uri="{FF2B5EF4-FFF2-40B4-BE49-F238E27FC236}">
              <a16:creationId xmlns:a16="http://schemas.microsoft.com/office/drawing/2014/main" id="{7180D455-9219-48F3-8A1A-CCAD9D04C351}"/>
            </a:ext>
          </a:extLst>
        </xdr:cNvPr>
        <xdr:cNvSpPr/>
      </xdr:nvSpPr>
      <xdr:spPr>
        <a:xfrm>
          <a:off x="1714500" y="5772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79502</xdr:rowOff>
    </xdr:from>
    <xdr:to>
      <xdr:col>11</xdr:col>
      <xdr:colOff>136525</xdr:colOff>
      <xdr:row>29</xdr:row>
      <xdr:rowOff>118364</xdr:rowOff>
    </xdr:to>
    <xdr:cxnSp macro="">
      <xdr:nvCxnSpPr>
        <xdr:cNvPr id="267" name="直線コネクタ 266">
          <a:extLst>
            <a:ext uri="{FF2B5EF4-FFF2-40B4-BE49-F238E27FC236}">
              <a16:creationId xmlns:a16="http://schemas.microsoft.com/office/drawing/2014/main" id="{B6B78392-6E79-4DBD-8167-22217804E656}"/>
            </a:ext>
          </a:extLst>
        </xdr:cNvPr>
        <xdr:cNvCxnSpPr/>
      </xdr:nvCxnSpPr>
      <xdr:spPr>
        <a:xfrm>
          <a:off x="1765300" y="5823077"/>
          <a:ext cx="762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46626</xdr:rowOff>
    </xdr:from>
    <xdr:ext cx="405111" cy="259045"/>
    <xdr:sp macro="" textlink="">
      <xdr:nvSpPr>
        <xdr:cNvPr id="268" name="n_1aveValue有形固定資産減価償却率">
          <a:extLst>
            <a:ext uri="{FF2B5EF4-FFF2-40B4-BE49-F238E27FC236}">
              <a16:creationId xmlns:a16="http://schemas.microsoft.com/office/drawing/2014/main" id="{ADAE2A1F-AB94-4F19-BFAA-9D3DBD9BEA9F}"/>
            </a:ext>
          </a:extLst>
        </xdr:cNvPr>
        <xdr:cNvSpPr txBox="1"/>
      </xdr:nvSpPr>
      <xdr:spPr>
        <a:xfrm>
          <a:off x="3836044" y="5618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16400</xdr:rowOff>
    </xdr:from>
    <xdr:ext cx="405111" cy="259045"/>
    <xdr:sp macro="" textlink="">
      <xdr:nvSpPr>
        <xdr:cNvPr id="269" name="n_2aveValue有形固定資産減価償却率">
          <a:extLst>
            <a:ext uri="{FF2B5EF4-FFF2-40B4-BE49-F238E27FC236}">
              <a16:creationId xmlns:a16="http://schemas.microsoft.com/office/drawing/2014/main" id="{3DB61E0B-5D5F-4FF4-AED3-C01628DFA50B}"/>
            </a:ext>
          </a:extLst>
        </xdr:cNvPr>
        <xdr:cNvSpPr txBox="1"/>
      </xdr:nvSpPr>
      <xdr:spPr>
        <a:xfrm>
          <a:off x="3086744" y="5588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161942</xdr:rowOff>
    </xdr:from>
    <xdr:ext cx="405111" cy="259045"/>
    <xdr:sp macro="" textlink="">
      <xdr:nvSpPr>
        <xdr:cNvPr id="270" name="n_3aveValue有形固定資産減価償却率">
          <a:extLst>
            <a:ext uri="{FF2B5EF4-FFF2-40B4-BE49-F238E27FC236}">
              <a16:creationId xmlns:a16="http://schemas.microsoft.com/office/drawing/2014/main" id="{2B1311BE-8D6A-4C87-BC98-159372A41E61}"/>
            </a:ext>
          </a:extLst>
        </xdr:cNvPr>
        <xdr:cNvSpPr txBox="1"/>
      </xdr:nvSpPr>
      <xdr:spPr>
        <a:xfrm>
          <a:off x="2324744" y="5562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271" name="n_4aveValue有形固定資産減価償却率">
          <a:extLst>
            <a:ext uri="{FF2B5EF4-FFF2-40B4-BE49-F238E27FC236}">
              <a16:creationId xmlns:a16="http://schemas.microsoft.com/office/drawing/2014/main" id="{F585E1C5-9A95-46C5-B3F2-3C93F9179F9A}"/>
            </a:ext>
          </a:extLst>
        </xdr:cNvPr>
        <xdr:cNvSpPr txBox="1"/>
      </xdr:nvSpPr>
      <xdr:spPr>
        <a:xfrm>
          <a:off x="1562744" y="55453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25544</xdr:rowOff>
    </xdr:from>
    <xdr:ext cx="405111" cy="259045"/>
    <xdr:sp macro="" textlink="">
      <xdr:nvSpPr>
        <xdr:cNvPr id="272" name="n_1mainValue有形固定資産減価償却率">
          <a:extLst>
            <a:ext uri="{FF2B5EF4-FFF2-40B4-BE49-F238E27FC236}">
              <a16:creationId xmlns:a16="http://schemas.microsoft.com/office/drawing/2014/main" id="{F1BB5B57-DE83-44FA-BD42-ACFA04C38C01}"/>
            </a:ext>
          </a:extLst>
        </xdr:cNvPr>
        <xdr:cNvSpPr txBox="1"/>
      </xdr:nvSpPr>
      <xdr:spPr>
        <a:xfrm>
          <a:off x="3836044" y="5940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49293</xdr:rowOff>
    </xdr:from>
    <xdr:ext cx="405111" cy="259045"/>
    <xdr:sp macro="" textlink="">
      <xdr:nvSpPr>
        <xdr:cNvPr id="273" name="n_2mainValue有形固定資産減価償却率">
          <a:extLst>
            <a:ext uri="{FF2B5EF4-FFF2-40B4-BE49-F238E27FC236}">
              <a16:creationId xmlns:a16="http://schemas.microsoft.com/office/drawing/2014/main" id="{D1F82A2B-B2DF-4197-81B1-7FCF4A11F7CC}"/>
            </a:ext>
          </a:extLst>
        </xdr:cNvPr>
        <xdr:cNvSpPr txBox="1"/>
      </xdr:nvSpPr>
      <xdr:spPr>
        <a:xfrm>
          <a:off x="3086744" y="59643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160291</xdr:rowOff>
    </xdr:from>
    <xdr:ext cx="405111" cy="259045"/>
    <xdr:sp macro="" textlink="">
      <xdr:nvSpPr>
        <xdr:cNvPr id="274" name="n_3mainValue有形固定資産減価償却率">
          <a:extLst>
            <a:ext uri="{FF2B5EF4-FFF2-40B4-BE49-F238E27FC236}">
              <a16:creationId xmlns:a16="http://schemas.microsoft.com/office/drawing/2014/main" id="{F9AB16D4-2ABC-4410-9D5D-876AB0D855D4}"/>
            </a:ext>
          </a:extLst>
        </xdr:cNvPr>
        <xdr:cNvSpPr txBox="1"/>
      </xdr:nvSpPr>
      <xdr:spPr>
        <a:xfrm>
          <a:off x="2324744" y="5903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121429</xdr:rowOff>
    </xdr:from>
    <xdr:ext cx="405111" cy="259045"/>
    <xdr:sp macro="" textlink="">
      <xdr:nvSpPr>
        <xdr:cNvPr id="275" name="n_4mainValue有形固定資産減価償却率">
          <a:extLst>
            <a:ext uri="{FF2B5EF4-FFF2-40B4-BE49-F238E27FC236}">
              <a16:creationId xmlns:a16="http://schemas.microsoft.com/office/drawing/2014/main" id="{2E3F9620-2DA1-4909-9A51-4BF72E4EEC0D}"/>
            </a:ext>
          </a:extLst>
        </xdr:cNvPr>
        <xdr:cNvSpPr txBox="1"/>
      </xdr:nvSpPr>
      <xdr:spPr>
        <a:xfrm>
          <a:off x="1562744" y="58650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276" name="正方形/長方形 275">
          <a:extLst>
            <a:ext uri="{FF2B5EF4-FFF2-40B4-BE49-F238E27FC236}">
              <a16:creationId xmlns:a16="http://schemas.microsoft.com/office/drawing/2014/main" id="{73B6F782-BDFF-49C8-AF3E-CBC7E16F7227}"/>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277" name="正方形/長方形 276">
          <a:extLst>
            <a:ext uri="{FF2B5EF4-FFF2-40B4-BE49-F238E27FC236}">
              <a16:creationId xmlns:a16="http://schemas.microsoft.com/office/drawing/2014/main" id="{0CAB7ECA-DD74-4511-9B8C-AFC17D9E0D96}"/>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278" name="正方形/長方形 277">
          <a:extLst>
            <a:ext uri="{FF2B5EF4-FFF2-40B4-BE49-F238E27FC236}">
              <a16:creationId xmlns:a16="http://schemas.microsoft.com/office/drawing/2014/main" id="{82CE0C3F-D9B8-485D-8884-BB15A4073936}"/>
            </a:ext>
          </a:extLst>
        </xdr:cNvPr>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[ 336.9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279" name="正方形/長方形 278">
          <a:extLst>
            <a:ext uri="{FF2B5EF4-FFF2-40B4-BE49-F238E27FC236}">
              <a16:creationId xmlns:a16="http://schemas.microsoft.com/office/drawing/2014/main" id="{ED2EC702-8A88-4555-841D-F284639C15A4}"/>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280" name="正方形/長方形 279">
          <a:extLst>
            <a:ext uri="{FF2B5EF4-FFF2-40B4-BE49-F238E27FC236}">
              <a16:creationId xmlns:a16="http://schemas.microsoft.com/office/drawing/2014/main" id="{E20AEEC4-79E3-4ABD-8ACE-A07E865D01D4}"/>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281" name="正方形/長方形 280">
          <a:extLst>
            <a:ext uri="{FF2B5EF4-FFF2-40B4-BE49-F238E27FC236}">
              <a16:creationId xmlns:a16="http://schemas.microsoft.com/office/drawing/2014/main" id="{E286931A-B038-4E0A-BAFA-27BDCB6040D0}"/>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282" name="正方形/長方形 281">
          <a:extLst>
            <a:ext uri="{FF2B5EF4-FFF2-40B4-BE49-F238E27FC236}">
              <a16:creationId xmlns:a16="http://schemas.microsoft.com/office/drawing/2014/main" id="{5F6D1186-3C76-461D-846D-46C9AB90AE9F}"/>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283" name="正方形/長方形 282">
          <a:extLst>
            <a:ext uri="{FF2B5EF4-FFF2-40B4-BE49-F238E27FC236}">
              <a16:creationId xmlns:a16="http://schemas.microsoft.com/office/drawing/2014/main" id="{5FA4C20F-218D-406A-AE7B-2C5309F07AD7}"/>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284" name="正方形/長方形 283">
          <a:extLst>
            <a:ext uri="{FF2B5EF4-FFF2-40B4-BE49-F238E27FC236}">
              <a16:creationId xmlns:a16="http://schemas.microsoft.com/office/drawing/2014/main" id="{58E8FAE3-B8BD-49F5-B7D7-FD3A3AB50606}"/>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285" name="正方形/長方形 284">
          <a:extLst>
            <a:ext uri="{FF2B5EF4-FFF2-40B4-BE49-F238E27FC236}">
              <a16:creationId xmlns:a16="http://schemas.microsoft.com/office/drawing/2014/main" id="{B7B694CB-B34C-4109-ADD9-681EE716E986}"/>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286" name="正方形/長方形 285">
          <a:extLst>
            <a:ext uri="{FF2B5EF4-FFF2-40B4-BE49-F238E27FC236}">
              <a16:creationId xmlns:a16="http://schemas.microsoft.com/office/drawing/2014/main" id="{20BF58FF-5FB6-4F86-8E9D-154A094097FB}"/>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287" name="正方形/長方形 286">
          <a:extLst>
            <a:ext uri="{FF2B5EF4-FFF2-40B4-BE49-F238E27FC236}">
              <a16:creationId xmlns:a16="http://schemas.microsoft.com/office/drawing/2014/main" id="{1E08E327-6280-4C06-B528-3CA0E135E4D0}"/>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288" name="テキスト ボックス 287">
          <a:extLst>
            <a:ext uri="{FF2B5EF4-FFF2-40B4-BE49-F238E27FC236}">
              <a16:creationId xmlns:a16="http://schemas.microsoft.com/office/drawing/2014/main" id="{9A77825B-7149-40E3-B1B7-426C5619E581}"/>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債務償還比率は、近年、公共施設老朽化対策の実施により、将来負担額が増加傾向にあり、類似団体と比べて高い水準にあるが、令和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年度において、減債基金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への</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積み立て</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等</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により比率が低下している。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今後においても、公共施設の長寿命化・更新の実施により将来負担額が増加し、債務償還比率についても上昇が見込まれることから、公共施設等総合管理計画に基づく公共施設複合化・最適配置等を推進するとともに、行財政改革による各種経費削減に努め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289" name="テキスト ボックス 288">
          <a:extLst>
            <a:ext uri="{FF2B5EF4-FFF2-40B4-BE49-F238E27FC236}">
              <a16:creationId xmlns:a16="http://schemas.microsoft.com/office/drawing/2014/main" id="{8505E346-50D7-4BA1-9015-CDD3E67A2FA2}"/>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290" name="直線コネクタ 289">
          <a:extLst>
            <a:ext uri="{FF2B5EF4-FFF2-40B4-BE49-F238E27FC236}">
              <a16:creationId xmlns:a16="http://schemas.microsoft.com/office/drawing/2014/main" id="{A1F1A310-5A63-438C-92F7-97DCF50D9ADD}"/>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291" name="テキスト ボックス 290">
          <a:extLst>
            <a:ext uri="{FF2B5EF4-FFF2-40B4-BE49-F238E27FC236}">
              <a16:creationId xmlns:a16="http://schemas.microsoft.com/office/drawing/2014/main" id="{1FF625C8-3529-42E9-8722-81AACDF7C006}"/>
            </a:ext>
          </a:extLst>
        </xdr:cNvPr>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292" name="直線コネクタ 291">
          <a:extLst>
            <a:ext uri="{FF2B5EF4-FFF2-40B4-BE49-F238E27FC236}">
              <a16:creationId xmlns:a16="http://schemas.microsoft.com/office/drawing/2014/main" id="{A1C628A4-7463-4A86-876E-B11FB76830D4}"/>
            </a:ext>
          </a:extLst>
        </xdr:cNvPr>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34</xdr:row>
      <xdr:rowOff>57541</xdr:rowOff>
    </xdr:from>
    <xdr:ext cx="410689" cy="225703"/>
    <xdr:sp macro="" textlink="">
      <xdr:nvSpPr>
        <xdr:cNvPr id="293" name="テキスト ボックス 292">
          <a:extLst>
            <a:ext uri="{FF2B5EF4-FFF2-40B4-BE49-F238E27FC236}">
              <a16:creationId xmlns:a16="http://schemas.microsoft.com/office/drawing/2014/main" id="{C03AA5BB-0D16-4BAF-934F-96C4ADB1AF56}"/>
            </a:ext>
          </a:extLst>
        </xdr:cNvPr>
        <xdr:cNvSpPr txBox="1"/>
      </xdr:nvSpPr>
      <xdr:spPr>
        <a:xfrm>
          <a:off x="10828811" y="66583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294" name="直線コネクタ 293">
          <a:extLst>
            <a:ext uri="{FF2B5EF4-FFF2-40B4-BE49-F238E27FC236}">
              <a16:creationId xmlns:a16="http://schemas.microsoft.com/office/drawing/2014/main" id="{76F14741-8675-4019-8024-A2F99F0DD005}"/>
            </a:ext>
          </a:extLst>
        </xdr:cNvPr>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295" name="テキスト ボックス 294">
          <a:extLst>
            <a:ext uri="{FF2B5EF4-FFF2-40B4-BE49-F238E27FC236}">
              <a16:creationId xmlns:a16="http://schemas.microsoft.com/office/drawing/2014/main" id="{68369A33-272F-489F-9EA7-D6D57F5AD6A3}"/>
            </a:ext>
          </a:extLst>
        </xdr:cNvPr>
        <xdr:cNvSpPr txBox="1"/>
      </xdr:nvSpPr>
      <xdr:spPr>
        <a:xfrm>
          <a:off x="10828811" y="629853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296" name="直線コネクタ 295">
          <a:extLst>
            <a:ext uri="{FF2B5EF4-FFF2-40B4-BE49-F238E27FC236}">
              <a16:creationId xmlns:a16="http://schemas.microsoft.com/office/drawing/2014/main" id="{8EB48027-0ABE-48D4-B209-87BFA2B60885}"/>
            </a:ext>
          </a:extLst>
        </xdr:cNvPr>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297" name="テキスト ボックス 296">
          <a:extLst>
            <a:ext uri="{FF2B5EF4-FFF2-40B4-BE49-F238E27FC236}">
              <a16:creationId xmlns:a16="http://schemas.microsoft.com/office/drawing/2014/main" id="{2C68432A-6463-47A1-BE25-E1C2150B7159}"/>
            </a:ext>
          </a:extLst>
        </xdr:cNvPr>
        <xdr:cNvSpPr txBox="1"/>
      </xdr:nvSpPr>
      <xdr:spPr>
        <a:xfrm>
          <a:off x="10828811" y="59386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298" name="直線コネクタ 297">
          <a:extLst>
            <a:ext uri="{FF2B5EF4-FFF2-40B4-BE49-F238E27FC236}">
              <a16:creationId xmlns:a16="http://schemas.microsoft.com/office/drawing/2014/main" id="{64C0D8A0-B215-4426-8594-29F8DD275581}"/>
            </a:ext>
          </a:extLst>
        </xdr:cNvPr>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299" name="テキスト ボックス 298">
          <a:extLst>
            <a:ext uri="{FF2B5EF4-FFF2-40B4-BE49-F238E27FC236}">
              <a16:creationId xmlns:a16="http://schemas.microsoft.com/office/drawing/2014/main" id="{C54802FC-CABA-43E4-B8F7-6A7F06F9D453}"/>
            </a:ext>
          </a:extLst>
        </xdr:cNvPr>
        <xdr:cNvSpPr txBox="1"/>
      </xdr:nvSpPr>
      <xdr:spPr>
        <a:xfrm>
          <a:off x="10828811" y="55788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300" name="直線コネクタ 299">
          <a:extLst>
            <a:ext uri="{FF2B5EF4-FFF2-40B4-BE49-F238E27FC236}">
              <a16:creationId xmlns:a16="http://schemas.microsoft.com/office/drawing/2014/main" id="{8A8E277B-1194-4CEB-B844-6C195113BE66}"/>
            </a:ext>
          </a:extLst>
        </xdr:cNvPr>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301" name="テキスト ボックス 300">
          <a:extLst>
            <a:ext uri="{FF2B5EF4-FFF2-40B4-BE49-F238E27FC236}">
              <a16:creationId xmlns:a16="http://schemas.microsoft.com/office/drawing/2014/main" id="{ED68300D-5156-46A0-8C8C-FEAD22DCA53F}"/>
            </a:ext>
          </a:extLst>
        </xdr:cNvPr>
        <xdr:cNvSpPr txBox="1"/>
      </xdr:nvSpPr>
      <xdr:spPr>
        <a:xfrm>
          <a:off x="10931403" y="5219032"/>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302" name="直線コネクタ 301">
          <a:extLst>
            <a:ext uri="{FF2B5EF4-FFF2-40B4-BE49-F238E27FC236}">
              <a16:creationId xmlns:a16="http://schemas.microsoft.com/office/drawing/2014/main" id="{3D46E058-63C8-414E-880D-996925E16EA1}"/>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303" name="債務償還比率グラフ枠">
          <a:extLst>
            <a:ext uri="{FF2B5EF4-FFF2-40B4-BE49-F238E27FC236}">
              <a16:creationId xmlns:a16="http://schemas.microsoft.com/office/drawing/2014/main" id="{8A3BF839-76EE-43EB-8093-2EE4C80AC981}"/>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34</xdr:row>
      <xdr:rowOff>32057</xdr:rowOff>
    </xdr:to>
    <xdr:cxnSp macro="">
      <xdr:nvCxnSpPr>
        <xdr:cNvPr id="304" name="直線コネクタ 303">
          <a:extLst>
            <a:ext uri="{FF2B5EF4-FFF2-40B4-BE49-F238E27FC236}">
              <a16:creationId xmlns:a16="http://schemas.microsoft.com/office/drawing/2014/main" id="{63C4E455-2138-49A0-89BF-2D5F55FD4CEC}"/>
            </a:ext>
          </a:extLst>
        </xdr:cNvPr>
        <xdr:cNvCxnSpPr/>
      </xdr:nvCxnSpPr>
      <xdr:spPr>
        <a:xfrm flipV="1">
          <a:off x="14793595" y="5312833"/>
          <a:ext cx="1269" cy="1320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35884</xdr:rowOff>
    </xdr:from>
    <xdr:ext cx="469744" cy="259045"/>
    <xdr:sp macro="" textlink="">
      <xdr:nvSpPr>
        <xdr:cNvPr id="305" name="債務償還比率最小値テキスト">
          <a:extLst>
            <a:ext uri="{FF2B5EF4-FFF2-40B4-BE49-F238E27FC236}">
              <a16:creationId xmlns:a16="http://schemas.microsoft.com/office/drawing/2014/main" id="{449D1002-FD65-4C8B-89DB-BD07876D0504}"/>
            </a:ext>
          </a:extLst>
        </xdr:cNvPr>
        <xdr:cNvSpPr txBox="1"/>
      </xdr:nvSpPr>
      <xdr:spPr>
        <a:xfrm>
          <a:off x="14846300" y="6636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32057</xdr:rowOff>
    </xdr:from>
    <xdr:to>
      <xdr:col>76</xdr:col>
      <xdr:colOff>111125</xdr:colOff>
      <xdr:row>34</xdr:row>
      <xdr:rowOff>32057</xdr:rowOff>
    </xdr:to>
    <xdr:cxnSp macro="">
      <xdr:nvCxnSpPr>
        <xdr:cNvPr id="306" name="直線コネクタ 305">
          <a:extLst>
            <a:ext uri="{FF2B5EF4-FFF2-40B4-BE49-F238E27FC236}">
              <a16:creationId xmlns:a16="http://schemas.microsoft.com/office/drawing/2014/main" id="{8C4C18FA-0956-44B8-BEA1-B39764BA4363}"/>
            </a:ext>
          </a:extLst>
        </xdr:cNvPr>
        <xdr:cNvCxnSpPr/>
      </xdr:nvCxnSpPr>
      <xdr:spPr>
        <a:xfrm>
          <a:off x="14706600" y="66328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307" name="債務償還比率最大値テキスト">
          <a:extLst>
            <a:ext uri="{FF2B5EF4-FFF2-40B4-BE49-F238E27FC236}">
              <a16:creationId xmlns:a16="http://schemas.microsoft.com/office/drawing/2014/main" id="{7CE2B367-DEEC-45C4-853C-ACA13E85726E}"/>
            </a:ext>
          </a:extLst>
        </xdr:cNvPr>
        <xdr:cNvSpPr txBox="1"/>
      </xdr:nvSpPr>
      <xdr:spPr>
        <a:xfrm>
          <a:off x="14846300" y="508806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308" name="直線コネクタ 307">
          <a:extLst>
            <a:ext uri="{FF2B5EF4-FFF2-40B4-BE49-F238E27FC236}">
              <a16:creationId xmlns:a16="http://schemas.microsoft.com/office/drawing/2014/main" id="{1FA0E7EA-7C53-4D90-9092-D19DEDB56310}"/>
            </a:ext>
          </a:extLst>
        </xdr:cNvPr>
        <xdr:cNvCxnSpPr/>
      </xdr:nvCxnSpPr>
      <xdr:spPr>
        <a:xfrm>
          <a:off x="14706600" y="5312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79636</xdr:rowOff>
    </xdr:from>
    <xdr:ext cx="469744" cy="259045"/>
    <xdr:sp macro="" textlink="">
      <xdr:nvSpPr>
        <xdr:cNvPr id="309" name="債務償還比率平均値テキスト">
          <a:extLst>
            <a:ext uri="{FF2B5EF4-FFF2-40B4-BE49-F238E27FC236}">
              <a16:creationId xmlns:a16="http://schemas.microsoft.com/office/drawing/2014/main" id="{9D8EA84E-71F2-42D1-8327-1E9851F5FA51}"/>
            </a:ext>
          </a:extLst>
        </xdr:cNvPr>
        <xdr:cNvSpPr txBox="1"/>
      </xdr:nvSpPr>
      <xdr:spPr>
        <a:xfrm>
          <a:off x="14846300" y="54803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56759</xdr:rowOff>
    </xdr:from>
    <xdr:to>
      <xdr:col>76</xdr:col>
      <xdr:colOff>73025</xdr:colOff>
      <xdr:row>28</xdr:row>
      <xdr:rowOff>158359</xdr:rowOff>
    </xdr:to>
    <xdr:sp macro="" textlink="">
      <xdr:nvSpPr>
        <xdr:cNvPr id="310" name="フローチャート: 判断 309">
          <a:extLst>
            <a:ext uri="{FF2B5EF4-FFF2-40B4-BE49-F238E27FC236}">
              <a16:creationId xmlns:a16="http://schemas.microsoft.com/office/drawing/2014/main" id="{F0E17540-5D18-488C-9759-3EAA519556D8}"/>
            </a:ext>
          </a:extLst>
        </xdr:cNvPr>
        <xdr:cNvSpPr/>
      </xdr:nvSpPr>
      <xdr:spPr>
        <a:xfrm>
          <a:off x="14744700" y="5628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28</xdr:row>
      <xdr:rowOff>49922</xdr:rowOff>
    </xdr:from>
    <xdr:to>
      <xdr:col>72</xdr:col>
      <xdr:colOff>123825</xdr:colOff>
      <xdr:row>28</xdr:row>
      <xdr:rowOff>151522</xdr:rowOff>
    </xdr:to>
    <xdr:sp macro="" textlink="">
      <xdr:nvSpPr>
        <xdr:cNvPr id="311" name="フローチャート: 判断 310">
          <a:extLst>
            <a:ext uri="{FF2B5EF4-FFF2-40B4-BE49-F238E27FC236}">
              <a16:creationId xmlns:a16="http://schemas.microsoft.com/office/drawing/2014/main" id="{FD9A466F-18FE-44F5-99A5-A3DFA65E4520}"/>
            </a:ext>
          </a:extLst>
        </xdr:cNvPr>
        <xdr:cNvSpPr/>
      </xdr:nvSpPr>
      <xdr:spPr>
        <a:xfrm>
          <a:off x="14033500" y="56220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28</xdr:row>
      <xdr:rowOff>71152</xdr:rowOff>
    </xdr:from>
    <xdr:to>
      <xdr:col>68</xdr:col>
      <xdr:colOff>123825</xdr:colOff>
      <xdr:row>29</xdr:row>
      <xdr:rowOff>1302</xdr:rowOff>
    </xdr:to>
    <xdr:sp macro="" textlink="">
      <xdr:nvSpPr>
        <xdr:cNvPr id="312" name="フローチャート: 判断 311">
          <a:extLst>
            <a:ext uri="{FF2B5EF4-FFF2-40B4-BE49-F238E27FC236}">
              <a16:creationId xmlns:a16="http://schemas.microsoft.com/office/drawing/2014/main" id="{D17FB33E-8335-4FE8-B63C-A2643DF13CB1}"/>
            </a:ext>
          </a:extLst>
        </xdr:cNvPr>
        <xdr:cNvSpPr/>
      </xdr:nvSpPr>
      <xdr:spPr>
        <a:xfrm>
          <a:off x="13271500" y="5643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40217</xdr:rowOff>
    </xdr:from>
    <xdr:to>
      <xdr:col>64</xdr:col>
      <xdr:colOff>123825</xdr:colOff>
      <xdr:row>29</xdr:row>
      <xdr:rowOff>141817</xdr:rowOff>
    </xdr:to>
    <xdr:sp macro="" textlink="">
      <xdr:nvSpPr>
        <xdr:cNvPr id="313" name="フローチャート: 判断 312">
          <a:extLst>
            <a:ext uri="{FF2B5EF4-FFF2-40B4-BE49-F238E27FC236}">
              <a16:creationId xmlns:a16="http://schemas.microsoft.com/office/drawing/2014/main" id="{C5533E17-AA70-40EA-B4A4-C520E3F335BC}"/>
            </a:ext>
          </a:extLst>
        </xdr:cNvPr>
        <xdr:cNvSpPr/>
      </xdr:nvSpPr>
      <xdr:spPr>
        <a:xfrm>
          <a:off x="12509500" y="5783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51012</xdr:rowOff>
    </xdr:from>
    <xdr:to>
      <xdr:col>60</xdr:col>
      <xdr:colOff>123825</xdr:colOff>
      <xdr:row>29</xdr:row>
      <xdr:rowOff>152612</xdr:rowOff>
    </xdr:to>
    <xdr:sp macro="" textlink="">
      <xdr:nvSpPr>
        <xdr:cNvPr id="314" name="フローチャート: 判断 313">
          <a:extLst>
            <a:ext uri="{FF2B5EF4-FFF2-40B4-BE49-F238E27FC236}">
              <a16:creationId xmlns:a16="http://schemas.microsoft.com/office/drawing/2014/main" id="{AD2BFF6F-89A9-4214-BDE1-1E9988C38FF9}"/>
            </a:ext>
          </a:extLst>
        </xdr:cNvPr>
        <xdr:cNvSpPr/>
      </xdr:nvSpPr>
      <xdr:spPr>
        <a:xfrm>
          <a:off x="11747500" y="57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315" name="テキスト ボックス 314">
          <a:extLst>
            <a:ext uri="{FF2B5EF4-FFF2-40B4-BE49-F238E27FC236}">
              <a16:creationId xmlns:a16="http://schemas.microsoft.com/office/drawing/2014/main" id="{D9E918E4-88C2-41E8-BEB8-B70A02F87357}"/>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316" name="テキスト ボックス 315">
          <a:extLst>
            <a:ext uri="{FF2B5EF4-FFF2-40B4-BE49-F238E27FC236}">
              <a16:creationId xmlns:a16="http://schemas.microsoft.com/office/drawing/2014/main" id="{7BF9DE53-E7E7-478E-AB97-C1CC114A4420}"/>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317" name="テキスト ボックス 316">
          <a:extLst>
            <a:ext uri="{FF2B5EF4-FFF2-40B4-BE49-F238E27FC236}">
              <a16:creationId xmlns:a16="http://schemas.microsoft.com/office/drawing/2014/main" id="{CF568966-E654-4D2B-87B7-1172AED30A8B}"/>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318" name="テキスト ボックス 317">
          <a:extLst>
            <a:ext uri="{FF2B5EF4-FFF2-40B4-BE49-F238E27FC236}">
              <a16:creationId xmlns:a16="http://schemas.microsoft.com/office/drawing/2014/main" id="{AE18975E-08E9-42D2-9F7C-1FB148E4B66B}"/>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319" name="テキスト ボックス 318">
          <a:extLst>
            <a:ext uri="{FF2B5EF4-FFF2-40B4-BE49-F238E27FC236}">
              <a16:creationId xmlns:a16="http://schemas.microsoft.com/office/drawing/2014/main" id="{D9C0D13A-5CDC-48AF-986B-A12C9B81FF94}"/>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124597</xdr:rowOff>
    </xdr:from>
    <xdr:to>
      <xdr:col>76</xdr:col>
      <xdr:colOff>73025</xdr:colOff>
      <xdr:row>30</xdr:row>
      <xdr:rowOff>54747</xdr:rowOff>
    </xdr:to>
    <xdr:sp macro="" textlink="">
      <xdr:nvSpPr>
        <xdr:cNvPr id="320" name="楕円 319">
          <a:extLst>
            <a:ext uri="{FF2B5EF4-FFF2-40B4-BE49-F238E27FC236}">
              <a16:creationId xmlns:a16="http://schemas.microsoft.com/office/drawing/2014/main" id="{D0FBCCCF-992D-4E03-BB2A-248F09567726}"/>
            </a:ext>
          </a:extLst>
        </xdr:cNvPr>
        <xdr:cNvSpPr/>
      </xdr:nvSpPr>
      <xdr:spPr>
        <a:xfrm>
          <a:off x="14744700" y="586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103024</xdr:rowOff>
    </xdr:from>
    <xdr:ext cx="469744" cy="259045"/>
    <xdr:sp macro="" textlink="">
      <xdr:nvSpPr>
        <xdr:cNvPr id="321" name="債務償還比率該当値テキスト">
          <a:extLst>
            <a:ext uri="{FF2B5EF4-FFF2-40B4-BE49-F238E27FC236}">
              <a16:creationId xmlns:a16="http://schemas.microsoft.com/office/drawing/2014/main" id="{40A06314-00A9-4D74-ABF4-28C7F8B52BC4}"/>
            </a:ext>
          </a:extLst>
        </xdr:cNvPr>
        <xdr:cNvSpPr txBox="1"/>
      </xdr:nvSpPr>
      <xdr:spPr>
        <a:xfrm>
          <a:off x="14846300" y="5846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30</xdr:row>
      <xdr:rowOff>39328</xdr:rowOff>
    </xdr:from>
    <xdr:to>
      <xdr:col>72</xdr:col>
      <xdr:colOff>123825</xdr:colOff>
      <xdr:row>30</xdr:row>
      <xdr:rowOff>140928</xdr:rowOff>
    </xdr:to>
    <xdr:sp macro="" textlink="">
      <xdr:nvSpPr>
        <xdr:cNvPr id="322" name="楕円 321">
          <a:extLst>
            <a:ext uri="{FF2B5EF4-FFF2-40B4-BE49-F238E27FC236}">
              <a16:creationId xmlns:a16="http://schemas.microsoft.com/office/drawing/2014/main" id="{9278D892-3FEA-48F9-9CFB-91420FE1C129}"/>
            </a:ext>
          </a:extLst>
        </xdr:cNvPr>
        <xdr:cNvSpPr/>
      </xdr:nvSpPr>
      <xdr:spPr>
        <a:xfrm>
          <a:off x="14033500" y="5954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3947</xdr:rowOff>
    </xdr:from>
    <xdr:to>
      <xdr:col>76</xdr:col>
      <xdr:colOff>22225</xdr:colOff>
      <xdr:row>30</xdr:row>
      <xdr:rowOff>90128</xdr:rowOff>
    </xdr:to>
    <xdr:cxnSp macro="">
      <xdr:nvCxnSpPr>
        <xdr:cNvPr id="323" name="直線コネクタ 322">
          <a:extLst>
            <a:ext uri="{FF2B5EF4-FFF2-40B4-BE49-F238E27FC236}">
              <a16:creationId xmlns:a16="http://schemas.microsoft.com/office/drawing/2014/main" id="{CDE386F9-B40E-4492-A227-6D8EA47835AB}"/>
            </a:ext>
          </a:extLst>
        </xdr:cNvPr>
        <xdr:cNvCxnSpPr/>
      </xdr:nvCxnSpPr>
      <xdr:spPr>
        <a:xfrm flipV="1">
          <a:off x="14084300" y="5918972"/>
          <a:ext cx="711200" cy="86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110934</xdr:rowOff>
    </xdr:from>
    <xdr:to>
      <xdr:col>68</xdr:col>
      <xdr:colOff>123825</xdr:colOff>
      <xdr:row>31</xdr:row>
      <xdr:rowOff>41084</xdr:rowOff>
    </xdr:to>
    <xdr:sp macro="" textlink="">
      <xdr:nvSpPr>
        <xdr:cNvPr id="324" name="楕円 323">
          <a:extLst>
            <a:ext uri="{FF2B5EF4-FFF2-40B4-BE49-F238E27FC236}">
              <a16:creationId xmlns:a16="http://schemas.microsoft.com/office/drawing/2014/main" id="{D864ECF6-1153-4903-AB89-7F03862A7AE2}"/>
            </a:ext>
          </a:extLst>
        </xdr:cNvPr>
        <xdr:cNvSpPr/>
      </xdr:nvSpPr>
      <xdr:spPr>
        <a:xfrm>
          <a:off x="13271500" y="6025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90128</xdr:rowOff>
    </xdr:from>
    <xdr:to>
      <xdr:col>72</xdr:col>
      <xdr:colOff>73025</xdr:colOff>
      <xdr:row>30</xdr:row>
      <xdr:rowOff>161734</xdr:rowOff>
    </xdr:to>
    <xdr:cxnSp macro="">
      <xdr:nvCxnSpPr>
        <xdr:cNvPr id="325" name="直線コネクタ 324">
          <a:extLst>
            <a:ext uri="{FF2B5EF4-FFF2-40B4-BE49-F238E27FC236}">
              <a16:creationId xmlns:a16="http://schemas.microsoft.com/office/drawing/2014/main" id="{20C58A3B-D2B3-4370-89E6-EA71A42D6AB8}"/>
            </a:ext>
          </a:extLst>
        </xdr:cNvPr>
        <xdr:cNvCxnSpPr/>
      </xdr:nvCxnSpPr>
      <xdr:spPr>
        <a:xfrm flipV="1">
          <a:off x="13322300" y="6005153"/>
          <a:ext cx="762000" cy="71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39529</xdr:rowOff>
    </xdr:from>
    <xdr:to>
      <xdr:col>64</xdr:col>
      <xdr:colOff>123825</xdr:colOff>
      <xdr:row>32</xdr:row>
      <xdr:rowOff>141129</xdr:rowOff>
    </xdr:to>
    <xdr:sp macro="" textlink="">
      <xdr:nvSpPr>
        <xdr:cNvPr id="326" name="楕円 325">
          <a:extLst>
            <a:ext uri="{FF2B5EF4-FFF2-40B4-BE49-F238E27FC236}">
              <a16:creationId xmlns:a16="http://schemas.microsoft.com/office/drawing/2014/main" id="{58F6D0B4-86C7-4C8D-BCAE-22B03BB2B328}"/>
            </a:ext>
          </a:extLst>
        </xdr:cNvPr>
        <xdr:cNvSpPr/>
      </xdr:nvSpPr>
      <xdr:spPr>
        <a:xfrm>
          <a:off x="12509500" y="6297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161734</xdr:rowOff>
    </xdr:from>
    <xdr:to>
      <xdr:col>68</xdr:col>
      <xdr:colOff>73025</xdr:colOff>
      <xdr:row>32</xdr:row>
      <xdr:rowOff>90329</xdr:rowOff>
    </xdr:to>
    <xdr:cxnSp macro="">
      <xdr:nvCxnSpPr>
        <xdr:cNvPr id="327" name="直線コネクタ 326">
          <a:extLst>
            <a:ext uri="{FF2B5EF4-FFF2-40B4-BE49-F238E27FC236}">
              <a16:creationId xmlns:a16="http://schemas.microsoft.com/office/drawing/2014/main" id="{FCBF93B0-31E0-414A-9BCE-A8F23B156FBA}"/>
            </a:ext>
          </a:extLst>
        </xdr:cNvPr>
        <xdr:cNvCxnSpPr/>
      </xdr:nvCxnSpPr>
      <xdr:spPr>
        <a:xfrm flipV="1">
          <a:off x="12560300" y="6076759"/>
          <a:ext cx="762000" cy="271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5366</xdr:rowOff>
    </xdr:from>
    <xdr:to>
      <xdr:col>60</xdr:col>
      <xdr:colOff>123825</xdr:colOff>
      <xdr:row>34</xdr:row>
      <xdr:rowOff>106966</xdr:rowOff>
    </xdr:to>
    <xdr:sp macro="" textlink="">
      <xdr:nvSpPr>
        <xdr:cNvPr id="328" name="楕円 327">
          <a:extLst>
            <a:ext uri="{FF2B5EF4-FFF2-40B4-BE49-F238E27FC236}">
              <a16:creationId xmlns:a16="http://schemas.microsoft.com/office/drawing/2014/main" id="{5F2DB477-A33D-4D56-94F8-B9F36C977108}"/>
            </a:ext>
          </a:extLst>
        </xdr:cNvPr>
        <xdr:cNvSpPr/>
      </xdr:nvSpPr>
      <xdr:spPr>
        <a:xfrm>
          <a:off x="11747500" y="6606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90329</xdr:rowOff>
    </xdr:from>
    <xdr:to>
      <xdr:col>64</xdr:col>
      <xdr:colOff>73025</xdr:colOff>
      <xdr:row>34</xdr:row>
      <xdr:rowOff>56166</xdr:rowOff>
    </xdr:to>
    <xdr:cxnSp macro="">
      <xdr:nvCxnSpPr>
        <xdr:cNvPr id="329" name="直線コネクタ 328">
          <a:extLst>
            <a:ext uri="{FF2B5EF4-FFF2-40B4-BE49-F238E27FC236}">
              <a16:creationId xmlns:a16="http://schemas.microsoft.com/office/drawing/2014/main" id="{2BBCA3E4-A809-491C-947B-3E6BD445A22D}"/>
            </a:ext>
          </a:extLst>
        </xdr:cNvPr>
        <xdr:cNvCxnSpPr/>
      </xdr:nvCxnSpPr>
      <xdr:spPr>
        <a:xfrm flipV="1">
          <a:off x="11798300" y="6348254"/>
          <a:ext cx="762000" cy="308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26</xdr:row>
      <xdr:rowOff>168049</xdr:rowOff>
    </xdr:from>
    <xdr:ext cx="469744" cy="259045"/>
    <xdr:sp macro="" textlink="">
      <xdr:nvSpPr>
        <xdr:cNvPr id="330" name="n_1aveValue債務償還比率">
          <a:extLst>
            <a:ext uri="{FF2B5EF4-FFF2-40B4-BE49-F238E27FC236}">
              <a16:creationId xmlns:a16="http://schemas.microsoft.com/office/drawing/2014/main" id="{4A61D7CE-26F1-4D3A-B067-EF8D137AACA6}"/>
            </a:ext>
          </a:extLst>
        </xdr:cNvPr>
        <xdr:cNvSpPr txBox="1"/>
      </xdr:nvSpPr>
      <xdr:spPr>
        <a:xfrm>
          <a:off x="13836727" y="53972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17829</xdr:rowOff>
    </xdr:from>
    <xdr:ext cx="469744" cy="259045"/>
    <xdr:sp macro="" textlink="">
      <xdr:nvSpPr>
        <xdr:cNvPr id="331" name="n_2aveValue債務償還比率">
          <a:extLst>
            <a:ext uri="{FF2B5EF4-FFF2-40B4-BE49-F238E27FC236}">
              <a16:creationId xmlns:a16="http://schemas.microsoft.com/office/drawing/2014/main" id="{C8154046-2251-4540-AC3B-1684F57E1566}"/>
            </a:ext>
          </a:extLst>
        </xdr:cNvPr>
        <xdr:cNvSpPr txBox="1"/>
      </xdr:nvSpPr>
      <xdr:spPr>
        <a:xfrm>
          <a:off x="13087427" y="5418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158344</xdr:rowOff>
    </xdr:from>
    <xdr:ext cx="469744" cy="259045"/>
    <xdr:sp macro="" textlink="">
      <xdr:nvSpPr>
        <xdr:cNvPr id="332" name="n_3aveValue債務償還比率">
          <a:extLst>
            <a:ext uri="{FF2B5EF4-FFF2-40B4-BE49-F238E27FC236}">
              <a16:creationId xmlns:a16="http://schemas.microsoft.com/office/drawing/2014/main" id="{E18D2F68-0295-4083-A779-356D8C3CC68A}"/>
            </a:ext>
          </a:extLst>
        </xdr:cNvPr>
        <xdr:cNvSpPr txBox="1"/>
      </xdr:nvSpPr>
      <xdr:spPr>
        <a:xfrm>
          <a:off x="12325427" y="5559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169139</xdr:rowOff>
    </xdr:from>
    <xdr:ext cx="469744" cy="259045"/>
    <xdr:sp macro="" textlink="">
      <xdr:nvSpPr>
        <xdr:cNvPr id="333" name="n_4aveValue債務償還比率">
          <a:extLst>
            <a:ext uri="{FF2B5EF4-FFF2-40B4-BE49-F238E27FC236}">
              <a16:creationId xmlns:a16="http://schemas.microsoft.com/office/drawing/2014/main" id="{2D5817D1-3379-43E7-8598-54486BD6547D}"/>
            </a:ext>
          </a:extLst>
        </xdr:cNvPr>
        <xdr:cNvSpPr txBox="1"/>
      </xdr:nvSpPr>
      <xdr:spPr>
        <a:xfrm>
          <a:off x="11563427" y="5569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30</xdr:row>
      <xdr:rowOff>132055</xdr:rowOff>
    </xdr:from>
    <xdr:ext cx="469744" cy="259045"/>
    <xdr:sp macro="" textlink="">
      <xdr:nvSpPr>
        <xdr:cNvPr id="334" name="n_1mainValue債務償還比率">
          <a:extLst>
            <a:ext uri="{FF2B5EF4-FFF2-40B4-BE49-F238E27FC236}">
              <a16:creationId xmlns:a16="http://schemas.microsoft.com/office/drawing/2014/main" id="{2129BE40-77AA-480C-9570-0BD8B511BD2F}"/>
            </a:ext>
          </a:extLst>
        </xdr:cNvPr>
        <xdr:cNvSpPr txBox="1"/>
      </xdr:nvSpPr>
      <xdr:spPr>
        <a:xfrm>
          <a:off x="13836727" y="6047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31</xdr:row>
      <xdr:rowOff>32211</xdr:rowOff>
    </xdr:from>
    <xdr:ext cx="469744" cy="259045"/>
    <xdr:sp macro="" textlink="">
      <xdr:nvSpPr>
        <xdr:cNvPr id="335" name="n_2mainValue債務償還比率">
          <a:extLst>
            <a:ext uri="{FF2B5EF4-FFF2-40B4-BE49-F238E27FC236}">
              <a16:creationId xmlns:a16="http://schemas.microsoft.com/office/drawing/2014/main" id="{01DAAF31-04F3-4509-8D8F-14A69BC9B32B}"/>
            </a:ext>
          </a:extLst>
        </xdr:cNvPr>
        <xdr:cNvSpPr txBox="1"/>
      </xdr:nvSpPr>
      <xdr:spPr>
        <a:xfrm>
          <a:off x="13087427" y="6118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32</xdr:row>
      <xdr:rowOff>132256</xdr:rowOff>
    </xdr:from>
    <xdr:ext cx="469744" cy="259045"/>
    <xdr:sp macro="" textlink="">
      <xdr:nvSpPr>
        <xdr:cNvPr id="336" name="n_3mainValue債務償還比率">
          <a:extLst>
            <a:ext uri="{FF2B5EF4-FFF2-40B4-BE49-F238E27FC236}">
              <a16:creationId xmlns:a16="http://schemas.microsoft.com/office/drawing/2014/main" id="{855AE833-5E27-40B4-B0F5-70BB7A320C08}"/>
            </a:ext>
          </a:extLst>
        </xdr:cNvPr>
        <xdr:cNvSpPr txBox="1"/>
      </xdr:nvSpPr>
      <xdr:spPr>
        <a:xfrm>
          <a:off x="12325427" y="6390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34</xdr:row>
      <xdr:rowOff>98093</xdr:rowOff>
    </xdr:from>
    <xdr:ext cx="469744" cy="259045"/>
    <xdr:sp macro="" textlink="">
      <xdr:nvSpPr>
        <xdr:cNvPr id="337" name="n_4mainValue債務償還比率">
          <a:extLst>
            <a:ext uri="{FF2B5EF4-FFF2-40B4-BE49-F238E27FC236}">
              <a16:creationId xmlns:a16="http://schemas.microsoft.com/office/drawing/2014/main" id="{2F4BF436-6CED-4F15-915B-493A41374AFD}"/>
            </a:ext>
          </a:extLst>
        </xdr:cNvPr>
        <xdr:cNvSpPr txBox="1"/>
      </xdr:nvSpPr>
      <xdr:spPr>
        <a:xfrm>
          <a:off x="11563427" y="6698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338" name="正方形/長方形 337">
          <a:extLst>
            <a:ext uri="{FF2B5EF4-FFF2-40B4-BE49-F238E27FC236}">
              <a16:creationId xmlns:a16="http://schemas.microsoft.com/office/drawing/2014/main" id="{D6BE7266-D34B-4442-ADF5-7D0FD86F7D36}"/>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339" name="正方形/長方形 338">
          <a:extLst>
            <a:ext uri="{FF2B5EF4-FFF2-40B4-BE49-F238E27FC236}">
              <a16:creationId xmlns:a16="http://schemas.microsoft.com/office/drawing/2014/main" id="{D8328196-0E01-4EBF-8DCE-E0226AF4C5F9}"/>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340" name="テキスト ボックス 339">
          <a:extLst>
            <a:ext uri="{FF2B5EF4-FFF2-40B4-BE49-F238E27FC236}">
              <a16:creationId xmlns:a16="http://schemas.microsoft.com/office/drawing/2014/main" id="{E5010057-52C5-413E-81A6-7C3CAC77A921}"/>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341" name="テキスト ボックス 340">
          <a:extLst>
            <a:ext uri="{FF2B5EF4-FFF2-40B4-BE49-F238E27FC236}">
              <a16:creationId xmlns:a16="http://schemas.microsoft.com/office/drawing/2014/main" id="{9BAC4AA0-9E74-4A26-BDDE-3B58B260BAE5}"/>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342" name="テキスト ボックス 341">
          <a:extLst>
            <a:ext uri="{FF2B5EF4-FFF2-40B4-BE49-F238E27FC236}">
              <a16:creationId xmlns:a16="http://schemas.microsoft.com/office/drawing/2014/main" id="{7FA7B83E-879F-4D91-9595-C8F6AB2670CE}"/>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343" name="テキスト ボックス 342">
          <a:extLst>
            <a:ext uri="{FF2B5EF4-FFF2-40B4-BE49-F238E27FC236}">
              <a16:creationId xmlns:a16="http://schemas.microsoft.com/office/drawing/2014/main" id="{1FFCCC03-F018-4996-901C-024163B679BF}"/>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3F2EE9D-09EA-44C5-864D-789DA8CAE38F}"/>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5E377BE-ED4B-4A78-BF0B-9A4D9EBFCB70}"/>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DFE11DC-2F37-458D-85E6-FD0A01652925}"/>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C36FBA6-B2B2-4356-AB01-BD3BF49A8B0A}"/>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88D113A-437C-42D6-A2FF-A9F0803EC593}"/>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6FA259C-7F07-4FB0-BF06-F8F8CE58A8E6}"/>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955F591-356F-41D9-9B8F-58ABE1001B21}"/>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2EA4F32-EADD-4CE6-8F70-53D3ED757AA4}"/>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BDF48C7-58A7-4AC2-A5A2-F6C122AE9934}"/>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E4D6D04-0D35-4AB7-B785-57D5972D3568}"/>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0139A81-4D1C-43B4-A00B-4B969F010733}"/>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0DD6FFC-9ED3-4262-8E34-6D19418544B3}"/>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EC310D2-A4F8-4B4A-940E-D41E99D3B5BD}"/>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1FC10F1-8D6C-4598-826B-DEBDC7C4B5D2}"/>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1789EB6-F99D-4AC9-9B86-5BE68D8117FB}"/>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878867DA-5FE0-4E25-BCA1-3EC51EAD209B}"/>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BF3A719-47B4-47F7-A2EF-D8D4FFA097EF}"/>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055ED4C-5F68-425F-866C-02294F27FCA5}"/>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6B11886-3DBB-4235-A768-7100689DAE86}"/>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1CA2FD1-6258-4C41-845B-8D4ED68ECAC8}"/>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B36F959-857E-4CEC-8045-422A30BB8B61}"/>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985C5D1-2069-4E69-B988-6688FE4483E0}"/>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24869B1-814F-45BE-AA9D-A9D56C6AE20A}"/>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03EFE2A-6E53-4EEC-9682-0A941112A968}"/>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D45C03B-9212-4057-8097-72A4E257D43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6FA55F4-354E-45C0-B86B-090888139A14}"/>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146E53C-AEEA-4E64-B04B-A62557F5B8EF}"/>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E274AA4A-0BA2-43B8-B282-15862EDCD3F9}"/>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EECA999A-E655-413C-A0ED-F95BAF02BB92}"/>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7CA10A7B-5C5E-49C7-90BE-3C17647B30E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5FC5CBB8-BC58-460A-8488-E789CB3C77BA}"/>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EF93D472-F429-4BA5-A127-36167ADE6753}"/>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86CA82E2-5598-4A07-B433-4B58D3F13C27}"/>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1FAD8D03-C453-4A4F-BB6A-8CFF62AA6AD0}"/>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39/146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DB8CEDD8-1CEB-4180-AA37-257B5955A062}"/>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A0270EFC-6393-4C41-BEDC-533BAE611D2E}"/>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9DB375C9-4B03-42CF-8BF6-EDDCDB3D614F}"/>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A6AA7F68-D4CA-4921-8BF1-30A6E1EBD4C4}"/>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C7B170D-D94F-422A-8736-3BF1289F6EEF}"/>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12CF587-55B8-4C61-BECC-C4CB0FA1ECF6}"/>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7A5A58C-957C-4917-A76F-A6FE575561D7}"/>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F0A27BA-3B88-47BF-A741-0C1AC88FEBAC}"/>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8B4500B5-5491-43F3-A719-79809091C092}"/>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9E37877E-1637-431A-ACF8-D17586897B13}"/>
            </a:ext>
          </a:extLst>
        </xdr:cNvPr>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3191B58-05E5-4E65-A745-5AF67A42A48D}"/>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8B1E48B4-8903-4987-88A9-C73B896C1A63}"/>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92E3F373-DB7F-40B1-8B21-9DE4BB0B20C7}"/>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3AF6926-4E00-402E-A470-F8A3F5630606}"/>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874AB7B-AFE2-44A0-8BBE-204864C83010}"/>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B97B456-CAF8-4D1F-8F9E-01D600CFF12A}"/>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DD96DBF-E9D0-4CA3-A6CB-213D3CEC8EBF}"/>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E4334FCC-EC10-4F7A-828E-7B9BCA4ED4B4}"/>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D801593-DF5C-413F-922A-0DEF53138EAD}"/>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B0C17319-F6EC-4ACA-96C9-B3D03FB96767}"/>
            </a:ext>
          </a:extLst>
        </xdr:cNvPr>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B28ADB40-3064-4DE7-B0FA-87B99B6ED30E}"/>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道路】&#10;有形固定資産減価償却率グラフ枠">
          <a:extLst>
            <a:ext uri="{FF2B5EF4-FFF2-40B4-BE49-F238E27FC236}">
              <a16:creationId xmlns:a16="http://schemas.microsoft.com/office/drawing/2014/main" id="{6221C84B-B2DE-4253-8B28-95FA2F8614DA}"/>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2722</xdr:rowOff>
    </xdr:from>
    <xdr:to>
      <xdr:col>24</xdr:col>
      <xdr:colOff>62865</xdr:colOff>
      <xdr:row>42</xdr:row>
      <xdr:rowOff>63137</xdr:rowOff>
    </xdr:to>
    <xdr:cxnSp macro="">
      <xdr:nvCxnSpPr>
        <xdr:cNvPr id="58" name="直線コネクタ 57">
          <a:extLst>
            <a:ext uri="{FF2B5EF4-FFF2-40B4-BE49-F238E27FC236}">
              <a16:creationId xmlns:a16="http://schemas.microsoft.com/office/drawing/2014/main" id="{FB8073BB-17DA-4535-9AAA-2BDB4853056A}"/>
            </a:ext>
          </a:extLst>
        </xdr:cNvPr>
        <xdr:cNvCxnSpPr/>
      </xdr:nvCxnSpPr>
      <xdr:spPr>
        <a:xfrm flipV="1">
          <a:off x="4634865" y="5660572"/>
          <a:ext cx="0" cy="16034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66964</xdr:rowOff>
    </xdr:from>
    <xdr:ext cx="405111" cy="259045"/>
    <xdr:sp macro="" textlink="">
      <xdr:nvSpPr>
        <xdr:cNvPr id="59" name="【道路】&#10;有形固定資産減価償却率最小値テキスト">
          <a:extLst>
            <a:ext uri="{FF2B5EF4-FFF2-40B4-BE49-F238E27FC236}">
              <a16:creationId xmlns:a16="http://schemas.microsoft.com/office/drawing/2014/main" id="{5CE0C1EF-36EE-4209-98DD-2DE01AF0677B}"/>
            </a:ext>
          </a:extLst>
        </xdr:cNvPr>
        <xdr:cNvSpPr txBox="1"/>
      </xdr:nvSpPr>
      <xdr:spPr>
        <a:xfrm>
          <a:off x="4673600" y="7267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63137</xdr:rowOff>
    </xdr:from>
    <xdr:to>
      <xdr:col>24</xdr:col>
      <xdr:colOff>152400</xdr:colOff>
      <xdr:row>42</xdr:row>
      <xdr:rowOff>63137</xdr:rowOff>
    </xdr:to>
    <xdr:cxnSp macro="">
      <xdr:nvCxnSpPr>
        <xdr:cNvPr id="60" name="直線コネクタ 59">
          <a:extLst>
            <a:ext uri="{FF2B5EF4-FFF2-40B4-BE49-F238E27FC236}">
              <a16:creationId xmlns:a16="http://schemas.microsoft.com/office/drawing/2014/main" id="{CD3C4F87-3D42-4302-9B8D-822E92213440}"/>
            </a:ext>
          </a:extLst>
        </xdr:cNvPr>
        <xdr:cNvCxnSpPr/>
      </xdr:nvCxnSpPr>
      <xdr:spPr>
        <a:xfrm>
          <a:off x="4546600" y="72640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120849</xdr:rowOff>
    </xdr:from>
    <xdr:ext cx="340478" cy="259045"/>
    <xdr:sp macro="" textlink="">
      <xdr:nvSpPr>
        <xdr:cNvPr id="61" name="【道路】&#10;有形固定資産減価償却率最大値テキスト">
          <a:extLst>
            <a:ext uri="{FF2B5EF4-FFF2-40B4-BE49-F238E27FC236}">
              <a16:creationId xmlns:a16="http://schemas.microsoft.com/office/drawing/2014/main" id="{651347D0-4740-4EFD-A62C-BB87DCCAB67E}"/>
            </a:ext>
          </a:extLst>
        </xdr:cNvPr>
        <xdr:cNvSpPr txBox="1"/>
      </xdr:nvSpPr>
      <xdr:spPr>
        <a:xfrm>
          <a:off x="4673600" y="543579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2722</xdr:rowOff>
    </xdr:from>
    <xdr:to>
      <xdr:col>24</xdr:col>
      <xdr:colOff>152400</xdr:colOff>
      <xdr:row>33</xdr:row>
      <xdr:rowOff>2722</xdr:rowOff>
    </xdr:to>
    <xdr:cxnSp macro="">
      <xdr:nvCxnSpPr>
        <xdr:cNvPr id="62" name="直線コネクタ 61">
          <a:extLst>
            <a:ext uri="{FF2B5EF4-FFF2-40B4-BE49-F238E27FC236}">
              <a16:creationId xmlns:a16="http://schemas.microsoft.com/office/drawing/2014/main" id="{4E9B60D9-3C28-472B-880B-6F6EE24FCC8D}"/>
            </a:ext>
          </a:extLst>
        </xdr:cNvPr>
        <xdr:cNvCxnSpPr/>
      </xdr:nvCxnSpPr>
      <xdr:spPr>
        <a:xfrm>
          <a:off x="4546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39</xdr:row>
      <xdr:rowOff>49547</xdr:rowOff>
    </xdr:from>
    <xdr:ext cx="405111" cy="259045"/>
    <xdr:sp macro="" textlink="">
      <xdr:nvSpPr>
        <xdr:cNvPr id="63" name="【道路】&#10;有形固定資産減価償却率平均値テキスト">
          <a:extLst>
            <a:ext uri="{FF2B5EF4-FFF2-40B4-BE49-F238E27FC236}">
              <a16:creationId xmlns:a16="http://schemas.microsoft.com/office/drawing/2014/main" id="{2A7E73D5-C1B6-4451-A97C-6A5CCF09384F}"/>
            </a:ext>
          </a:extLst>
        </xdr:cNvPr>
        <xdr:cNvSpPr txBox="1"/>
      </xdr:nvSpPr>
      <xdr:spPr>
        <a:xfrm>
          <a:off x="4673600" y="6736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71120</xdr:rowOff>
    </xdr:from>
    <xdr:to>
      <xdr:col>24</xdr:col>
      <xdr:colOff>114300</xdr:colOff>
      <xdr:row>40</xdr:row>
      <xdr:rowOff>1270</xdr:rowOff>
    </xdr:to>
    <xdr:sp macro="" textlink="">
      <xdr:nvSpPr>
        <xdr:cNvPr id="64" name="フローチャート: 判断 63">
          <a:extLst>
            <a:ext uri="{FF2B5EF4-FFF2-40B4-BE49-F238E27FC236}">
              <a16:creationId xmlns:a16="http://schemas.microsoft.com/office/drawing/2014/main" id="{1BD135E8-E284-4736-82C6-95418611462C}"/>
            </a:ext>
          </a:extLst>
        </xdr:cNvPr>
        <xdr:cNvSpPr/>
      </xdr:nvSpPr>
      <xdr:spPr>
        <a:xfrm>
          <a:off x="4584700" y="6757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39</xdr:row>
      <xdr:rowOff>10704</xdr:rowOff>
    </xdr:from>
    <xdr:to>
      <xdr:col>20</xdr:col>
      <xdr:colOff>38100</xdr:colOff>
      <xdr:row>39</xdr:row>
      <xdr:rowOff>112304</xdr:rowOff>
    </xdr:to>
    <xdr:sp macro="" textlink="">
      <xdr:nvSpPr>
        <xdr:cNvPr id="65" name="フローチャート: 判断 64">
          <a:extLst>
            <a:ext uri="{FF2B5EF4-FFF2-40B4-BE49-F238E27FC236}">
              <a16:creationId xmlns:a16="http://schemas.microsoft.com/office/drawing/2014/main" id="{D3526BB6-C2D0-40A1-9A5E-439C79926BC1}"/>
            </a:ext>
          </a:extLst>
        </xdr:cNvPr>
        <xdr:cNvSpPr/>
      </xdr:nvSpPr>
      <xdr:spPr>
        <a:xfrm>
          <a:off x="3746500" y="6697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157662</xdr:rowOff>
    </xdr:from>
    <xdr:to>
      <xdr:col>15</xdr:col>
      <xdr:colOff>101600</xdr:colOff>
      <xdr:row>39</xdr:row>
      <xdr:rowOff>87812</xdr:rowOff>
    </xdr:to>
    <xdr:sp macro="" textlink="">
      <xdr:nvSpPr>
        <xdr:cNvPr id="66" name="フローチャート: 判断 65">
          <a:extLst>
            <a:ext uri="{FF2B5EF4-FFF2-40B4-BE49-F238E27FC236}">
              <a16:creationId xmlns:a16="http://schemas.microsoft.com/office/drawing/2014/main" id="{10F7336A-2A39-439D-96FF-6DFC836ADD64}"/>
            </a:ext>
          </a:extLst>
        </xdr:cNvPr>
        <xdr:cNvSpPr/>
      </xdr:nvSpPr>
      <xdr:spPr>
        <a:xfrm>
          <a:off x="2857500" y="6672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123372</xdr:rowOff>
    </xdr:from>
    <xdr:to>
      <xdr:col>10</xdr:col>
      <xdr:colOff>165100</xdr:colOff>
      <xdr:row>39</xdr:row>
      <xdr:rowOff>53522</xdr:rowOff>
    </xdr:to>
    <xdr:sp macro="" textlink="">
      <xdr:nvSpPr>
        <xdr:cNvPr id="67" name="フローチャート: 判断 66">
          <a:extLst>
            <a:ext uri="{FF2B5EF4-FFF2-40B4-BE49-F238E27FC236}">
              <a16:creationId xmlns:a16="http://schemas.microsoft.com/office/drawing/2014/main" id="{6B62DB9B-2FFA-4A42-8AA2-50CE3BB7AA4C}"/>
            </a:ext>
          </a:extLst>
        </xdr:cNvPr>
        <xdr:cNvSpPr/>
      </xdr:nvSpPr>
      <xdr:spPr>
        <a:xfrm>
          <a:off x="1968500" y="663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116840</xdr:rowOff>
    </xdr:from>
    <xdr:to>
      <xdr:col>6</xdr:col>
      <xdr:colOff>38100</xdr:colOff>
      <xdr:row>39</xdr:row>
      <xdr:rowOff>46990</xdr:rowOff>
    </xdr:to>
    <xdr:sp macro="" textlink="">
      <xdr:nvSpPr>
        <xdr:cNvPr id="68" name="フローチャート: 判断 67">
          <a:extLst>
            <a:ext uri="{FF2B5EF4-FFF2-40B4-BE49-F238E27FC236}">
              <a16:creationId xmlns:a16="http://schemas.microsoft.com/office/drawing/2014/main" id="{E2418A6B-F020-4BDD-B175-81B0B3C0ADCD}"/>
            </a:ext>
          </a:extLst>
        </xdr:cNvPr>
        <xdr:cNvSpPr/>
      </xdr:nvSpPr>
      <xdr:spPr>
        <a:xfrm>
          <a:off x="1079500" y="6631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0F6DF72-C5DB-4FB5-BCCE-5A06F9141A8E}"/>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805A6D9-592F-4F0B-AEAC-EC5214BE720F}"/>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D7D2B14-F7B5-403A-9D0F-58FAA3E2411A}"/>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6F30116-1510-481A-B2D1-F6795AFE9051}"/>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D0722BF-DE2B-4863-8D85-BDF36A337D6C}"/>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92347</xdr:rowOff>
    </xdr:from>
    <xdr:to>
      <xdr:col>24</xdr:col>
      <xdr:colOff>114300</xdr:colOff>
      <xdr:row>39</xdr:row>
      <xdr:rowOff>22497</xdr:rowOff>
    </xdr:to>
    <xdr:sp macro="" textlink="">
      <xdr:nvSpPr>
        <xdr:cNvPr id="74" name="楕円 73">
          <a:extLst>
            <a:ext uri="{FF2B5EF4-FFF2-40B4-BE49-F238E27FC236}">
              <a16:creationId xmlns:a16="http://schemas.microsoft.com/office/drawing/2014/main" id="{8A93B7D2-86B6-44F0-86DA-4C7C0CB401BE}"/>
            </a:ext>
          </a:extLst>
        </xdr:cNvPr>
        <xdr:cNvSpPr/>
      </xdr:nvSpPr>
      <xdr:spPr>
        <a:xfrm>
          <a:off x="4584700" y="6607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37</xdr:row>
      <xdr:rowOff>115224</xdr:rowOff>
    </xdr:from>
    <xdr:ext cx="405111" cy="259045"/>
    <xdr:sp macro="" textlink="">
      <xdr:nvSpPr>
        <xdr:cNvPr id="75" name="【道路】&#10;有形固定資産減価償却率該当値テキスト">
          <a:extLst>
            <a:ext uri="{FF2B5EF4-FFF2-40B4-BE49-F238E27FC236}">
              <a16:creationId xmlns:a16="http://schemas.microsoft.com/office/drawing/2014/main" id="{8217A85D-7732-45C3-900E-BDEF56E3205F}"/>
            </a:ext>
          </a:extLst>
        </xdr:cNvPr>
        <xdr:cNvSpPr txBox="1"/>
      </xdr:nvSpPr>
      <xdr:spPr>
        <a:xfrm>
          <a:off x="4673600" y="64588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61323</xdr:rowOff>
    </xdr:from>
    <xdr:to>
      <xdr:col>20</xdr:col>
      <xdr:colOff>38100</xdr:colOff>
      <xdr:row>38</xdr:row>
      <xdr:rowOff>162923</xdr:rowOff>
    </xdr:to>
    <xdr:sp macro="" textlink="">
      <xdr:nvSpPr>
        <xdr:cNvPr id="76" name="楕円 75">
          <a:extLst>
            <a:ext uri="{FF2B5EF4-FFF2-40B4-BE49-F238E27FC236}">
              <a16:creationId xmlns:a16="http://schemas.microsoft.com/office/drawing/2014/main" id="{62BB1A14-A3D2-48DE-A44A-7A417D05D918}"/>
            </a:ext>
          </a:extLst>
        </xdr:cNvPr>
        <xdr:cNvSpPr/>
      </xdr:nvSpPr>
      <xdr:spPr>
        <a:xfrm>
          <a:off x="3746500" y="6576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112123</xdr:rowOff>
    </xdr:from>
    <xdr:to>
      <xdr:col>24</xdr:col>
      <xdr:colOff>63500</xdr:colOff>
      <xdr:row>38</xdr:row>
      <xdr:rowOff>143147</xdr:rowOff>
    </xdr:to>
    <xdr:cxnSp macro="">
      <xdr:nvCxnSpPr>
        <xdr:cNvPr id="77" name="直線コネクタ 76">
          <a:extLst>
            <a:ext uri="{FF2B5EF4-FFF2-40B4-BE49-F238E27FC236}">
              <a16:creationId xmlns:a16="http://schemas.microsoft.com/office/drawing/2014/main" id="{1593AFFC-212A-4818-AAF6-3366E577DEAD}"/>
            </a:ext>
          </a:extLst>
        </xdr:cNvPr>
        <xdr:cNvCxnSpPr/>
      </xdr:nvCxnSpPr>
      <xdr:spPr>
        <a:xfrm>
          <a:off x="3797300" y="6627223"/>
          <a:ext cx="8382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30299</xdr:rowOff>
    </xdr:from>
    <xdr:to>
      <xdr:col>15</xdr:col>
      <xdr:colOff>101600</xdr:colOff>
      <xdr:row>38</xdr:row>
      <xdr:rowOff>131899</xdr:rowOff>
    </xdr:to>
    <xdr:sp macro="" textlink="">
      <xdr:nvSpPr>
        <xdr:cNvPr id="78" name="楕円 77">
          <a:extLst>
            <a:ext uri="{FF2B5EF4-FFF2-40B4-BE49-F238E27FC236}">
              <a16:creationId xmlns:a16="http://schemas.microsoft.com/office/drawing/2014/main" id="{A83D519E-F4B1-46B3-A327-8489CF6E35E8}"/>
            </a:ext>
          </a:extLst>
        </xdr:cNvPr>
        <xdr:cNvSpPr/>
      </xdr:nvSpPr>
      <xdr:spPr>
        <a:xfrm>
          <a:off x="2857500" y="6545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81099</xdr:rowOff>
    </xdr:from>
    <xdr:to>
      <xdr:col>19</xdr:col>
      <xdr:colOff>177800</xdr:colOff>
      <xdr:row>38</xdr:row>
      <xdr:rowOff>112123</xdr:rowOff>
    </xdr:to>
    <xdr:cxnSp macro="">
      <xdr:nvCxnSpPr>
        <xdr:cNvPr id="79" name="直線コネクタ 78">
          <a:extLst>
            <a:ext uri="{FF2B5EF4-FFF2-40B4-BE49-F238E27FC236}">
              <a16:creationId xmlns:a16="http://schemas.microsoft.com/office/drawing/2014/main" id="{0C765AB2-65A2-4063-A556-39200C337E35}"/>
            </a:ext>
          </a:extLst>
        </xdr:cNvPr>
        <xdr:cNvCxnSpPr/>
      </xdr:nvCxnSpPr>
      <xdr:spPr>
        <a:xfrm>
          <a:off x="2908300" y="659619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907</xdr:rowOff>
    </xdr:from>
    <xdr:to>
      <xdr:col>10</xdr:col>
      <xdr:colOff>165100</xdr:colOff>
      <xdr:row>38</xdr:row>
      <xdr:rowOff>102507</xdr:rowOff>
    </xdr:to>
    <xdr:sp macro="" textlink="">
      <xdr:nvSpPr>
        <xdr:cNvPr id="80" name="楕円 79">
          <a:extLst>
            <a:ext uri="{FF2B5EF4-FFF2-40B4-BE49-F238E27FC236}">
              <a16:creationId xmlns:a16="http://schemas.microsoft.com/office/drawing/2014/main" id="{44214695-4624-4D0F-81C8-3F5214E550EA}"/>
            </a:ext>
          </a:extLst>
        </xdr:cNvPr>
        <xdr:cNvSpPr/>
      </xdr:nvSpPr>
      <xdr:spPr>
        <a:xfrm>
          <a:off x="1968500" y="6516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51707</xdr:rowOff>
    </xdr:from>
    <xdr:to>
      <xdr:col>15</xdr:col>
      <xdr:colOff>50800</xdr:colOff>
      <xdr:row>38</xdr:row>
      <xdr:rowOff>81099</xdr:rowOff>
    </xdr:to>
    <xdr:cxnSp macro="">
      <xdr:nvCxnSpPr>
        <xdr:cNvPr id="81" name="直線コネクタ 80">
          <a:extLst>
            <a:ext uri="{FF2B5EF4-FFF2-40B4-BE49-F238E27FC236}">
              <a16:creationId xmlns:a16="http://schemas.microsoft.com/office/drawing/2014/main" id="{A130450A-0267-454B-B7E3-F2222F3C85C5}"/>
            </a:ext>
          </a:extLst>
        </xdr:cNvPr>
        <xdr:cNvCxnSpPr/>
      </xdr:nvCxnSpPr>
      <xdr:spPr>
        <a:xfrm>
          <a:off x="2019300" y="6566807"/>
          <a:ext cx="889000" cy="2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139700</xdr:rowOff>
    </xdr:from>
    <xdr:to>
      <xdr:col>6</xdr:col>
      <xdr:colOff>38100</xdr:colOff>
      <xdr:row>38</xdr:row>
      <xdr:rowOff>69850</xdr:rowOff>
    </xdr:to>
    <xdr:sp macro="" textlink="">
      <xdr:nvSpPr>
        <xdr:cNvPr id="82" name="楕円 81">
          <a:extLst>
            <a:ext uri="{FF2B5EF4-FFF2-40B4-BE49-F238E27FC236}">
              <a16:creationId xmlns:a16="http://schemas.microsoft.com/office/drawing/2014/main" id="{638B5BF4-839F-48A2-91C0-1C64CE34E222}"/>
            </a:ext>
          </a:extLst>
        </xdr:cNvPr>
        <xdr:cNvSpPr/>
      </xdr:nvSpPr>
      <xdr:spPr>
        <a:xfrm>
          <a:off x="10795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19050</xdr:rowOff>
    </xdr:from>
    <xdr:to>
      <xdr:col>10</xdr:col>
      <xdr:colOff>114300</xdr:colOff>
      <xdr:row>38</xdr:row>
      <xdr:rowOff>51707</xdr:rowOff>
    </xdr:to>
    <xdr:cxnSp macro="">
      <xdr:nvCxnSpPr>
        <xdr:cNvPr id="83" name="直線コネクタ 82">
          <a:extLst>
            <a:ext uri="{FF2B5EF4-FFF2-40B4-BE49-F238E27FC236}">
              <a16:creationId xmlns:a16="http://schemas.microsoft.com/office/drawing/2014/main" id="{12DE19BA-1CB1-4699-B52B-33A7DA7FEF70}"/>
            </a:ext>
          </a:extLst>
        </xdr:cNvPr>
        <xdr:cNvCxnSpPr/>
      </xdr:nvCxnSpPr>
      <xdr:spPr>
        <a:xfrm>
          <a:off x="1130300" y="653415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39</xdr:row>
      <xdr:rowOff>103431</xdr:rowOff>
    </xdr:from>
    <xdr:ext cx="405111" cy="259045"/>
    <xdr:sp macro="" textlink="">
      <xdr:nvSpPr>
        <xdr:cNvPr id="84" name="n_1aveValue【道路】&#10;有形固定資産減価償却率">
          <a:extLst>
            <a:ext uri="{FF2B5EF4-FFF2-40B4-BE49-F238E27FC236}">
              <a16:creationId xmlns:a16="http://schemas.microsoft.com/office/drawing/2014/main" id="{0E0F8C53-B05D-4D69-BBFD-C7368849CDEA}"/>
            </a:ext>
          </a:extLst>
        </xdr:cNvPr>
        <xdr:cNvSpPr txBox="1"/>
      </xdr:nvSpPr>
      <xdr:spPr>
        <a:xfrm>
          <a:off x="3582044" y="6789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78939</xdr:rowOff>
    </xdr:from>
    <xdr:ext cx="405111" cy="259045"/>
    <xdr:sp macro="" textlink="">
      <xdr:nvSpPr>
        <xdr:cNvPr id="85" name="n_2aveValue【道路】&#10;有形固定資産減価償却率">
          <a:extLst>
            <a:ext uri="{FF2B5EF4-FFF2-40B4-BE49-F238E27FC236}">
              <a16:creationId xmlns:a16="http://schemas.microsoft.com/office/drawing/2014/main" id="{0EB359BA-413D-4EB5-89D1-F6EAC165BE70}"/>
            </a:ext>
          </a:extLst>
        </xdr:cNvPr>
        <xdr:cNvSpPr txBox="1"/>
      </xdr:nvSpPr>
      <xdr:spPr>
        <a:xfrm>
          <a:off x="2705744" y="6765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44649</xdr:rowOff>
    </xdr:from>
    <xdr:ext cx="405111" cy="259045"/>
    <xdr:sp macro="" textlink="">
      <xdr:nvSpPr>
        <xdr:cNvPr id="86" name="n_3aveValue【道路】&#10;有形固定資産減価償却率">
          <a:extLst>
            <a:ext uri="{FF2B5EF4-FFF2-40B4-BE49-F238E27FC236}">
              <a16:creationId xmlns:a16="http://schemas.microsoft.com/office/drawing/2014/main" id="{00F7D44B-F27E-4D87-8917-86226F552B02}"/>
            </a:ext>
          </a:extLst>
        </xdr:cNvPr>
        <xdr:cNvSpPr txBox="1"/>
      </xdr:nvSpPr>
      <xdr:spPr>
        <a:xfrm>
          <a:off x="1816744" y="6731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38117</xdr:rowOff>
    </xdr:from>
    <xdr:ext cx="405111" cy="259045"/>
    <xdr:sp macro="" textlink="">
      <xdr:nvSpPr>
        <xdr:cNvPr id="87" name="n_4aveValue【道路】&#10;有形固定資産減価償却率">
          <a:extLst>
            <a:ext uri="{FF2B5EF4-FFF2-40B4-BE49-F238E27FC236}">
              <a16:creationId xmlns:a16="http://schemas.microsoft.com/office/drawing/2014/main" id="{8D7D4775-115A-4563-B7A7-F113F6965918}"/>
            </a:ext>
          </a:extLst>
        </xdr:cNvPr>
        <xdr:cNvSpPr txBox="1"/>
      </xdr:nvSpPr>
      <xdr:spPr>
        <a:xfrm>
          <a:off x="927744" y="672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8000</xdr:rowOff>
    </xdr:from>
    <xdr:ext cx="405111" cy="259045"/>
    <xdr:sp macro="" textlink="">
      <xdr:nvSpPr>
        <xdr:cNvPr id="88" name="n_1mainValue【道路】&#10;有形固定資産減価償却率">
          <a:extLst>
            <a:ext uri="{FF2B5EF4-FFF2-40B4-BE49-F238E27FC236}">
              <a16:creationId xmlns:a16="http://schemas.microsoft.com/office/drawing/2014/main" id="{1786FDE0-64EB-4466-892C-C06CD051215C}"/>
            </a:ext>
          </a:extLst>
        </xdr:cNvPr>
        <xdr:cNvSpPr txBox="1"/>
      </xdr:nvSpPr>
      <xdr:spPr>
        <a:xfrm>
          <a:off x="3582044" y="6351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148426</xdr:rowOff>
    </xdr:from>
    <xdr:ext cx="405111" cy="259045"/>
    <xdr:sp macro="" textlink="">
      <xdr:nvSpPr>
        <xdr:cNvPr id="89" name="n_2mainValue【道路】&#10;有形固定資産減価償却率">
          <a:extLst>
            <a:ext uri="{FF2B5EF4-FFF2-40B4-BE49-F238E27FC236}">
              <a16:creationId xmlns:a16="http://schemas.microsoft.com/office/drawing/2014/main" id="{ED418C41-5C81-4BE7-A12B-C3C76F1E7F43}"/>
            </a:ext>
          </a:extLst>
        </xdr:cNvPr>
        <xdr:cNvSpPr txBox="1"/>
      </xdr:nvSpPr>
      <xdr:spPr>
        <a:xfrm>
          <a:off x="2705744" y="6320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119034</xdr:rowOff>
    </xdr:from>
    <xdr:ext cx="405111" cy="259045"/>
    <xdr:sp macro="" textlink="">
      <xdr:nvSpPr>
        <xdr:cNvPr id="90" name="n_3mainValue【道路】&#10;有形固定資産減価償却率">
          <a:extLst>
            <a:ext uri="{FF2B5EF4-FFF2-40B4-BE49-F238E27FC236}">
              <a16:creationId xmlns:a16="http://schemas.microsoft.com/office/drawing/2014/main" id="{FE6CF4E1-1486-4685-8B3F-8969F4B58F9A}"/>
            </a:ext>
          </a:extLst>
        </xdr:cNvPr>
        <xdr:cNvSpPr txBox="1"/>
      </xdr:nvSpPr>
      <xdr:spPr>
        <a:xfrm>
          <a:off x="1816744" y="6291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86377</xdr:rowOff>
    </xdr:from>
    <xdr:ext cx="405111" cy="259045"/>
    <xdr:sp macro="" textlink="">
      <xdr:nvSpPr>
        <xdr:cNvPr id="91" name="n_4mainValue【道路】&#10;有形固定資産減価償却率">
          <a:extLst>
            <a:ext uri="{FF2B5EF4-FFF2-40B4-BE49-F238E27FC236}">
              <a16:creationId xmlns:a16="http://schemas.microsoft.com/office/drawing/2014/main" id="{C6B98F2E-7DA0-4E51-BF49-0BD5F30AA99F}"/>
            </a:ext>
          </a:extLst>
        </xdr:cNvPr>
        <xdr:cNvSpPr txBox="1"/>
      </xdr:nvSpPr>
      <xdr:spPr>
        <a:xfrm>
          <a:off x="927744" y="625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2058D1A6-E40C-4900-9AB3-6F34270F2D8C}"/>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a:extLst>
            <a:ext uri="{FF2B5EF4-FFF2-40B4-BE49-F238E27FC236}">
              <a16:creationId xmlns:a16="http://schemas.microsoft.com/office/drawing/2014/main" id="{7E4BD16E-9848-4745-8475-1CDF616F7DF9}"/>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a:extLst>
            <a:ext uri="{FF2B5EF4-FFF2-40B4-BE49-F238E27FC236}">
              <a16:creationId xmlns:a16="http://schemas.microsoft.com/office/drawing/2014/main" id="{28A27609-20CF-4D27-A2C2-2A99BCCD326E}"/>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28/146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a:extLst>
            <a:ext uri="{FF2B5EF4-FFF2-40B4-BE49-F238E27FC236}">
              <a16:creationId xmlns:a16="http://schemas.microsoft.com/office/drawing/2014/main" id="{901C1AEB-8EA8-4E7E-9A5A-90F571C41CF8}"/>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a:extLst>
            <a:ext uri="{FF2B5EF4-FFF2-40B4-BE49-F238E27FC236}">
              <a16:creationId xmlns:a16="http://schemas.microsoft.com/office/drawing/2014/main" id="{6F14628C-784C-48AB-B8DA-CBEE9573B90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a:extLst>
            <a:ext uri="{FF2B5EF4-FFF2-40B4-BE49-F238E27FC236}">
              <a16:creationId xmlns:a16="http://schemas.microsoft.com/office/drawing/2014/main" id="{5CDE92BC-9BFD-4F70-85D0-33C4345BD5E4}"/>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a:extLst>
            <a:ext uri="{FF2B5EF4-FFF2-40B4-BE49-F238E27FC236}">
              <a16:creationId xmlns:a16="http://schemas.microsoft.com/office/drawing/2014/main" id="{B096F939-1061-48D2-9A6F-200E6BD54969}"/>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a:extLst>
            <a:ext uri="{FF2B5EF4-FFF2-40B4-BE49-F238E27FC236}">
              <a16:creationId xmlns:a16="http://schemas.microsoft.com/office/drawing/2014/main" id="{A5DFEB1C-2E6E-409D-85CB-2DE72C96D172}"/>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100" name="テキスト ボックス 99">
          <a:extLst>
            <a:ext uri="{FF2B5EF4-FFF2-40B4-BE49-F238E27FC236}">
              <a16:creationId xmlns:a16="http://schemas.microsoft.com/office/drawing/2014/main" id="{1EB35629-B0A1-4C2D-88DB-D54E91D0FFED}"/>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a:extLst>
            <a:ext uri="{FF2B5EF4-FFF2-40B4-BE49-F238E27FC236}">
              <a16:creationId xmlns:a16="http://schemas.microsoft.com/office/drawing/2014/main" id="{70169D8A-1C37-49E2-8DAD-80BABAD79270}"/>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2" name="直線コネクタ 101">
          <a:extLst>
            <a:ext uri="{FF2B5EF4-FFF2-40B4-BE49-F238E27FC236}">
              <a16:creationId xmlns:a16="http://schemas.microsoft.com/office/drawing/2014/main" id="{FE8FC55B-778B-4F73-B526-154B5B7CD974}"/>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3" name="テキスト ボックス 102">
          <a:extLst>
            <a:ext uri="{FF2B5EF4-FFF2-40B4-BE49-F238E27FC236}">
              <a16:creationId xmlns:a16="http://schemas.microsoft.com/office/drawing/2014/main" id="{31493C18-C924-43A1-BE6F-391E4D5EF56D}"/>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4" name="直線コネクタ 103">
          <a:extLst>
            <a:ext uri="{FF2B5EF4-FFF2-40B4-BE49-F238E27FC236}">
              <a16:creationId xmlns:a16="http://schemas.microsoft.com/office/drawing/2014/main" id="{8522E8AF-571A-4436-B1F4-45A26EA62A34}"/>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39</xdr:row>
      <xdr:rowOff>29227</xdr:rowOff>
    </xdr:from>
    <xdr:ext cx="595419" cy="259045"/>
    <xdr:sp macro="" textlink="">
      <xdr:nvSpPr>
        <xdr:cNvPr id="105" name="テキスト ボックス 104">
          <a:extLst>
            <a:ext uri="{FF2B5EF4-FFF2-40B4-BE49-F238E27FC236}">
              <a16:creationId xmlns:a16="http://schemas.microsoft.com/office/drawing/2014/main" id="{3177D960-C846-4911-8FF2-0B13A6A814B1}"/>
            </a:ext>
          </a:extLst>
        </xdr:cNvPr>
        <xdr:cNvSpPr txBox="1"/>
      </xdr:nvSpPr>
      <xdr:spPr>
        <a:xfrm>
          <a:off x="6008581"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6" name="直線コネクタ 105">
          <a:extLst>
            <a:ext uri="{FF2B5EF4-FFF2-40B4-BE49-F238E27FC236}">
              <a16:creationId xmlns:a16="http://schemas.microsoft.com/office/drawing/2014/main" id="{0D7EAD1E-158D-49B0-B4FA-9896553B2ADE}"/>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162577</xdr:rowOff>
    </xdr:from>
    <xdr:ext cx="595419" cy="259045"/>
    <xdr:sp macro="" textlink="">
      <xdr:nvSpPr>
        <xdr:cNvPr id="107" name="テキスト ボックス 106">
          <a:extLst>
            <a:ext uri="{FF2B5EF4-FFF2-40B4-BE49-F238E27FC236}">
              <a16:creationId xmlns:a16="http://schemas.microsoft.com/office/drawing/2014/main" id="{1843EB52-5D74-42B3-BA06-90E637972C2F}"/>
            </a:ext>
          </a:extLst>
        </xdr:cNvPr>
        <xdr:cNvSpPr txBox="1"/>
      </xdr:nvSpPr>
      <xdr:spPr>
        <a:xfrm>
          <a:off x="6008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8" name="直線コネクタ 107">
          <a:extLst>
            <a:ext uri="{FF2B5EF4-FFF2-40B4-BE49-F238E27FC236}">
              <a16:creationId xmlns:a16="http://schemas.microsoft.com/office/drawing/2014/main" id="{3075B1B6-4CDC-43C1-B2A0-A9E6A4B700EE}"/>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124477</xdr:rowOff>
    </xdr:from>
    <xdr:ext cx="595419" cy="259045"/>
    <xdr:sp macro="" textlink="">
      <xdr:nvSpPr>
        <xdr:cNvPr id="109" name="テキスト ボックス 108">
          <a:extLst>
            <a:ext uri="{FF2B5EF4-FFF2-40B4-BE49-F238E27FC236}">
              <a16:creationId xmlns:a16="http://schemas.microsoft.com/office/drawing/2014/main" id="{DC3375FC-9F14-454B-8E97-D92B630F05D7}"/>
            </a:ext>
          </a:extLst>
        </xdr:cNvPr>
        <xdr:cNvSpPr txBox="1"/>
      </xdr:nvSpPr>
      <xdr:spPr>
        <a:xfrm>
          <a:off x="6008581"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10" name="直線コネクタ 109">
          <a:extLst>
            <a:ext uri="{FF2B5EF4-FFF2-40B4-BE49-F238E27FC236}">
              <a16:creationId xmlns:a16="http://schemas.microsoft.com/office/drawing/2014/main" id="{AD6840AC-AF2A-463A-85F1-5C8A77CDDF30}"/>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86377</xdr:rowOff>
    </xdr:from>
    <xdr:ext cx="595419" cy="259045"/>
    <xdr:sp macro="" textlink="">
      <xdr:nvSpPr>
        <xdr:cNvPr id="111" name="テキスト ボックス 110">
          <a:extLst>
            <a:ext uri="{FF2B5EF4-FFF2-40B4-BE49-F238E27FC236}">
              <a16:creationId xmlns:a16="http://schemas.microsoft.com/office/drawing/2014/main" id="{C097675E-2801-4DEF-A0A4-E74F7607729B}"/>
            </a:ext>
          </a:extLst>
        </xdr:cNvPr>
        <xdr:cNvSpPr txBox="1"/>
      </xdr:nvSpPr>
      <xdr:spPr>
        <a:xfrm>
          <a:off x="6008581" y="557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2" name="直線コネクタ 111">
          <a:extLst>
            <a:ext uri="{FF2B5EF4-FFF2-40B4-BE49-F238E27FC236}">
              <a16:creationId xmlns:a16="http://schemas.microsoft.com/office/drawing/2014/main" id="{B9798923-7A2C-4675-B363-1518FE2C97DB}"/>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30</xdr:row>
      <xdr:rowOff>48277</xdr:rowOff>
    </xdr:from>
    <xdr:ext cx="685572" cy="259045"/>
    <xdr:sp macro="" textlink="">
      <xdr:nvSpPr>
        <xdr:cNvPr id="113" name="テキスト ボックス 112">
          <a:extLst>
            <a:ext uri="{FF2B5EF4-FFF2-40B4-BE49-F238E27FC236}">
              <a16:creationId xmlns:a16="http://schemas.microsoft.com/office/drawing/2014/main" id="{0713F0D7-4EE9-4340-A38F-FE621F23A242}"/>
            </a:ext>
          </a:extLst>
        </xdr:cNvPr>
        <xdr:cNvSpPr txBox="1"/>
      </xdr:nvSpPr>
      <xdr:spPr>
        <a:xfrm>
          <a:off x="5918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4" name="【道路】&#10;一人当たり延長グラフ枠">
          <a:extLst>
            <a:ext uri="{FF2B5EF4-FFF2-40B4-BE49-F238E27FC236}">
              <a16:creationId xmlns:a16="http://schemas.microsoft.com/office/drawing/2014/main" id="{A9445D1F-E8BA-40FA-B4A8-D158EFA614D1}"/>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125238</xdr:rowOff>
    </xdr:from>
    <xdr:to>
      <xdr:col>54</xdr:col>
      <xdr:colOff>189865</xdr:colOff>
      <xdr:row>42</xdr:row>
      <xdr:rowOff>17858</xdr:rowOff>
    </xdr:to>
    <xdr:cxnSp macro="">
      <xdr:nvCxnSpPr>
        <xdr:cNvPr id="115" name="直線コネクタ 114">
          <a:extLst>
            <a:ext uri="{FF2B5EF4-FFF2-40B4-BE49-F238E27FC236}">
              <a16:creationId xmlns:a16="http://schemas.microsoft.com/office/drawing/2014/main" id="{A3E99886-4B02-49AB-BE02-556552C5768E}"/>
            </a:ext>
          </a:extLst>
        </xdr:cNvPr>
        <xdr:cNvCxnSpPr/>
      </xdr:nvCxnSpPr>
      <xdr:spPr>
        <a:xfrm flipV="1">
          <a:off x="10476865" y="5954538"/>
          <a:ext cx="0" cy="1264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21685</xdr:rowOff>
    </xdr:from>
    <xdr:ext cx="534377" cy="259045"/>
    <xdr:sp macro="" textlink="">
      <xdr:nvSpPr>
        <xdr:cNvPr id="116" name="【道路】&#10;一人当たり延長最小値テキスト">
          <a:extLst>
            <a:ext uri="{FF2B5EF4-FFF2-40B4-BE49-F238E27FC236}">
              <a16:creationId xmlns:a16="http://schemas.microsoft.com/office/drawing/2014/main" id="{CD5311FA-5ED9-4A24-BF97-B242C748463A}"/>
            </a:ext>
          </a:extLst>
        </xdr:cNvPr>
        <xdr:cNvSpPr txBox="1"/>
      </xdr:nvSpPr>
      <xdr:spPr>
        <a:xfrm>
          <a:off x="10515600" y="7222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17858</xdr:rowOff>
    </xdr:from>
    <xdr:to>
      <xdr:col>55</xdr:col>
      <xdr:colOff>88900</xdr:colOff>
      <xdr:row>42</xdr:row>
      <xdr:rowOff>17858</xdr:rowOff>
    </xdr:to>
    <xdr:cxnSp macro="">
      <xdr:nvCxnSpPr>
        <xdr:cNvPr id="117" name="直線コネクタ 116">
          <a:extLst>
            <a:ext uri="{FF2B5EF4-FFF2-40B4-BE49-F238E27FC236}">
              <a16:creationId xmlns:a16="http://schemas.microsoft.com/office/drawing/2014/main" id="{166B01D2-C16C-4E80-AFD4-CF73C863DEC7}"/>
            </a:ext>
          </a:extLst>
        </xdr:cNvPr>
        <xdr:cNvCxnSpPr/>
      </xdr:nvCxnSpPr>
      <xdr:spPr>
        <a:xfrm>
          <a:off x="10388600" y="72187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33</xdr:row>
      <xdr:rowOff>71915</xdr:rowOff>
    </xdr:from>
    <xdr:ext cx="599010" cy="259045"/>
    <xdr:sp macro="" textlink="">
      <xdr:nvSpPr>
        <xdr:cNvPr id="118" name="【道路】&#10;一人当たり延長最大値テキスト">
          <a:extLst>
            <a:ext uri="{FF2B5EF4-FFF2-40B4-BE49-F238E27FC236}">
              <a16:creationId xmlns:a16="http://schemas.microsoft.com/office/drawing/2014/main" id="{DFF5E787-2286-493F-B16D-B1F8C0456783}"/>
            </a:ext>
          </a:extLst>
        </xdr:cNvPr>
        <xdr:cNvSpPr txBox="1"/>
      </xdr:nvSpPr>
      <xdr:spPr>
        <a:xfrm>
          <a:off x="10515600" y="57297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125238</xdr:rowOff>
    </xdr:from>
    <xdr:to>
      <xdr:col>55</xdr:col>
      <xdr:colOff>88900</xdr:colOff>
      <xdr:row>34</xdr:row>
      <xdr:rowOff>125238</xdr:rowOff>
    </xdr:to>
    <xdr:cxnSp macro="">
      <xdr:nvCxnSpPr>
        <xdr:cNvPr id="119" name="直線コネクタ 118">
          <a:extLst>
            <a:ext uri="{FF2B5EF4-FFF2-40B4-BE49-F238E27FC236}">
              <a16:creationId xmlns:a16="http://schemas.microsoft.com/office/drawing/2014/main" id="{CA927D6F-59C6-4C5E-9508-33F35E91A8A3}"/>
            </a:ext>
          </a:extLst>
        </xdr:cNvPr>
        <xdr:cNvCxnSpPr/>
      </xdr:nvCxnSpPr>
      <xdr:spPr>
        <a:xfrm>
          <a:off x="10388600" y="59545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40</xdr:row>
      <xdr:rowOff>141243</xdr:rowOff>
    </xdr:from>
    <xdr:ext cx="534377" cy="259045"/>
    <xdr:sp macro="" textlink="">
      <xdr:nvSpPr>
        <xdr:cNvPr id="120" name="【道路】&#10;一人当たり延長平均値テキスト">
          <a:extLst>
            <a:ext uri="{FF2B5EF4-FFF2-40B4-BE49-F238E27FC236}">
              <a16:creationId xmlns:a16="http://schemas.microsoft.com/office/drawing/2014/main" id="{425749E2-A13F-483C-A496-24D22FC6053F}"/>
            </a:ext>
          </a:extLst>
        </xdr:cNvPr>
        <xdr:cNvSpPr txBox="1"/>
      </xdr:nvSpPr>
      <xdr:spPr>
        <a:xfrm>
          <a:off x="10515600" y="69992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87.866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162816</xdr:rowOff>
    </xdr:from>
    <xdr:to>
      <xdr:col>55</xdr:col>
      <xdr:colOff>50800</xdr:colOff>
      <xdr:row>41</xdr:row>
      <xdr:rowOff>92966</xdr:rowOff>
    </xdr:to>
    <xdr:sp macro="" textlink="">
      <xdr:nvSpPr>
        <xdr:cNvPr id="121" name="フローチャート: 判断 120">
          <a:extLst>
            <a:ext uri="{FF2B5EF4-FFF2-40B4-BE49-F238E27FC236}">
              <a16:creationId xmlns:a16="http://schemas.microsoft.com/office/drawing/2014/main" id="{0814B3DD-6969-40B4-AA76-D8DBF85F1EAA}"/>
            </a:ext>
          </a:extLst>
        </xdr:cNvPr>
        <xdr:cNvSpPr/>
      </xdr:nvSpPr>
      <xdr:spPr>
        <a:xfrm>
          <a:off x="10426700" y="7020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153919</xdr:rowOff>
    </xdr:from>
    <xdr:to>
      <xdr:col>50</xdr:col>
      <xdr:colOff>165100</xdr:colOff>
      <xdr:row>41</xdr:row>
      <xdr:rowOff>84069</xdr:rowOff>
    </xdr:to>
    <xdr:sp macro="" textlink="">
      <xdr:nvSpPr>
        <xdr:cNvPr id="122" name="フローチャート: 判断 121">
          <a:extLst>
            <a:ext uri="{FF2B5EF4-FFF2-40B4-BE49-F238E27FC236}">
              <a16:creationId xmlns:a16="http://schemas.microsoft.com/office/drawing/2014/main" id="{9F2960DE-DF5E-47B1-9008-14C575B68154}"/>
            </a:ext>
          </a:extLst>
        </xdr:cNvPr>
        <xdr:cNvSpPr/>
      </xdr:nvSpPr>
      <xdr:spPr>
        <a:xfrm>
          <a:off x="9588500" y="7011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160704</xdr:rowOff>
    </xdr:from>
    <xdr:to>
      <xdr:col>46</xdr:col>
      <xdr:colOff>38100</xdr:colOff>
      <xdr:row>41</xdr:row>
      <xdr:rowOff>90854</xdr:rowOff>
    </xdr:to>
    <xdr:sp macro="" textlink="">
      <xdr:nvSpPr>
        <xdr:cNvPr id="123" name="フローチャート: 判断 122">
          <a:extLst>
            <a:ext uri="{FF2B5EF4-FFF2-40B4-BE49-F238E27FC236}">
              <a16:creationId xmlns:a16="http://schemas.microsoft.com/office/drawing/2014/main" id="{1DE2C298-9B37-48CA-82E6-042EFBF26302}"/>
            </a:ext>
          </a:extLst>
        </xdr:cNvPr>
        <xdr:cNvSpPr/>
      </xdr:nvSpPr>
      <xdr:spPr>
        <a:xfrm>
          <a:off x="8699500" y="7018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163206</xdr:rowOff>
    </xdr:from>
    <xdr:to>
      <xdr:col>41</xdr:col>
      <xdr:colOff>101600</xdr:colOff>
      <xdr:row>41</xdr:row>
      <xdr:rowOff>93356</xdr:rowOff>
    </xdr:to>
    <xdr:sp macro="" textlink="">
      <xdr:nvSpPr>
        <xdr:cNvPr id="124" name="フローチャート: 判断 123">
          <a:extLst>
            <a:ext uri="{FF2B5EF4-FFF2-40B4-BE49-F238E27FC236}">
              <a16:creationId xmlns:a16="http://schemas.microsoft.com/office/drawing/2014/main" id="{52D2F715-4347-4F02-AF2B-BEA08474A81D}"/>
            </a:ext>
          </a:extLst>
        </xdr:cNvPr>
        <xdr:cNvSpPr/>
      </xdr:nvSpPr>
      <xdr:spPr>
        <a:xfrm>
          <a:off x="7810500" y="7021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168936</xdr:rowOff>
    </xdr:from>
    <xdr:to>
      <xdr:col>36</xdr:col>
      <xdr:colOff>165100</xdr:colOff>
      <xdr:row>41</xdr:row>
      <xdr:rowOff>99086</xdr:rowOff>
    </xdr:to>
    <xdr:sp macro="" textlink="">
      <xdr:nvSpPr>
        <xdr:cNvPr id="125" name="フローチャート: 判断 124">
          <a:extLst>
            <a:ext uri="{FF2B5EF4-FFF2-40B4-BE49-F238E27FC236}">
              <a16:creationId xmlns:a16="http://schemas.microsoft.com/office/drawing/2014/main" id="{A366F86F-8868-4D78-8390-278AF8E57253}"/>
            </a:ext>
          </a:extLst>
        </xdr:cNvPr>
        <xdr:cNvSpPr/>
      </xdr:nvSpPr>
      <xdr:spPr>
        <a:xfrm>
          <a:off x="6921500" y="7026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ABFE3D58-048F-4CE1-8F0E-ED1F2FFA8211}"/>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E9728B3-A4F7-4B21-A276-02CE20051604}"/>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9C9A782-A97D-4E21-93CA-676F8D43E06A}"/>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A35CBB53-D712-40D5-980F-FD169C735735}"/>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FE743866-AAE5-4469-ABA1-A66982F19A0A}"/>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82937</xdr:rowOff>
    </xdr:from>
    <xdr:to>
      <xdr:col>55</xdr:col>
      <xdr:colOff>50800</xdr:colOff>
      <xdr:row>41</xdr:row>
      <xdr:rowOff>13087</xdr:rowOff>
    </xdr:to>
    <xdr:sp macro="" textlink="">
      <xdr:nvSpPr>
        <xdr:cNvPr id="131" name="楕円 130">
          <a:extLst>
            <a:ext uri="{FF2B5EF4-FFF2-40B4-BE49-F238E27FC236}">
              <a16:creationId xmlns:a16="http://schemas.microsoft.com/office/drawing/2014/main" id="{E041447D-DE92-4ACD-8436-779EA9E4135C}"/>
            </a:ext>
          </a:extLst>
        </xdr:cNvPr>
        <xdr:cNvSpPr/>
      </xdr:nvSpPr>
      <xdr:spPr>
        <a:xfrm>
          <a:off x="10426700" y="6940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105814</xdr:rowOff>
    </xdr:from>
    <xdr:ext cx="599010" cy="259045"/>
    <xdr:sp macro="" textlink="">
      <xdr:nvSpPr>
        <xdr:cNvPr id="132" name="【道路】&#10;一人当たり延長該当値テキスト">
          <a:extLst>
            <a:ext uri="{FF2B5EF4-FFF2-40B4-BE49-F238E27FC236}">
              <a16:creationId xmlns:a16="http://schemas.microsoft.com/office/drawing/2014/main" id="{61427049-CD04-4D9D-826C-06BE253FBAE0}"/>
            </a:ext>
          </a:extLst>
        </xdr:cNvPr>
        <xdr:cNvSpPr txBox="1"/>
      </xdr:nvSpPr>
      <xdr:spPr>
        <a:xfrm>
          <a:off x="10515600" y="6792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88402</xdr:rowOff>
    </xdr:from>
    <xdr:to>
      <xdr:col>50</xdr:col>
      <xdr:colOff>165100</xdr:colOff>
      <xdr:row>41</xdr:row>
      <xdr:rowOff>18552</xdr:rowOff>
    </xdr:to>
    <xdr:sp macro="" textlink="">
      <xdr:nvSpPr>
        <xdr:cNvPr id="133" name="楕円 132">
          <a:extLst>
            <a:ext uri="{FF2B5EF4-FFF2-40B4-BE49-F238E27FC236}">
              <a16:creationId xmlns:a16="http://schemas.microsoft.com/office/drawing/2014/main" id="{678CB507-C7F8-4A44-84F8-F6AAA59ED8EB}"/>
            </a:ext>
          </a:extLst>
        </xdr:cNvPr>
        <xdr:cNvSpPr/>
      </xdr:nvSpPr>
      <xdr:spPr>
        <a:xfrm>
          <a:off x="9588500" y="6946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133737</xdr:rowOff>
    </xdr:from>
    <xdr:to>
      <xdr:col>55</xdr:col>
      <xdr:colOff>0</xdr:colOff>
      <xdr:row>40</xdr:row>
      <xdr:rowOff>139202</xdr:rowOff>
    </xdr:to>
    <xdr:cxnSp macro="">
      <xdr:nvCxnSpPr>
        <xdr:cNvPr id="134" name="直線コネクタ 133">
          <a:extLst>
            <a:ext uri="{FF2B5EF4-FFF2-40B4-BE49-F238E27FC236}">
              <a16:creationId xmlns:a16="http://schemas.microsoft.com/office/drawing/2014/main" id="{4C9075C1-A6CA-401B-8718-7C5FDCADD00E}"/>
            </a:ext>
          </a:extLst>
        </xdr:cNvPr>
        <xdr:cNvCxnSpPr/>
      </xdr:nvCxnSpPr>
      <xdr:spPr>
        <a:xfrm flipV="1">
          <a:off x="9639300" y="6991737"/>
          <a:ext cx="838200" cy="5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93900</xdr:rowOff>
    </xdr:from>
    <xdr:to>
      <xdr:col>46</xdr:col>
      <xdr:colOff>38100</xdr:colOff>
      <xdr:row>41</xdr:row>
      <xdr:rowOff>24050</xdr:rowOff>
    </xdr:to>
    <xdr:sp macro="" textlink="">
      <xdr:nvSpPr>
        <xdr:cNvPr id="135" name="楕円 134">
          <a:extLst>
            <a:ext uri="{FF2B5EF4-FFF2-40B4-BE49-F238E27FC236}">
              <a16:creationId xmlns:a16="http://schemas.microsoft.com/office/drawing/2014/main" id="{466C1867-0954-4BCE-8426-230561F40ED9}"/>
            </a:ext>
          </a:extLst>
        </xdr:cNvPr>
        <xdr:cNvSpPr/>
      </xdr:nvSpPr>
      <xdr:spPr>
        <a:xfrm>
          <a:off x="8699500" y="695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139202</xdr:rowOff>
    </xdr:from>
    <xdr:to>
      <xdr:col>50</xdr:col>
      <xdr:colOff>114300</xdr:colOff>
      <xdr:row>40</xdr:row>
      <xdr:rowOff>144700</xdr:rowOff>
    </xdr:to>
    <xdr:cxnSp macro="">
      <xdr:nvCxnSpPr>
        <xdr:cNvPr id="136" name="直線コネクタ 135">
          <a:extLst>
            <a:ext uri="{FF2B5EF4-FFF2-40B4-BE49-F238E27FC236}">
              <a16:creationId xmlns:a16="http://schemas.microsoft.com/office/drawing/2014/main" id="{7B34AE5A-C5F2-40D0-9F36-A9A996CA4901}"/>
            </a:ext>
          </a:extLst>
        </xdr:cNvPr>
        <xdr:cNvCxnSpPr/>
      </xdr:nvCxnSpPr>
      <xdr:spPr>
        <a:xfrm flipV="1">
          <a:off x="8750300" y="6997202"/>
          <a:ext cx="889000" cy="5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99779</xdr:rowOff>
    </xdr:from>
    <xdr:to>
      <xdr:col>41</xdr:col>
      <xdr:colOff>101600</xdr:colOff>
      <xdr:row>41</xdr:row>
      <xdr:rowOff>29929</xdr:rowOff>
    </xdr:to>
    <xdr:sp macro="" textlink="">
      <xdr:nvSpPr>
        <xdr:cNvPr id="137" name="楕円 136">
          <a:extLst>
            <a:ext uri="{FF2B5EF4-FFF2-40B4-BE49-F238E27FC236}">
              <a16:creationId xmlns:a16="http://schemas.microsoft.com/office/drawing/2014/main" id="{CDA79750-5D0B-4EC6-9EC0-0AC6C24B5D4C}"/>
            </a:ext>
          </a:extLst>
        </xdr:cNvPr>
        <xdr:cNvSpPr/>
      </xdr:nvSpPr>
      <xdr:spPr>
        <a:xfrm>
          <a:off x="7810500" y="6957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144700</xdr:rowOff>
    </xdr:from>
    <xdr:to>
      <xdr:col>45</xdr:col>
      <xdr:colOff>177800</xdr:colOff>
      <xdr:row>40</xdr:row>
      <xdr:rowOff>150579</xdr:rowOff>
    </xdr:to>
    <xdr:cxnSp macro="">
      <xdr:nvCxnSpPr>
        <xdr:cNvPr id="138" name="直線コネクタ 137">
          <a:extLst>
            <a:ext uri="{FF2B5EF4-FFF2-40B4-BE49-F238E27FC236}">
              <a16:creationId xmlns:a16="http://schemas.microsoft.com/office/drawing/2014/main" id="{F120CE76-B0CF-40DB-8E77-5124FE2DAA47}"/>
            </a:ext>
          </a:extLst>
        </xdr:cNvPr>
        <xdr:cNvCxnSpPr/>
      </xdr:nvCxnSpPr>
      <xdr:spPr>
        <a:xfrm flipV="1">
          <a:off x="7861300" y="7002700"/>
          <a:ext cx="889000" cy="5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105187</xdr:rowOff>
    </xdr:from>
    <xdr:to>
      <xdr:col>36</xdr:col>
      <xdr:colOff>165100</xdr:colOff>
      <xdr:row>41</xdr:row>
      <xdr:rowOff>35337</xdr:rowOff>
    </xdr:to>
    <xdr:sp macro="" textlink="">
      <xdr:nvSpPr>
        <xdr:cNvPr id="139" name="楕円 138">
          <a:extLst>
            <a:ext uri="{FF2B5EF4-FFF2-40B4-BE49-F238E27FC236}">
              <a16:creationId xmlns:a16="http://schemas.microsoft.com/office/drawing/2014/main" id="{A6FFBFA3-A322-4B67-8C9B-E447AC5DABAE}"/>
            </a:ext>
          </a:extLst>
        </xdr:cNvPr>
        <xdr:cNvSpPr/>
      </xdr:nvSpPr>
      <xdr:spPr>
        <a:xfrm>
          <a:off x="6921500" y="6963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150579</xdr:rowOff>
    </xdr:from>
    <xdr:to>
      <xdr:col>41</xdr:col>
      <xdr:colOff>50800</xdr:colOff>
      <xdr:row>40</xdr:row>
      <xdr:rowOff>155987</xdr:rowOff>
    </xdr:to>
    <xdr:cxnSp macro="">
      <xdr:nvCxnSpPr>
        <xdr:cNvPr id="140" name="直線コネクタ 139">
          <a:extLst>
            <a:ext uri="{FF2B5EF4-FFF2-40B4-BE49-F238E27FC236}">
              <a16:creationId xmlns:a16="http://schemas.microsoft.com/office/drawing/2014/main" id="{A708E28D-44BA-455E-84DC-AF2366660957}"/>
            </a:ext>
          </a:extLst>
        </xdr:cNvPr>
        <xdr:cNvCxnSpPr/>
      </xdr:nvCxnSpPr>
      <xdr:spPr>
        <a:xfrm flipV="1">
          <a:off x="6972300" y="7008579"/>
          <a:ext cx="889000" cy="5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41</xdr:row>
      <xdr:rowOff>75196</xdr:rowOff>
    </xdr:from>
    <xdr:ext cx="534377" cy="259045"/>
    <xdr:sp macro="" textlink="">
      <xdr:nvSpPr>
        <xdr:cNvPr id="141" name="n_1aveValue【道路】&#10;一人当たり延長">
          <a:extLst>
            <a:ext uri="{FF2B5EF4-FFF2-40B4-BE49-F238E27FC236}">
              <a16:creationId xmlns:a16="http://schemas.microsoft.com/office/drawing/2014/main" id="{C0AB5EC8-D537-4063-834C-E3828B57F3B6}"/>
            </a:ext>
          </a:extLst>
        </xdr:cNvPr>
        <xdr:cNvSpPr txBox="1"/>
      </xdr:nvSpPr>
      <xdr:spPr>
        <a:xfrm>
          <a:off x="9359411" y="7104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41</xdr:row>
      <xdr:rowOff>81981</xdr:rowOff>
    </xdr:from>
    <xdr:ext cx="534377" cy="259045"/>
    <xdr:sp macro="" textlink="">
      <xdr:nvSpPr>
        <xdr:cNvPr id="142" name="n_2aveValue【道路】&#10;一人当たり延長">
          <a:extLst>
            <a:ext uri="{FF2B5EF4-FFF2-40B4-BE49-F238E27FC236}">
              <a16:creationId xmlns:a16="http://schemas.microsoft.com/office/drawing/2014/main" id="{85EEF078-9291-492D-9DF5-F80362C576BD}"/>
            </a:ext>
          </a:extLst>
        </xdr:cNvPr>
        <xdr:cNvSpPr txBox="1"/>
      </xdr:nvSpPr>
      <xdr:spPr>
        <a:xfrm>
          <a:off x="8483111" y="7111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41</xdr:row>
      <xdr:rowOff>84483</xdr:rowOff>
    </xdr:from>
    <xdr:ext cx="534377" cy="259045"/>
    <xdr:sp macro="" textlink="">
      <xdr:nvSpPr>
        <xdr:cNvPr id="143" name="n_3aveValue【道路】&#10;一人当たり延長">
          <a:extLst>
            <a:ext uri="{FF2B5EF4-FFF2-40B4-BE49-F238E27FC236}">
              <a16:creationId xmlns:a16="http://schemas.microsoft.com/office/drawing/2014/main" id="{4221BCCB-1E8F-4D73-A7E5-F40B5D76A985}"/>
            </a:ext>
          </a:extLst>
        </xdr:cNvPr>
        <xdr:cNvSpPr txBox="1"/>
      </xdr:nvSpPr>
      <xdr:spPr>
        <a:xfrm>
          <a:off x="7594111" y="7113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41</xdr:row>
      <xdr:rowOff>90213</xdr:rowOff>
    </xdr:from>
    <xdr:ext cx="534377" cy="259045"/>
    <xdr:sp macro="" textlink="">
      <xdr:nvSpPr>
        <xdr:cNvPr id="144" name="n_4aveValue【道路】&#10;一人当たり延長">
          <a:extLst>
            <a:ext uri="{FF2B5EF4-FFF2-40B4-BE49-F238E27FC236}">
              <a16:creationId xmlns:a16="http://schemas.microsoft.com/office/drawing/2014/main" id="{7CFF4E46-5C0E-4806-A0EA-C7858174AD9D}"/>
            </a:ext>
          </a:extLst>
        </xdr:cNvPr>
        <xdr:cNvSpPr txBox="1"/>
      </xdr:nvSpPr>
      <xdr:spPr>
        <a:xfrm>
          <a:off x="6705111" y="7119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183094</xdr:colOff>
      <xdr:row>39</xdr:row>
      <xdr:rowOff>35079</xdr:rowOff>
    </xdr:from>
    <xdr:ext cx="599010" cy="259045"/>
    <xdr:sp macro="" textlink="">
      <xdr:nvSpPr>
        <xdr:cNvPr id="145" name="n_1mainValue【道路】&#10;一人当たり延長">
          <a:extLst>
            <a:ext uri="{FF2B5EF4-FFF2-40B4-BE49-F238E27FC236}">
              <a16:creationId xmlns:a16="http://schemas.microsoft.com/office/drawing/2014/main" id="{2CB6D74C-02FD-485A-8297-4EE8C798BEE4}"/>
            </a:ext>
          </a:extLst>
        </xdr:cNvPr>
        <xdr:cNvSpPr txBox="1"/>
      </xdr:nvSpPr>
      <xdr:spPr>
        <a:xfrm>
          <a:off x="9327094" y="67216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68794</xdr:colOff>
      <xdr:row>39</xdr:row>
      <xdr:rowOff>40577</xdr:rowOff>
    </xdr:from>
    <xdr:ext cx="599010" cy="259045"/>
    <xdr:sp macro="" textlink="">
      <xdr:nvSpPr>
        <xdr:cNvPr id="146" name="n_2mainValue【道路】&#10;一人当たり延長">
          <a:extLst>
            <a:ext uri="{FF2B5EF4-FFF2-40B4-BE49-F238E27FC236}">
              <a16:creationId xmlns:a16="http://schemas.microsoft.com/office/drawing/2014/main" id="{339CC7CD-4790-43DA-8F74-02AF5285DA37}"/>
            </a:ext>
          </a:extLst>
        </xdr:cNvPr>
        <xdr:cNvSpPr txBox="1"/>
      </xdr:nvSpPr>
      <xdr:spPr>
        <a:xfrm>
          <a:off x="8450794" y="6727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132294</xdr:colOff>
      <xdr:row>39</xdr:row>
      <xdr:rowOff>46456</xdr:rowOff>
    </xdr:from>
    <xdr:ext cx="599010" cy="259045"/>
    <xdr:sp macro="" textlink="">
      <xdr:nvSpPr>
        <xdr:cNvPr id="147" name="n_3mainValue【道路】&#10;一人当たり延長">
          <a:extLst>
            <a:ext uri="{FF2B5EF4-FFF2-40B4-BE49-F238E27FC236}">
              <a16:creationId xmlns:a16="http://schemas.microsoft.com/office/drawing/2014/main" id="{6AB76A60-AE8D-48EC-BEFB-03E32B767F6E}"/>
            </a:ext>
          </a:extLst>
        </xdr:cNvPr>
        <xdr:cNvSpPr txBox="1"/>
      </xdr:nvSpPr>
      <xdr:spPr>
        <a:xfrm>
          <a:off x="7561794" y="67330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5294</xdr:colOff>
      <xdr:row>39</xdr:row>
      <xdr:rowOff>51864</xdr:rowOff>
    </xdr:from>
    <xdr:ext cx="599010" cy="259045"/>
    <xdr:sp macro="" textlink="">
      <xdr:nvSpPr>
        <xdr:cNvPr id="148" name="n_4mainValue【道路】&#10;一人当たり延長">
          <a:extLst>
            <a:ext uri="{FF2B5EF4-FFF2-40B4-BE49-F238E27FC236}">
              <a16:creationId xmlns:a16="http://schemas.microsoft.com/office/drawing/2014/main" id="{61FE8D57-7421-436C-92A2-B00336A157F2}"/>
            </a:ext>
          </a:extLst>
        </xdr:cNvPr>
        <xdr:cNvSpPr txBox="1"/>
      </xdr:nvSpPr>
      <xdr:spPr>
        <a:xfrm>
          <a:off x="6672794" y="67384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9" name="正方形/長方形 148">
          <a:extLst>
            <a:ext uri="{FF2B5EF4-FFF2-40B4-BE49-F238E27FC236}">
              <a16:creationId xmlns:a16="http://schemas.microsoft.com/office/drawing/2014/main" id="{E104F76F-0C4E-43A3-966B-1748EDF2AA3C}"/>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50" name="正方形/長方形 149">
          <a:extLst>
            <a:ext uri="{FF2B5EF4-FFF2-40B4-BE49-F238E27FC236}">
              <a16:creationId xmlns:a16="http://schemas.microsoft.com/office/drawing/2014/main" id="{BDB3815E-8931-4CB0-A580-310B309F752C}"/>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1" name="正方形/長方形 150">
          <a:extLst>
            <a:ext uri="{FF2B5EF4-FFF2-40B4-BE49-F238E27FC236}">
              <a16:creationId xmlns:a16="http://schemas.microsoft.com/office/drawing/2014/main" id="{300F4510-9FF0-4E1D-9063-DFDB1E83EF05}"/>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2" name="正方形/長方形 151">
          <a:extLst>
            <a:ext uri="{FF2B5EF4-FFF2-40B4-BE49-F238E27FC236}">
              <a16:creationId xmlns:a16="http://schemas.microsoft.com/office/drawing/2014/main" id="{6CEF0CE1-7F77-4FD8-AC75-7639E0FAADB4}"/>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3" name="正方形/長方形 152">
          <a:extLst>
            <a:ext uri="{FF2B5EF4-FFF2-40B4-BE49-F238E27FC236}">
              <a16:creationId xmlns:a16="http://schemas.microsoft.com/office/drawing/2014/main" id="{24AA619A-F1DA-457E-B1B1-608C2D967F69}"/>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4" name="正方形/長方形 153">
          <a:extLst>
            <a:ext uri="{FF2B5EF4-FFF2-40B4-BE49-F238E27FC236}">
              <a16:creationId xmlns:a16="http://schemas.microsoft.com/office/drawing/2014/main" id="{F9CDFBA8-B005-4449-9C83-EDE74B381487}"/>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5" name="正方形/長方形 154">
          <a:extLst>
            <a:ext uri="{FF2B5EF4-FFF2-40B4-BE49-F238E27FC236}">
              <a16:creationId xmlns:a16="http://schemas.microsoft.com/office/drawing/2014/main" id="{5044C0A1-50B3-4125-8177-2A23E3852BF4}"/>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6" name="正方形/長方形 155">
          <a:extLst>
            <a:ext uri="{FF2B5EF4-FFF2-40B4-BE49-F238E27FC236}">
              <a16:creationId xmlns:a16="http://schemas.microsoft.com/office/drawing/2014/main" id="{89992BF8-3060-4AA8-A14D-1573EDAF7EC3}"/>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7" name="テキスト ボックス 156">
          <a:extLst>
            <a:ext uri="{FF2B5EF4-FFF2-40B4-BE49-F238E27FC236}">
              <a16:creationId xmlns:a16="http://schemas.microsoft.com/office/drawing/2014/main" id="{20E8C109-DFCE-4E10-8B5A-4301F391B843}"/>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8" name="直線コネクタ 157">
          <a:extLst>
            <a:ext uri="{FF2B5EF4-FFF2-40B4-BE49-F238E27FC236}">
              <a16:creationId xmlns:a16="http://schemas.microsoft.com/office/drawing/2014/main" id="{4CE3C357-2CFD-4EAB-80B0-0B7EF8732F0B}"/>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9" name="テキスト ボックス 158">
          <a:extLst>
            <a:ext uri="{FF2B5EF4-FFF2-40B4-BE49-F238E27FC236}">
              <a16:creationId xmlns:a16="http://schemas.microsoft.com/office/drawing/2014/main" id="{4CC54AAA-FDE3-4F53-83D7-012890B20AB8}"/>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60" name="直線コネクタ 159">
          <a:extLst>
            <a:ext uri="{FF2B5EF4-FFF2-40B4-BE49-F238E27FC236}">
              <a16:creationId xmlns:a16="http://schemas.microsoft.com/office/drawing/2014/main" id="{2897E8EA-E86D-408C-9F7F-FBE3E32062CF}"/>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61" name="テキスト ボックス 160">
          <a:extLst>
            <a:ext uri="{FF2B5EF4-FFF2-40B4-BE49-F238E27FC236}">
              <a16:creationId xmlns:a16="http://schemas.microsoft.com/office/drawing/2014/main" id="{7B3F00BC-45F5-46A2-BADD-940176DF17CC}"/>
            </a:ext>
          </a:extLst>
        </xdr:cNvPr>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2" name="直線コネクタ 161">
          <a:extLst>
            <a:ext uri="{FF2B5EF4-FFF2-40B4-BE49-F238E27FC236}">
              <a16:creationId xmlns:a16="http://schemas.microsoft.com/office/drawing/2014/main" id="{C969D73E-AB76-42BF-BCFD-5DB6C1CF9E0B}"/>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3" name="テキスト ボックス 162">
          <a:extLst>
            <a:ext uri="{FF2B5EF4-FFF2-40B4-BE49-F238E27FC236}">
              <a16:creationId xmlns:a16="http://schemas.microsoft.com/office/drawing/2014/main" id="{5FCDDAF3-9A2A-46E9-9E8E-8DF70D26DAB2}"/>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4" name="直線コネクタ 163">
          <a:extLst>
            <a:ext uri="{FF2B5EF4-FFF2-40B4-BE49-F238E27FC236}">
              <a16:creationId xmlns:a16="http://schemas.microsoft.com/office/drawing/2014/main" id="{3F64BE30-CEA3-4269-8590-95D03C482C4C}"/>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5" name="テキスト ボックス 164">
          <a:extLst>
            <a:ext uri="{FF2B5EF4-FFF2-40B4-BE49-F238E27FC236}">
              <a16:creationId xmlns:a16="http://schemas.microsoft.com/office/drawing/2014/main" id="{D6A1E380-A527-4F51-9641-0C5868960475}"/>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6" name="直線コネクタ 165">
          <a:extLst>
            <a:ext uri="{FF2B5EF4-FFF2-40B4-BE49-F238E27FC236}">
              <a16:creationId xmlns:a16="http://schemas.microsoft.com/office/drawing/2014/main" id="{168310FE-48F6-4C67-9D3E-6573BF21756C}"/>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7" name="テキスト ボックス 166">
          <a:extLst>
            <a:ext uri="{FF2B5EF4-FFF2-40B4-BE49-F238E27FC236}">
              <a16:creationId xmlns:a16="http://schemas.microsoft.com/office/drawing/2014/main" id="{A5620FB3-0331-4B48-99BB-0786C5014A7F}"/>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8" name="直線コネクタ 167">
          <a:extLst>
            <a:ext uri="{FF2B5EF4-FFF2-40B4-BE49-F238E27FC236}">
              <a16:creationId xmlns:a16="http://schemas.microsoft.com/office/drawing/2014/main" id="{3F8D0117-B392-442B-BFA7-57D515E56CB4}"/>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9" name="テキスト ボックス 168">
          <a:extLst>
            <a:ext uri="{FF2B5EF4-FFF2-40B4-BE49-F238E27FC236}">
              <a16:creationId xmlns:a16="http://schemas.microsoft.com/office/drawing/2014/main" id="{ACFB9B0E-B099-457D-8AFF-BBA00554547C}"/>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70" name="直線コネクタ 169">
          <a:extLst>
            <a:ext uri="{FF2B5EF4-FFF2-40B4-BE49-F238E27FC236}">
              <a16:creationId xmlns:a16="http://schemas.microsoft.com/office/drawing/2014/main" id="{5AA8552C-27AB-41CA-A409-418438C5190F}"/>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71" name="テキスト ボックス 170">
          <a:extLst>
            <a:ext uri="{FF2B5EF4-FFF2-40B4-BE49-F238E27FC236}">
              <a16:creationId xmlns:a16="http://schemas.microsoft.com/office/drawing/2014/main" id="{6A3C733D-BBD4-4305-89FE-DA6550CFA2C1}"/>
            </a:ext>
          </a:extLst>
        </xdr:cNvPr>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2" name="直線コネクタ 171">
          <a:extLst>
            <a:ext uri="{FF2B5EF4-FFF2-40B4-BE49-F238E27FC236}">
              <a16:creationId xmlns:a16="http://schemas.microsoft.com/office/drawing/2014/main" id="{E6CC4982-FDAE-409C-B524-A97542E06578}"/>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3" name="【橋りょう・トンネル】&#10;有形固定資産減価償却率グラフ枠">
          <a:extLst>
            <a:ext uri="{FF2B5EF4-FFF2-40B4-BE49-F238E27FC236}">
              <a16:creationId xmlns:a16="http://schemas.microsoft.com/office/drawing/2014/main" id="{BA907AC4-9BD3-47B5-AC43-D86B53F9D116}"/>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1633</xdr:rowOff>
    </xdr:from>
    <xdr:to>
      <xdr:col>24</xdr:col>
      <xdr:colOff>62865</xdr:colOff>
      <xdr:row>64</xdr:row>
      <xdr:rowOff>65315</xdr:rowOff>
    </xdr:to>
    <xdr:cxnSp macro="">
      <xdr:nvCxnSpPr>
        <xdr:cNvPr id="174" name="直線コネクタ 173">
          <a:extLst>
            <a:ext uri="{FF2B5EF4-FFF2-40B4-BE49-F238E27FC236}">
              <a16:creationId xmlns:a16="http://schemas.microsoft.com/office/drawing/2014/main" id="{B58C5528-68D0-4183-AE13-DF0C49EC47FF}"/>
            </a:ext>
          </a:extLst>
        </xdr:cNvPr>
        <xdr:cNvCxnSpPr/>
      </xdr:nvCxnSpPr>
      <xdr:spPr>
        <a:xfrm flipV="1">
          <a:off x="4634865" y="9602833"/>
          <a:ext cx="0" cy="1435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69142</xdr:rowOff>
    </xdr:from>
    <xdr:ext cx="405111" cy="259045"/>
    <xdr:sp macro="" textlink="">
      <xdr:nvSpPr>
        <xdr:cNvPr id="175" name="【橋りょう・トンネル】&#10;有形固定資産減価償却率最小値テキスト">
          <a:extLst>
            <a:ext uri="{FF2B5EF4-FFF2-40B4-BE49-F238E27FC236}">
              <a16:creationId xmlns:a16="http://schemas.microsoft.com/office/drawing/2014/main" id="{BD103A5A-A8B4-4385-956E-09D26A52E504}"/>
            </a:ext>
          </a:extLst>
        </xdr:cNvPr>
        <xdr:cNvSpPr txBox="1"/>
      </xdr:nvSpPr>
      <xdr:spPr>
        <a:xfrm>
          <a:off x="4673600" y="11041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65315</xdr:rowOff>
    </xdr:from>
    <xdr:to>
      <xdr:col>24</xdr:col>
      <xdr:colOff>152400</xdr:colOff>
      <xdr:row>64</xdr:row>
      <xdr:rowOff>65315</xdr:rowOff>
    </xdr:to>
    <xdr:cxnSp macro="">
      <xdr:nvCxnSpPr>
        <xdr:cNvPr id="176" name="直線コネクタ 175">
          <a:extLst>
            <a:ext uri="{FF2B5EF4-FFF2-40B4-BE49-F238E27FC236}">
              <a16:creationId xmlns:a16="http://schemas.microsoft.com/office/drawing/2014/main" id="{C55BCA0A-38BA-424C-9D4B-2AD1F659DE35}"/>
            </a:ext>
          </a:extLst>
        </xdr:cNvPr>
        <xdr:cNvCxnSpPr/>
      </xdr:nvCxnSpPr>
      <xdr:spPr>
        <a:xfrm>
          <a:off x="4546600" y="110381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119760</xdr:rowOff>
    </xdr:from>
    <xdr:ext cx="340478" cy="259045"/>
    <xdr:sp macro="" textlink="">
      <xdr:nvSpPr>
        <xdr:cNvPr id="177" name="【橋りょう・トンネル】&#10;有形固定資産減価償却率最大値テキスト">
          <a:extLst>
            <a:ext uri="{FF2B5EF4-FFF2-40B4-BE49-F238E27FC236}">
              <a16:creationId xmlns:a16="http://schemas.microsoft.com/office/drawing/2014/main" id="{A15F0D7D-6ED5-430C-9627-EA17E19E6E06}"/>
            </a:ext>
          </a:extLst>
        </xdr:cNvPr>
        <xdr:cNvSpPr txBox="1"/>
      </xdr:nvSpPr>
      <xdr:spPr>
        <a:xfrm>
          <a:off x="4673600" y="937806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1633</xdr:rowOff>
    </xdr:from>
    <xdr:to>
      <xdr:col>24</xdr:col>
      <xdr:colOff>152400</xdr:colOff>
      <xdr:row>56</xdr:row>
      <xdr:rowOff>1633</xdr:rowOff>
    </xdr:to>
    <xdr:cxnSp macro="">
      <xdr:nvCxnSpPr>
        <xdr:cNvPr id="178" name="直線コネクタ 177">
          <a:extLst>
            <a:ext uri="{FF2B5EF4-FFF2-40B4-BE49-F238E27FC236}">
              <a16:creationId xmlns:a16="http://schemas.microsoft.com/office/drawing/2014/main" id="{6F79D7ED-DBF3-4059-B18F-B7EADF602C28}"/>
            </a:ext>
          </a:extLst>
        </xdr:cNvPr>
        <xdr:cNvCxnSpPr/>
      </xdr:nvCxnSpPr>
      <xdr:spPr>
        <a:xfrm>
          <a:off x="4546600" y="9602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136633</xdr:rowOff>
    </xdr:from>
    <xdr:ext cx="405111" cy="259045"/>
    <xdr:sp macro="" textlink="">
      <xdr:nvSpPr>
        <xdr:cNvPr id="179" name="【橋りょう・トンネル】&#10;有形固定資産減価償却率平均値テキスト">
          <a:extLst>
            <a:ext uri="{FF2B5EF4-FFF2-40B4-BE49-F238E27FC236}">
              <a16:creationId xmlns:a16="http://schemas.microsoft.com/office/drawing/2014/main" id="{498DAB36-FEAB-4955-80C5-D7318F5031E0}"/>
            </a:ext>
          </a:extLst>
        </xdr:cNvPr>
        <xdr:cNvSpPr txBox="1"/>
      </xdr:nvSpPr>
      <xdr:spPr>
        <a:xfrm>
          <a:off x="4673600" y="1042363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158206</xdr:rowOff>
    </xdr:from>
    <xdr:to>
      <xdr:col>24</xdr:col>
      <xdr:colOff>114300</xdr:colOff>
      <xdr:row>61</xdr:row>
      <xdr:rowOff>88356</xdr:rowOff>
    </xdr:to>
    <xdr:sp macro="" textlink="">
      <xdr:nvSpPr>
        <xdr:cNvPr id="180" name="フローチャート: 判断 179">
          <a:extLst>
            <a:ext uri="{FF2B5EF4-FFF2-40B4-BE49-F238E27FC236}">
              <a16:creationId xmlns:a16="http://schemas.microsoft.com/office/drawing/2014/main" id="{BA7AC0DE-5A99-448C-922D-FD2A9E7818C2}"/>
            </a:ext>
          </a:extLst>
        </xdr:cNvPr>
        <xdr:cNvSpPr/>
      </xdr:nvSpPr>
      <xdr:spPr>
        <a:xfrm>
          <a:off x="4584700" y="10445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140244</xdr:rowOff>
    </xdr:from>
    <xdr:to>
      <xdr:col>20</xdr:col>
      <xdr:colOff>38100</xdr:colOff>
      <xdr:row>61</xdr:row>
      <xdr:rowOff>70394</xdr:rowOff>
    </xdr:to>
    <xdr:sp macro="" textlink="">
      <xdr:nvSpPr>
        <xdr:cNvPr id="181" name="フローチャート: 判断 180">
          <a:extLst>
            <a:ext uri="{FF2B5EF4-FFF2-40B4-BE49-F238E27FC236}">
              <a16:creationId xmlns:a16="http://schemas.microsoft.com/office/drawing/2014/main" id="{8323EFEE-B18A-4298-8E10-B0F91969C8FC}"/>
            </a:ext>
          </a:extLst>
        </xdr:cNvPr>
        <xdr:cNvSpPr/>
      </xdr:nvSpPr>
      <xdr:spPr>
        <a:xfrm>
          <a:off x="3746500" y="1042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128815</xdr:rowOff>
    </xdr:from>
    <xdr:to>
      <xdr:col>15</xdr:col>
      <xdr:colOff>101600</xdr:colOff>
      <xdr:row>61</xdr:row>
      <xdr:rowOff>58965</xdr:rowOff>
    </xdr:to>
    <xdr:sp macro="" textlink="">
      <xdr:nvSpPr>
        <xdr:cNvPr id="182" name="フローチャート: 判断 181">
          <a:extLst>
            <a:ext uri="{FF2B5EF4-FFF2-40B4-BE49-F238E27FC236}">
              <a16:creationId xmlns:a16="http://schemas.microsoft.com/office/drawing/2014/main" id="{4287910D-4EE1-442C-93B5-0C83C21A67EE}"/>
            </a:ext>
          </a:extLst>
        </xdr:cNvPr>
        <xdr:cNvSpPr/>
      </xdr:nvSpPr>
      <xdr:spPr>
        <a:xfrm>
          <a:off x="2857500" y="10415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110853</xdr:rowOff>
    </xdr:from>
    <xdr:to>
      <xdr:col>10</xdr:col>
      <xdr:colOff>165100</xdr:colOff>
      <xdr:row>61</xdr:row>
      <xdr:rowOff>41003</xdr:rowOff>
    </xdr:to>
    <xdr:sp macro="" textlink="">
      <xdr:nvSpPr>
        <xdr:cNvPr id="183" name="フローチャート: 判断 182">
          <a:extLst>
            <a:ext uri="{FF2B5EF4-FFF2-40B4-BE49-F238E27FC236}">
              <a16:creationId xmlns:a16="http://schemas.microsoft.com/office/drawing/2014/main" id="{89CAE992-92CC-4245-9D56-101FBBC913B0}"/>
            </a:ext>
          </a:extLst>
        </xdr:cNvPr>
        <xdr:cNvSpPr/>
      </xdr:nvSpPr>
      <xdr:spPr>
        <a:xfrm>
          <a:off x="1968500" y="1039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130447</xdr:rowOff>
    </xdr:from>
    <xdr:to>
      <xdr:col>6</xdr:col>
      <xdr:colOff>38100</xdr:colOff>
      <xdr:row>61</xdr:row>
      <xdr:rowOff>60597</xdr:rowOff>
    </xdr:to>
    <xdr:sp macro="" textlink="">
      <xdr:nvSpPr>
        <xdr:cNvPr id="184" name="フローチャート: 判断 183">
          <a:extLst>
            <a:ext uri="{FF2B5EF4-FFF2-40B4-BE49-F238E27FC236}">
              <a16:creationId xmlns:a16="http://schemas.microsoft.com/office/drawing/2014/main" id="{A4C1BE95-DB61-4E9B-833D-DF912F81654C}"/>
            </a:ext>
          </a:extLst>
        </xdr:cNvPr>
        <xdr:cNvSpPr/>
      </xdr:nvSpPr>
      <xdr:spPr>
        <a:xfrm>
          <a:off x="1079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8E394C61-E258-482D-88F2-CF124EA2920C}"/>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DFAA32C1-C3CA-4D57-BF60-A24A095D6724}"/>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EA2A5BD6-C0D7-4D28-8092-525F74F4BFCA}"/>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8" name="テキスト ボックス 187">
          <a:extLst>
            <a:ext uri="{FF2B5EF4-FFF2-40B4-BE49-F238E27FC236}">
              <a16:creationId xmlns:a16="http://schemas.microsoft.com/office/drawing/2014/main" id="{17000FF0-5F5C-438F-82B7-3A40F86B1F31}"/>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9" name="テキスト ボックス 188">
          <a:extLst>
            <a:ext uri="{FF2B5EF4-FFF2-40B4-BE49-F238E27FC236}">
              <a16:creationId xmlns:a16="http://schemas.microsoft.com/office/drawing/2014/main" id="{42E5ABE9-E381-4AD3-A77F-836611111CDC}"/>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114119</xdr:rowOff>
    </xdr:from>
    <xdr:to>
      <xdr:col>24</xdr:col>
      <xdr:colOff>114300</xdr:colOff>
      <xdr:row>61</xdr:row>
      <xdr:rowOff>44269</xdr:rowOff>
    </xdr:to>
    <xdr:sp macro="" textlink="">
      <xdr:nvSpPr>
        <xdr:cNvPr id="190" name="楕円 189">
          <a:extLst>
            <a:ext uri="{FF2B5EF4-FFF2-40B4-BE49-F238E27FC236}">
              <a16:creationId xmlns:a16="http://schemas.microsoft.com/office/drawing/2014/main" id="{AB6A6CC0-9E97-4844-AB32-BAE003D4E422}"/>
            </a:ext>
          </a:extLst>
        </xdr:cNvPr>
        <xdr:cNvSpPr/>
      </xdr:nvSpPr>
      <xdr:spPr>
        <a:xfrm>
          <a:off x="4584700" y="1040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136996</xdr:rowOff>
    </xdr:from>
    <xdr:ext cx="405111" cy="259045"/>
    <xdr:sp macro="" textlink="">
      <xdr:nvSpPr>
        <xdr:cNvPr id="191" name="【橋りょう・トンネル】&#10;有形固定資産減価償却率該当値テキスト">
          <a:extLst>
            <a:ext uri="{FF2B5EF4-FFF2-40B4-BE49-F238E27FC236}">
              <a16:creationId xmlns:a16="http://schemas.microsoft.com/office/drawing/2014/main" id="{38338052-2CEC-432D-9A0A-09277A55BEC4}"/>
            </a:ext>
          </a:extLst>
        </xdr:cNvPr>
        <xdr:cNvSpPr txBox="1"/>
      </xdr:nvSpPr>
      <xdr:spPr>
        <a:xfrm>
          <a:off x="4673600" y="10252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127181</xdr:rowOff>
    </xdr:from>
    <xdr:to>
      <xdr:col>20</xdr:col>
      <xdr:colOff>38100</xdr:colOff>
      <xdr:row>61</xdr:row>
      <xdr:rowOff>57331</xdr:rowOff>
    </xdr:to>
    <xdr:sp macro="" textlink="">
      <xdr:nvSpPr>
        <xdr:cNvPr id="192" name="楕円 191">
          <a:extLst>
            <a:ext uri="{FF2B5EF4-FFF2-40B4-BE49-F238E27FC236}">
              <a16:creationId xmlns:a16="http://schemas.microsoft.com/office/drawing/2014/main" id="{16B7BED4-C345-4A4C-8F45-F320B76A2FB3}"/>
            </a:ext>
          </a:extLst>
        </xdr:cNvPr>
        <xdr:cNvSpPr/>
      </xdr:nvSpPr>
      <xdr:spPr>
        <a:xfrm>
          <a:off x="3746500" y="10414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164919</xdr:rowOff>
    </xdr:from>
    <xdr:to>
      <xdr:col>24</xdr:col>
      <xdr:colOff>63500</xdr:colOff>
      <xdr:row>61</xdr:row>
      <xdr:rowOff>6531</xdr:rowOff>
    </xdr:to>
    <xdr:cxnSp macro="">
      <xdr:nvCxnSpPr>
        <xdr:cNvPr id="193" name="直線コネクタ 192">
          <a:extLst>
            <a:ext uri="{FF2B5EF4-FFF2-40B4-BE49-F238E27FC236}">
              <a16:creationId xmlns:a16="http://schemas.microsoft.com/office/drawing/2014/main" id="{B824A4F4-FD79-47E6-B6C7-F6EC65D39189}"/>
            </a:ext>
          </a:extLst>
        </xdr:cNvPr>
        <xdr:cNvCxnSpPr/>
      </xdr:nvCxnSpPr>
      <xdr:spPr>
        <a:xfrm flipV="1">
          <a:off x="3797300" y="10451919"/>
          <a:ext cx="838200" cy="13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138612</xdr:rowOff>
    </xdr:from>
    <xdr:to>
      <xdr:col>15</xdr:col>
      <xdr:colOff>101600</xdr:colOff>
      <xdr:row>61</xdr:row>
      <xdr:rowOff>68762</xdr:rowOff>
    </xdr:to>
    <xdr:sp macro="" textlink="">
      <xdr:nvSpPr>
        <xdr:cNvPr id="194" name="楕円 193">
          <a:extLst>
            <a:ext uri="{FF2B5EF4-FFF2-40B4-BE49-F238E27FC236}">
              <a16:creationId xmlns:a16="http://schemas.microsoft.com/office/drawing/2014/main" id="{D62B5159-7ABE-4E18-8B9F-16CFA26C6867}"/>
            </a:ext>
          </a:extLst>
        </xdr:cNvPr>
        <xdr:cNvSpPr/>
      </xdr:nvSpPr>
      <xdr:spPr>
        <a:xfrm>
          <a:off x="2857500" y="10425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6531</xdr:rowOff>
    </xdr:from>
    <xdr:to>
      <xdr:col>19</xdr:col>
      <xdr:colOff>177800</xdr:colOff>
      <xdr:row>61</xdr:row>
      <xdr:rowOff>17962</xdr:rowOff>
    </xdr:to>
    <xdr:cxnSp macro="">
      <xdr:nvCxnSpPr>
        <xdr:cNvPr id="195" name="直線コネクタ 194">
          <a:extLst>
            <a:ext uri="{FF2B5EF4-FFF2-40B4-BE49-F238E27FC236}">
              <a16:creationId xmlns:a16="http://schemas.microsoft.com/office/drawing/2014/main" id="{3E9A2BB7-A6D5-448D-ABDA-38B35762E632}"/>
            </a:ext>
          </a:extLst>
        </xdr:cNvPr>
        <xdr:cNvCxnSpPr/>
      </xdr:nvCxnSpPr>
      <xdr:spPr>
        <a:xfrm flipV="1">
          <a:off x="2908300" y="10464981"/>
          <a:ext cx="889000" cy="11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12881</xdr:rowOff>
    </xdr:from>
    <xdr:to>
      <xdr:col>10</xdr:col>
      <xdr:colOff>165100</xdr:colOff>
      <xdr:row>61</xdr:row>
      <xdr:rowOff>114481</xdr:rowOff>
    </xdr:to>
    <xdr:sp macro="" textlink="">
      <xdr:nvSpPr>
        <xdr:cNvPr id="196" name="楕円 195">
          <a:extLst>
            <a:ext uri="{FF2B5EF4-FFF2-40B4-BE49-F238E27FC236}">
              <a16:creationId xmlns:a16="http://schemas.microsoft.com/office/drawing/2014/main" id="{C39942B4-DF08-4FFD-8C9D-5DDEDD1CD5D0}"/>
            </a:ext>
          </a:extLst>
        </xdr:cNvPr>
        <xdr:cNvSpPr/>
      </xdr:nvSpPr>
      <xdr:spPr>
        <a:xfrm>
          <a:off x="1968500" y="10471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17962</xdr:rowOff>
    </xdr:from>
    <xdr:to>
      <xdr:col>15</xdr:col>
      <xdr:colOff>50800</xdr:colOff>
      <xdr:row>61</xdr:row>
      <xdr:rowOff>63681</xdr:rowOff>
    </xdr:to>
    <xdr:cxnSp macro="">
      <xdr:nvCxnSpPr>
        <xdr:cNvPr id="197" name="直線コネクタ 196">
          <a:extLst>
            <a:ext uri="{FF2B5EF4-FFF2-40B4-BE49-F238E27FC236}">
              <a16:creationId xmlns:a16="http://schemas.microsoft.com/office/drawing/2014/main" id="{FF9BB45E-D3F4-495E-935D-C5F8B79D42E2}"/>
            </a:ext>
          </a:extLst>
        </xdr:cNvPr>
        <xdr:cNvCxnSpPr/>
      </xdr:nvCxnSpPr>
      <xdr:spPr>
        <a:xfrm flipV="1">
          <a:off x="2019300" y="10476412"/>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164737</xdr:rowOff>
    </xdr:from>
    <xdr:to>
      <xdr:col>6</xdr:col>
      <xdr:colOff>38100</xdr:colOff>
      <xdr:row>61</xdr:row>
      <xdr:rowOff>94887</xdr:rowOff>
    </xdr:to>
    <xdr:sp macro="" textlink="">
      <xdr:nvSpPr>
        <xdr:cNvPr id="198" name="楕円 197">
          <a:extLst>
            <a:ext uri="{FF2B5EF4-FFF2-40B4-BE49-F238E27FC236}">
              <a16:creationId xmlns:a16="http://schemas.microsoft.com/office/drawing/2014/main" id="{29C0B4A8-B1A5-4EF7-B56E-04F633C37FA5}"/>
            </a:ext>
          </a:extLst>
        </xdr:cNvPr>
        <xdr:cNvSpPr/>
      </xdr:nvSpPr>
      <xdr:spPr>
        <a:xfrm>
          <a:off x="1079500" y="10451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44087</xdr:rowOff>
    </xdr:from>
    <xdr:to>
      <xdr:col>10</xdr:col>
      <xdr:colOff>114300</xdr:colOff>
      <xdr:row>61</xdr:row>
      <xdr:rowOff>63681</xdr:rowOff>
    </xdr:to>
    <xdr:cxnSp macro="">
      <xdr:nvCxnSpPr>
        <xdr:cNvPr id="199" name="直線コネクタ 198">
          <a:extLst>
            <a:ext uri="{FF2B5EF4-FFF2-40B4-BE49-F238E27FC236}">
              <a16:creationId xmlns:a16="http://schemas.microsoft.com/office/drawing/2014/main" id="{CBE7C8E1-56D2-4533-AA52-5E27E95E0C24}"/>
            </a:ext>
          </a:extLst>
        </xdr:cNvPr>
        <xdr:cNvCxnSpPr/>
      </xdr:nvCxnSpPr>
      <xdr:spPr>
        <a:xfrm>
          <a:off x="1130300" y="10502537"/>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61521</xdr:rowOff>
    </xdr:from>
    <xdr:ext cx="405111" cy="259045"/>
    <xdr:sp macro="" textlink="">
      <xdr:nvSpPr>
        <xdr:cNvPr id="200" name="n_1aveValue【橋りょう・トンネル】&#10;有形固定資産減価償却率">
          <a:extLst>
            <a:ext uri="{FF2B5EF4-FFF2-40B4-BE49-F238E27FC236}">
              <a16:creationId xmlns:a16="http://schemas.microsoft.com/office/drawing/2014/main" id="{2A2E504A-FA02-467F-AE46-D8272BC387AC}"/>
            </a:ext>
          </a:extLst>
        </xdr:cNvPr>
        <xdr:cNvSpPr txBox="1"/>
      </xdr:nvSpPr>
      <xdr:spPr>
        <a:xfrm>
          <a:off x="3582044" y="10519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75492</xdr:rowOff>
    </xdr:from>
    <xdr:ext cx="405111" cy="259045"/>
    <xdr:sp macro="" textlink="">
      <xdr:nvSpPr>
        <xdr:cNvPr id="201" name="n_2aveValue【橋りょう・トンネル】&#10;有形固定資産減価償却率">
          <a:extLst>
            <a:ext uri="{FF2B5EF4-FFF2-40B4-BE49-F238E27FC236}">
              <a16:creationId xmlns:a16="http://schemas.microsoft.com/office/drawing/2014/main" id="{B98B62C0-F549-42B1-B32C-2CFDD8FA2801}"/>
            </a:ext>
          </a:extLst>
        </xdr:cNvPr>
        <xdr:cNvSpPr txBox="1"/>
      </xdr:nvSpPr>
      <xdr:spPr>
        <a:xfrm>
          <a:off x="2705744" y="10191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57530</xdr:rowOff>
    </xdr:from>
    <xdr:ext cx="405111" cy="259045"/>
    <xdr:sp macro="" textlink="">
      <xdr:nvSpPr>
        <xdr:cNvPr id="202" name="n_3aveValue【橋りょう・トンネル】&#10;有形固定資産減価償却率">
          <a:extLst>
            <a:ext uri="{FF2B5EF4-FFF2-40B4-BE49-F238E27FC236}">
              <a16:creationId xmlns:a16="http://schemas.microsoft.com/office/drawing/2014/main" id="{6166A850-B549-4364-97E0-074CDDDAEF76}"/>
            </a:ext>
          </a:extLst>
        </xdr:cNvPr>
        <xdr:cNvSpPr txBox="1"/>
      </xdr:nvSpPr>
      <xdr:spPr>
        <a:xfrm>
          <a:off x="1816744" y="101730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77124</xdr:rowOff>
    </xdr:from>
    <xdr:ext cx="405111" cy="259045"/>
    <xdr:sp macro="" textlink="">
      <xdr:nvSpPr>
        <xdr:cNvPr id="203" name="n_4aveValue【橋りょう・トンネル】&#10;有形固定資産減価償却率">
          <a:extLst>
            <a:ext uri="{FF2B5EF4-FFF2-40B4-BE49-F238E27FC236}">
              <a16:creationId xmlns:a16="http://schemas.microsoft.com/office/drawing/2014/main" id="{5FD293E4-C276-4FA8-83E2-77DFB501E8D4}"/>
            </a:ext>
          </a:extLst>
        </xdr:cNvPr>
        <xdr:cNvSpPr txBox="1"/>
      </xdr:nvSpPr>
      <xdr:spPr>
        <a:xfrm>
          <a:off x="9277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73858</xdr:rowOff>
    </xdr:from>
    <xdr:ext cx="405111" cy="259045"/>
    <xdr:sp macro="" textlink="">
      <xdr:nvSpPr>
        <xdr:cNvPr id="204" name="n_1mainValue【橋りょう・トンネル】&#10;有形固定資産減価償却率">
          <a:extLst>
            <a:ext uri="{FF2B5EF4-FFF2-40B4-BE49-F238E27FC236}">
              <a16:creationId xmlns:a16="http://schemas.microsoft.com/office/drawing/2014/main" id="{248F09FF-E120-4784-B394-991EC5D03E04}"/>
            </a:ext>
          </a:extLst>
        </xdr:cNvPr>
        <xdr:cNvSpPr txBox="1"/>
      </xdr:nvSpPr>
      <xdr:spPr>
        <a:xfrm>
          <a:off x="3582044" y="1018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59889</xdr:rowOff>
    </xdr:from>
    <xdr:ext cx="405111" cy="259045"/>
    <xdr:sp macro="" textlink="">
      <xdr:nvSpPr>
        <xdr:cNvPr id="205" name="n_2mainValue【橋りょう・トンネル】&#10;有形固定資産減価償却率">
          <a:extLst>
            <a:ext uri="{FF2B5EF4-FFF2-40B4-BE49-F238E27FC236}">
              <a16:creationId xmlns:a16="http://schemas.microsoft.com/office/drawing/2014/main" id="{C5C09B58-0789-4B2F-9525-10E0D61C24F5}"/>
            </a:ext>
          </a:extLst>
        </xdr:cNvPr>
        <xdr:cNvSpPr txBox="1"/>
      </xdr:nvSpPr>
      <xdr:spPr>
        <a:xfrm>
          <a:off x="2705744" y="1051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105608</xdr:rowOff>
    </xdr:from>
    <xdr:ext cx="405111" cy="259045"/>
    <xdr:sp macro="" textlink="">
      <xdr:nvSpPr>
        <xdr:cNvPr id="206" name="n_3mainValue【橋りょう・トンネル】&#10;有形固定資産減価償却率">
          <a:extLst>
            <a:ext uri="{FF2B5EF4-FFF2-40B4-BE49-F238E27FC236}">
              <a16:creationId xmlns:a16="http://schemas.microsoft.com/office/drawing/2014/main" id="{CB80222B-BBAD-4E8C-9138-E81F297FCB88}"/>
            </a:ext>
          </a:extLst>
        </xdr:cNvPr>
        <xdr:cNvSpPr txBox="1"/>
      </xdr:nvSpPr>
      <xdr:spPr>
        <a:xfrm>
          <a:off x="1816744" y="1056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86014</xdr:rowOff>
    </xdr:from>
    <xdr:ext cx="405111" cy="259045"/>
    <xdr:sp macro="" textlink="">
      <xdr:nvSpPr>
        <xdr:cNvPr id="207" name="n_4mainValue【橋りょう・トンネル】&#10;有形固定資産減価償却率">
          <a:extLst>
            <a:ext uri="{FF2B5EF4-FFF2-40B4-BE49-F238E27FC236}">
              <a16:creationId xmlns:a16="http://schemas.microsoft.com/office/drawing/2014/main" id="{1B55A6AE-FB7E-44DB-A794-9EDF39FE5356}"/>
            </a:ext>
          </a:extLst>
        </xdr:cNvPr>
        <xdr:cNvSpPr txBox="1"/>
      </xdr:nvSpPr>
      <xdr:spPr>
        <a:xfrm>
          <a:off x="927744" y="10544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8" name="正方形/長方形 207">
          <a:extLst>
            <a:ext uri="{FF2B5EF4-FFF2-40B4-BE49-F238E27FC236}">
              <a16:creationId xmlns:a16="http://schemas.microsoft.com/office/drawing/2014/main" id="{7E80754B-4F2B-4F82-8DC7-A5D916C9916C}"/>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9" name="正方形/長方形 208">
          <a:extLst>
            <a:ext uri="{FF2B5EF4-FFF2-40B4-BE49-F238E27FC236}">
              <a16:creationId xmlns:a16="http://schemas.microsoft.com/office/drawing/2014/main" id="{AD63A1F6-627B-4A75-B5D7-B87FB243FFF0}"/>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10" name="正方形/長方形 209">
          <a:extLst>
            <a:ext uri="{FF2B5EF4-FFF2-40B4-BE49-F238E27FC236}">
              <a16:creationId xmlns:a16="http://schemas.microsoft.com/office/drawing/2014/main" id="{59053D13-940C-43FB-B149-695EAC6BAA4E}"/>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11" name="正方形/長方形 210">
          <a:extLst>
            <a:ext uri="{FF2B5EF4-FFF2-40B4-BE49-F238E27FC236}">
              <a16:creationId xmlns:a16="http://schemas.microsoft.com/office/drawing/2014/main" id="{83B1F8C1-EB85-42AB-A7A2-979ABBC4BAF0}"/>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2" name="正方形/長方形 211">
          <a:extLst>
            <a:ext uri="{FF2B5EF4-FFF2-40B4-BE49-F238E27FC236}">
              <a16:creationId xmlns:a16="http://schemas.microsoft.com/office/drawing/2014/main" id="{A43A85E9-99D7-4B01-8C5A-B1BC22D0D7EF}"/>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3" name="正方形/長方形 212">
          <a:extLst>
            <a:ext uri="{FF2B5EF4-FFF2-40B4-BE49-F238E27FC236}">
              <a16:creationId xmlns:a16="http://schemas.microsoft.com/office/drawing/2014/main" id="{F4C83B35-C73C-4CA3-BEA0-31FCB7D7D363}"/>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4" name="正方形/長方形 213">
          <a:extLst>
            <a:ext uri="{FF2B5EF4-FFF2-40B4-BE49-F238E27FC236}">
              <a16:creationId xmlns:a16="http://schemas.microsoft.com/office/drawing/2014/main" id="{05058634-165A-4DC8-82AA-4C5279923AEF}"/>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331,155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5" name="正方形/長方形 214">
          <a:extLst>
            <a:ext uri="{FF2B5EF4-FFF2-40B4-BE49-F238E27FC236}">
              <a16:creationId xmlns:a16="http://schemas.microsoft.com/office/drawing/2014/main" id="{5ADE4A8B-D960-4625-956E-D83C39F9804C}"/>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6" name="テキスト ボックス 215">
          <a:extLst>
            <a:ext uri="{FF2B5EF4-FFF2-40B4-BE49-F238E27FC236}">
              <a16:creationId xmlns:a16="http://schemas.microsoft.com/office/drawing/2014/main" id="{5993D1B6-F008-490E-AE62-C9841813DA95}"/>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7" name="直線コネクタ 216">
          <a:extLst>
            <a:ext uri="{FF2B5EF4-FFF2-40B4-BE49-F238E27FC236}">
              <a16:creationId xmlns:a16="http://schemas.microsoft.com/office/drawing/2014/main" id="{6966FFAF-B1E8-4647-AE43-F48556B1D1A3}"/>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8" name="直線コネクタ 217">
          <a:extLst>
            <a:ext uri="{FF2B5EF4-FFF2-40B4-BE49-F238E27FC236}">
              <a16:creationId xmlns:a16="http://schemas.microsoft.com/office/drawing/2014/main" id="{40FF09A3-5A35-49A1-8B7F-9B4D106ACD40}"/>
            </a:ext>
          </a:extLst>
        </xdr:cNvPr>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19" name="テキスト ボックス 218">
          <a:extLst>
            <a:ext uri="{FF2B5EF4-FFF2-40B4-BE49-F238E27FC236}">
              <a16:creationId xmlns:a16="http://schemas.microsoft.com/office/drawing/2014/main" id="{4A79D4BC-3174-4C19-B320-412F4C7600AF}"/>
            </a:ext>
          </a:extLst>
        </xdr:cNvPr>
        <xdr:cNvSpPr txBox="1"/>
      </xdr:nvSpPr>
      <xdr:spPr>
        <a:xfrm>
          <a:off x="6355214" y="1083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20" name="直線コネクタ 219">
          <a:extLst>
            <a:ext uri="{FF2B5EF4-FFF2-40B4-BE49-F238E27FC236}">
              <a16:creationId xmlns:a16="http://schemas.microsoft.com/office/drawing/2014/main" id="{FAAA0682-372D-4292-A378-25CA4151AD33}"/>
            </a:ext>
          </a:extLst>
        </xdr:cNvPr>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86377</xdr:rowOff>
    </xdr:from>
    <xdr:ext cx="685572" cy="259045"/>
    <xdr:sp macro="" textlink="">
      <xdr:nvSpPr>
        <xdr:cNvPr id="221" name="テキスト ボックス 220">
          <a:extLst>
            <a:ext uri="{FF2B5EF4-FFF2-40B4-BE49-F238E27FC236}">
              <a16:creationId xmlns:a16="http://schemas.microsoft.com/office/drawing/2014/main" id="{64B17C8E-8C19-403B-832F-11F5D2AD5217}"/>
            </a:ext>
          </a:extLst>
        </xdr:cNvPr>
        <xdr:cNvSpPr txBox="1"/>
      </xdr:nvSpPr>
      <xdr:spPr>
        <a:xfrm>
          <a:off x="5918428" y="1037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22" name="直線コネクタ 221">
          <a:extLst>
            <a:ext uri="{FF2B5EF4-FFF2-40B4-BE49-F238E27FC236}">
              <a16:creationId xmlns:a16="http://schemas.microsoft.com/office/drawing/2014/main" id="{9A9E6725-43F9-4DE5-8166-5E0C23983EE8}"/>
            </a:ext>
          </a:extLst>
        </xdr:cNvPr>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57</xdr:row>
      <xdr:rowOff>143527</xdr:rowOff>
    </xdr:from>
    <xdr:ext cx="685572" cy="259045"/>
    <xdr:sp macro="" textlink="">
      <xdr:nvSpPr>
        <xdr:cNvPr id="223" name="テキスト ボックス 222">
          <a:extLst>
            <a:ext uri="{FF2B5EF4-FFF2-40B4-BE49-F238E27FC236}">
              <a16:creationId xmlns:a16="http://schemas.microsoft.com/office/drawing/2014/main" id="{ACBBA05A-49B3-478B-81CC-C6F7B8925B3A}"/>
            </a:ext>
          </a:extLst>
        </xdr:cNvPr>
        <xdr:cNvSpPr txBox="1"/>
      </xdr:nvSpPr>
      <xdr:spPr>
        <a:xfrm>
          <a:off x="5918428" y="991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24" name="直線コネクタ 223">
          <a:extLst>
            <a:ext uri="{FF2B5EF4-FFF2-40B4-BE49-F238E27FC236}">
              <a16:creationId xmlns:a16="http://schemas.microsoft.com/office/drawing/2014/main" id="{7AE2718E-79FD-4222-95A8-98F9CC9B62A9}"/>
            </a:ext>
          </a:extLst>
        </xdr:cNvPr>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29227</xdr:rowOff>
    </xdr:from>
    <xdr:ext cx="685572" cy="259045"/>
    <xdr:sp macro="" textlink="">
      <xdr:nvSpPr>
        <xdr:cNvPr id="225" name="テキスト ボックス 224">
          <a:extLst>
            <a:ext uri="{FF2B5EF4-FFF2-40B4-BE49-F238E27FC236}">
              <a16:creationId xmlns:a16="http://schemas.microsoft.com/office/drawing/2014/main" id="{B2770CCC-AA4E-4F4A-A68C-040F56E5A68E}"/>
            </a:ext>
          </a:extLst>
        </xdr:cNvPr>
        <xdr:cNvSpPr txBox="1"/>
      </xdr:nvSpPr>
      <xdr:spPr>
        <a:xfrm>
          <a:off x="5918428" y="945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6" name="直線コネクタ 225">
          <a:extLst>
            <a:ext uri="{FF2B5EF4-FFF2-40B4-BE49-F238E27FC236}">
              <a16:creationId xmlns:a16="http://schemas.microsoft.com/office/drawing/2014/main" id="{5AEDEF74-49A9-4D11-906D-BCAFE540FFE1}"/>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7" name="テキスト ボックス 226">
          <a:extLst>
            <a:ext uri="{FF2B5EF4-FFF2-40B4-BE49-F238E27FC236}">
              <a16:creationId xmlns:a16="http://schemas.microsoft.com/office/drawing/2014/main" id="{3141973E-B9F9-43B8-94EF-A7D4C4ACE74A}"/>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8" name="【橋りょう・トンネル】&#10;一人当たり有形固定資産（償却資産）額グラフ枠">
          <a:extLst>
            <a:ext uri="{FF2B5EF4-FFF2-40B4-BE49-F238E27FC236}">
              <a16:creationId xmlns:a16="http://schemas.microsoft.com/office/drawing/2014/main" id="{61C6898C-EEA3-4631-AD4D-73E40DD4430A}"/>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46193</xdr:rowOff>
    </xdr:from>
    <xdr:to>
      <xdr:col>54</xdr:col>
      <xdr:colOff>189865</xdr:colOff>
      <xdr:row>63</xdr:row>
      <xdr:rowOff>169890</xdr:rowOff>
    </xdr:to>
    <xdr:cxnSp macro="">
      <xdr:nvCxnSpPr>
        <xdr:cNvPr id="229" name="直線コネクタ 228">
          <a:extLst>
            <a:ext uri="{FF2B5EF4-FFF2-40B4-BE49-F238E27FC236}">
              <a16:creationId xmlns:a16="http://schemas.microsoft.com/office/drawing/2014/main" id="{363AA5C6-2A81-496D-891E-0A6548615E6C}"/>
            </a:ext>
          </a:extLst>
        </xdr:cNvPr>
        <xdr:cNvCxnSpPr/>
      </xdr:nvCxnSpPr>
      <xdr:spPr>
        <a:xfrm flipV="1">
          <a:off x="10476865" y="9475943"/>
          <a:ext cx="0" cy="1495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2267</xdr:rowOff>
    </xdr:from>
    <xdr:ext cx="469744" cy="259045"/>
    <xdr:sp macro="" textlink="">
      <xdr:nvSpPr>
        <xdr:cNvPr id="230" name="【橋りょう・トンネル】&#10;一人当たり有形固定資産（償却資産）額最小値テキスト">
          <a:extLst>
            <a:ext uri="{FF2B5EF4-FFF2-40B4-BE49-F238E27FC236}">
              <a16:creationId xmlns:a16="http://schemas.microsoft.com/office/drawing/2014/main" id="{C4B6E163-2C84-4A0C-9D8E-CA94932B9510}"/>
            </a:ext>
          </a:extLst>
        </xdr:cNvPr>
        <xdr:cNvSpPr txBox="1"/>
      </xdr:nvSpPr>
      <xdr:spPr>
        <a:xfrm>
          <a:off x="10515600" y="10975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169890</xdr:rowOff>
    </xdr:from>
    <xdr:to>
      <xdr:col>55</xdr:col>
      <xdr:colOff>88900</xdr:colOff>
      <xdr:row>63</xdr:row>
      <xdr:rowOff>169890</xdr:rowOff>
    </xdr:to>
    <xdr:cxnSp macro="">
      <xdr:nvCxnSpPr>
        <xdr:cNvPr id="231" name="直線コネクタ 230">
          <a:extLst>
            <a:ext uri="{FF2B5EF4-FFF2-40B4-BE49-F238E27FC236}">
              <a16:creationId xmlns:a16="http://schemas.microsoft.com/office/drawing/2014/main" id="{F34B84AA-8446-4072-9F67-023DF782897E}"/>
            </a:ext>
          </a:extLst>
        </xdr:cNvPr>
        <xdr:cNvCxnSpPr/>
      </xdr:nvCxnSpPr>
      <xdr:spPr>
        <a:xfrm>
          <a:off x="10388600" y="10971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164320</xdr:rowOff>
    </xdr:from>
    <xdr:ext cx="690189" cy="259045"/>
    <xdr:sp macro="" textlink="">
      <xdr:nvSpPr>
        <xdr:cNvPr id="232" name="【橋りょう・トンネル】&#10;一人当たり有形固定資産（償却資産）額最大値テキスト">
          <a:extLst>
            <a:ext uri="{FF2B5EF4-FFF2-40B4-BE49-F238E27FC236}">
              <a16:creationId xmlns:a16="http://schemas.microsoft.com/office/drawing/2014/main" id="{6ED1D72E-67DE-4F7B-82CC-54BD5507F2E6}"/>
            </a:ext>
          </a:extLst>
        </xdr:cNvPr>
        <xdr:cNvSpPr txBox="1"/>
      </xdr:nvSpPr>
      <xdr:spPr>
        <a:xfrm>
          <a:off x="10515600" y="925117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6,547,929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46193</xdr:rowOff>
    </xdr:from>
    <xdr:to>
      <xdr:col>55</xdr:col>
      <xdr:colOff>88900</xdr:colOff>
      <xdr:row>55</xdr:row>
      <xdr:rowOff>46193</xdr:rowOff>
    </xdr:to>
    <xdr:cxnSp macro="">
      <xdr:nvCxnSpPr>
        <xdr:cNvPr id="233" name="直線コネクタ 232">
          <a:extLst>
            <a:ext uri="{FF2B5EF4-FFF2-40B4-BE49-F238E27FC236}">
              <a16:creationId xmlns:a16="http://schemas.microsoft.com/office/drawing/2014/main" id="{9EDEC2B9-DC09-485D-96C4-5D75361224B8}"/>
            </a:ext>
          </a:extLst>
        </xdr:cNvPr>
        <xdr:cNvCxnSpPr/>
      </xdr:nvCxnSpPr>
      <xdr:spPr>
        <a:xfrm>
          <a:off x="10388600" y="94759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160317</xdr:rowOff>
    </xdr:from>
    <xdr:ext cx="690189" cy="259045"/>
    <xdr:sp macro="" textlink="">
      <xdr:nvSpPr>
        <xdr:cNvPr id="234" name="【橋りょう・トンネル】&#10;一人当たり有形固定資産（償却資産）額平均値テキスト">
          <a:extLst>
            <a:ext uri="{FF2B5EF4-FFF2-40B4-BE49-F238E27FC236}">
              <a16:creationId xmlns:a16="http://schemas.microsoft.com/office/drawing/2014/main" id="{8946D11D-E39A-4524-B4ED-E0E92A2CC83B}"/>
            </a:ext>
          </a:extLst>
        </xdr:cNvPr>
        <xdr:cNvSpPr txBox="1"/>
      </xdr:nvSpPr>
      <xdr:spPr>
        <a:xfrm>
          <a:off x="10515600" y="10618767"/>
          <a:ext cx="69018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1,232,110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10440</xdr:rowOff>
    </xdr:from>
    <xdr:to>
      <xdr:col>55</xdr:col>
      <xdr:colOff>50800</xdr:colOff>
      <xdr:row>62</xdr:row>
      <xdr:rowOff>112040</xdr:rowOff>
    </xdr:to>
    <xdr:sp macro="" textlink="">
      <xdr:nvSpPr>
        <xdr:cNvPr id="235" name="フローチャート: 判断 234">
          <a:extLst>
            <a:ext uri="{FF2B5EF4-FFF2-40B4-BE49-F238E27FC236}">
              <a16:creationId xmlns:a16="http://schemas.microsoft.com/office/drawing/2014/main" id="{9BC0131F-4EAB-49D6-A86D-071B36BE62E1}"/>
            </a:ext>
          </a:extLst>
        </xdr:cNvPr>
        <xdr:cNvSpPr/>
      </xdr:nvSpPr>
      <xdr:spPr>
        <a:xfrm>
          <a:off x="10426700" y="10640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18297</xdr:rowOff>
    </xdr:from>
    <xdr:to>
      <xdr:col>50</xdr:col>
      <xdr:colOff>165100</xdr:colOff>
      <xdr:row>62</xdr:row>
      <xdr:rowOff>119897</xdr:rowOff>
    </xdr:to>
    <xdr:sp macro="" textlink="">
      <xdr:nvSpPr>
        <xdr:cNvPr id="236" name="フローチャート: 判断 235">
          <a:extLst>
            <a:ext uri="{FF2B5EF4-FFF2-40B4-BE49-F238E27FC236}">
              <a16:creationId xmlns:a16="http://schemas.microsoft.com/office/drawing/2014/main" id="{CC0DBE9C-12E2-4CFF-B13D-3E7851A1E2BF}"/>
            </a:ext>
          </a:extLst>
        </xdr:cNvPr>
        <xdr:cNvSpPr/>
      </xdr:nvSpPr>
      <xdr:spPr>
        <a:xfrm>
          <a:off x="9588500" y="10648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30001</xdr:rowOff>
    </xdr:from>
    <xdr:to>
      <xdr:col>46</xdr:col>
      <xdr:colOff>38100</xdr:colOff>
      <xdr:row>62</xdr:row>
      <xdr:rowOff>131601</xdr:rowOff>
    </xdr:to>
    <xdr:sp macro="" textlink="">
      <xdr:nvSpPr>
        <xdr:cNvPr id="237" name="フローチャート: 判断 236">
          <a:extLst>
            <a:ext uri="{FF2B5EF4-FFF2-40B4-BE49-F238E27FC236}">
              <a16:creationId xmlns:a16="http://schemas.microsoft.com/office/drawing/2014/main" id="{4B28A1FE-4C7F-458E-875E-6DD30AD910E7}"/>
            </a:ext>
          </a:extLst>
        </xdr:cNvPr>
        <xdr:cNvSpPr/>
      </xdr:nvSpPr>
      <xdr:spPr>
        <a:xfrm>
          <a:off x="8699500" y="1065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38253</xdr:rowOff>
    </xdr:from>
    <xdr:to>
      <xdr:col>41</xdr:col>
      <xdr:colOff>101600</xdr:colOff>
      <xdr:row>62</xdr:row>
      <xdr:rowOff>139853</xdr:rowOff>
    </xdr:to>
    <xdr:sp macro="" textlink="">
      <xdr:nvSpPr>
        <xdr:cNvPr id="238" name="フローチャート: 判断 237">
          <a:extLst>
            <a:ext uri="{FF2B5EF4-FFF2-40B4-BE49-F238E27FC236}">
              <a16:creationId xmlns:a16="http://schemas.microsoft.com/office/drawing/2014/main" id="{BD625CB0-D0AB-4445-82EF-4683FF964AF4}"/>
            </a:ext>
          </a:extLst>
        </xdr:cNvPr>
        <xdr:cNvSpPr/>
      </xdr:nvSpPr>
      <xdr:spPr>
        <a:xfrm>
          <a:off x="7810500" y="10668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8763</xdr:rowOff>
    </xdr:from>
    <xdr:to>
      <xdr:col>36</xdr:col>
      <xdr:colOff>165100</xdr:colOff>
      <xdr:row>62</xdr:row>
      <xdr:rowOff>110363</xdr:rowOff>
    </xdr:to>
    <xdr:sp macro="" textlink="">
      <xdr:nvSpPr>
        <xdr:cNvPr id="239" name="フローチャート: 判断 238">
          <a:extLst>
            <a:ext uri="{FF2B5EF4-FFF2-40B4-BE49-F238E27FC236}">
              <a16:creationId xmlns:a16="http://schemas.microsoft.com/office/drawing/2014/main" id="{1C2AAC42-2792-4EA7-A086-6795395DBC17}"/>
            </a:ext>
          </a:extLst>
        </xdr:cNvPr>
        <xdr:cNvSpPr/>
      </xdr:nvSpPr>
      <xdr:spPr>
        <a:xfrm>
          <a:off x="6921500" y="106386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AEAB928F-0526-4EFC-B0AD-795F0762B039}"/>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6BA735D3-B6AA-4FB2-9679-32C095EC2F8F}"/>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F00C075E-8573-42E5-8BDA-4BF3300CE0FA}"/>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5943A8DD-1740-4313-930A-B732162387AF}"/>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CD9FB9CD-2E1D-4962-B8C1-29B79AE7B289}"/>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147774</xdr:rowOff>
    </xdr:from>
    <xdr:to>
      <xdr:col>55</xdr:col>
      <xdr:colOff>50800</xdr:colOff>
      <xdr:row>62</xdr:row>
      <xdr:rowOff>77924</xdr:rowOff>
    </xdr:to>
    <xdr:sp macro="" textlink="">
      <xdr:nvSpPr>
        <xdr:cNvPr id="245" name="楕円 244">
          <a:extLst>
            <a:ext uri="{FF2B5EF4-FFF2-40B4-BE49-F238E27FC236}">
              <a16:creationId xmlns:a16="http://schemas.microsoft.com/office/drawing/2014/main" id="{41341584-23E3-4406-BE01-71E88FED434C}"/>
            </a:ext>
          </a:extLst>
        </xdr:cNvPr>
        <xdr:cNvSpPr/>
      </xdr:nvSpPr>
      <xdr:spPr>
        <a:xfrm>
          <a:off x="10426700" y="10606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60</xdr:row>
      <xdr:rowOff>170651</xdr:rowOff>
    </xdr:from>
    <xdr:ext cx="690189" cy="259045"/>
    <xdr:sp macro="" textlink="">
      <xdr:nvSpPr>
        <xdr:cNvPr id="246" name="【橋りょう・トンネル】&#10;一人当たり有形固定資産（償却資産）額該当値テキスト">
          <a:extLst>
            <a:ext uri="{FF2B5EF4-FFF2-40B4-BE49-F238E27FC236}">
              <a16:creationId xmlns:a16="http://schemas.microsoft.com/office/drawing/2014/main" id="{D8794030-C27F-4C9D-A288-4AD11EC1A035}"/>
            </a:ext>
          </a:extLst>
        </xdr:cNvPr>
        <xdr:cNvSpPr txBox="1"/>
      </xdr:nvSpPr>
      <xdr:spPr>
        <a:xfrm>
          <a:off x="10515600" y="1045765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1,381,348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164102</xdr:rowOff>
    </xdr:from>
    <xdr:to>
      <xdr:col>50</xdr:col>
      <xdr:colOff>165100</xdr:colOff>
      <xdr:row>62</xdr:row>
      <xdr:rowOff>94252</xdr:rowOff>
    </xdr:to>
    <xdr:sp macro="" textlink="">
      <xdr:nvSpPr>
        <xdr:cNvPr id="247" name="楕円 246">
          <a:extLst>
            <a:ext uri="{FF2B5EF4-FFF2-40B4-BE49-F238E27FC236}">
              <a16:creationId xmlns:a16="http://schemas.microsoft.com/office/drawing/2014/main" id="{8A6B4AAF-CC05-476B-A6EE-9BB88C655C76}"/>
            </a:ext>
          </a:extLst>
        </xdr:cNvPr>
        <xdr:cNvSpPr/>
      </xdr:nvSpPr>
      <xdr:spPr>
        <a:xfrm>
          <a:off x="9588500" y="10622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27124</xdr:rowOff>
    </xdr:from>
    <xdr:to>
      <xdr:col>55</xdr:col>
      <xdr:colOff>0</xdr:colOff>
      <xdr:row>62</xdr:row>
      <xdr:rowOff>43452</xdr:rowOff>
    </xdr:to>
    <xdr:cxnSp macro="">
      <xdr:nvCxnSpPr>
        <xdr:cNvPr id="248" name="直線コネクタ 247">
          <a:extLst>
            <a:ext uri="{FF2B5EF4-FFF2-40B4-BE49-F238E27FC236}">
              <a16:creationId xmlns:a16="http://schemas.microsoft.com/office/drawing/2014/main" id="{8E8938EF-3211-43AB-BA24-9FE7927E6D6C}"/>
            </a:ext>
          </a:extLst>
        </xdr:cNvPr>
        <xdr:cNvCxnSpPr/>
      </xdr:nvCxnSpPr>
      <xdr:spPr>
        <a:xfrm flipV="1">
          <a:off x="9639300" y="10657024"/>
          <a:ext cx="8382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10120</xdr:rowOff>
    </xdr:from>
    <xdr:to>
      <xdr:col>46</xdr:col>
      <xdr:colOff>38100</xdr:colOff>
      <xdr:row>62</xdr:row>
      <xdr:rowOff>111720</xdr:rowOff>
    </xdr:to>
    <xdr:sp macro="" textlink="">
      <xdr:nvSpPr>
        <xdr:cNvPr id="249" name="楕円 248">
          <a:extLst>
            <a:ext uri="{FF2B5EF4-FFF2-40B4-BE49-F238E27FC236}">
              <a16:creationId xmlns:a16="http://schemas.microsoft.com/office/drawing/2014/main" id="{F830FCBE-5F31-491D-B75A-043A88195624}"/>
            </a:ext>
          </a:extLst>
        </xdr:cNvPr>
        <xdr:cNvSpPr/>
      </xdr:nvSpPr>
      <xdr:spPr>
        <a:xfrm>
          <a:off x="8699500" y="1064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43452</xdr:rowOff>
    </xdr:from>
    <xdr:to>
      <xdr:col>50</xdr:col>
      <xdr:colOff>114300</xdr:colOff>
      <xdr:row>62</xdr:row>
      <xdr:rowOff>60920</xdr:rowOff>
    </xdr:to>
    <xdr:cxnSp macro="">
      <xdr:nvCxnSpPr>
        <xdr:cNvPr id="250" name="直線コネクタ 249">
          <a:extLst>
            <a:ext uri="{FF2B5EF4-FFF2-40B4-BE49-F238E27FC236}">
              <a16:creationId xmlns:a16="http://schemas.microsoft.com/office/drawing/2014/main" id="{0B4919C7-8BE6-4E89-A16A-94B15C87E6EF}"/>
            </a:ext>
          </a:extLst>
        </xdr:cNvPr>
        <xdr:cNvCxnSpPr/>
      </xdr:nvCxnSpPr>
      <xdr:spPr>
        <a:xfrm flipV="1">
          <a:off x="8750300" y="10673352"/>
          <a:ext cx="889000" cy="17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2734</xdr:rowOff>
    </xdr:from>
    <xdr:to>
      <xdr:col>41</xdr:col>
      <xdr:colOff>101600</xdr:colOff>
      <xdr:row>62</xdr:row>
      <xdr:rowOff>104334</xdr:rowOff>
    </xdr:to>
    <xdr:sp macro="" textlink="">
      <xdr:nvSpPr>
        <xdr:cNvPr id="251" name="楕円 250">
          <a:extLst>
            <a:ext uri="{FF2B5EF4-FFF2-40B4-BE49-F238E27FC236}">
              <a16:creationId xmlns:a16="http://schemas.microsoft.com/office/drawing/2014/main" id="{511383A7-AA77-40C6-9475-11F4385CEAAD}"/>
            </a:ext>
          </a:extLst>
        </xdr:cNvPr>
        <xdr:cNvSpPr/>
      </xdr:nvSpPr>
      <xdr:spPr>
        <a:xfrm>
          <a:off x="7810500" y="10632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53534</xdr:rowOff>
    </xdr:from>
    <xdr:to>
      <xdr:col>45</xdr:col>
      <xdr:colOff>177800</xdr:colOff>
      <xdr:row>62</xdr:row>
      <xdr:rowOff>60920</xdr:rowOff>
    </xdr:to>
    <xdr:cxnSp macro="">
      <xdr:nvCxnSpPr>
        <xdr:cNvPr id="252" name="直線コネクタ 251">
          <a:extLst>
            <a:ext uri="{FF2B5EF4-FFF2-40B4-BE49-F238E27FC236}">
              <a16:creationId xmlns:a16="http://schemas.microsoft.com/office/drawing/2014/main" id="{F6FC12DE-FCCE-4530-B2D9-4CA2251C27DE}"/>
            </a:ext>
          </a:extLst>
        </xdr:cNvPr>
        <xdr:cNvCxnSpPr/>
      </xdr:nvCxnSpPr>
      <xdr:spPr>
        <a:xfrm>
          <a:off x="7861300" y="10683434"/>
          <a:ext cx="889000" cy="7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9493</xdr:rowOff>
    </xdr:from>
    <xdr:to>
      <xdr:col>36</xdr:col>
      <xdr:colOff>165100</xdr:colOff>
      <xdr:row>62</xdr:row>
      <xdr:rowOff>111093</xdr:rowOff>
    </xdr:to>
    <xdr:sp macro="" textlink="">
      <xdr:nvSpPr>
        <xdr:cNvPr id="253" name="楕円 252">
          <a:extLst>
            <a:ext uri="{FF2B5EF4-FFF2-40B4-BE49-F238E27FC236}">
              <a16:creationId xmlns:a16="http://schemas.microsoft.com/office/drawing/2014/main" id="{E943561E-A150-4514-9B2F-B88C308416ED}"/>
            </a:ext>
          </a:extLst>
        </xdr:cNvPr>
        <xdr:cNvSpPr/>
      </xdr:nvSpPr>
      <xdr:spPr>
        <a:xfrm>
          <a:off x="6921500" y="10639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53534</xdr:rowOff>
    </xdr:from>
    <xdr:to>
      <xdr:col>41</xdr:col>
      <xdr:colOff>50800</xdr:colOff>
      <xdr:row>62</xdr:row>
      <xdr:rowOff>60293</xdr:rowOff>
    </xdr:to>
    <xdr:cxnSp macro="">
      <xdr:nvCxnSpPr>
        <xdr:cNvPr id="254" name="直線コネクタ 253">
          <a:extLst>
            <a:ext uri="{FF2B5EF4-FFF2-40B4-BE49-F238E27FC236}">
              <a16:creationId xmlns:a16="http://schemas.microsoft.com/office/drawing/2014/main" id="{660ED8E0-574F-40F5-880C-7921068B9213}"/>
            </a:ext>
          </a:extLst>
        </xdr:cNvPr>
        <xdr:cNvCxnSpPr/>
      </xdr:nvCxnSpPr>
      <xdr:spPr>
        <a:xfrm flipV="1">
          <a:off x="6972300" y="10683434"/>
          <a:ext cx="889000" cy="6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137505</xdr:colOff>
      <xdr:row>62</xdr:row>
      <xdr:rowOff>111024</xdr:rowOff>
    </xdr:from>
    <xdr:ext cx="690189" cy="259045"/>
    <xdr:sp macro="" textlink="">
      <xdr:nvSpPr>
        <xdr:cNvPr id="255" name="n_1aveValue【橋りょう・トンネル】&#10;一人当たり有形固定資産（償却資産）額">
          <a:extLst>
            <a:ext uri="{FF2B5EF4-FFF2-40B4-BE49-F238E27FC236}">
              <a16:creationId xmlns:a16="http://schemas.microsoft.com/office/drawing/2014/main" id="{FC6472F1-A3F3-4595-BF9D-7FDAA3B63BE9}"/>
            </a:ext>
          </a:extLst>
        </xdr:cNvPr>
        <xdr:cNvSpPr txBox="1"/>
      </xdr:nvSpPr>
      <xdr:spPr>
        <a:xfrm>
          <a:off x="9281505" y="1074092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1,197,737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62</xdr:row>
      <xdr:rowOff>122728</xdr:rowOff>
    </xdr:from>
    <xdr:ext cx="690189" cy="259045"/>
    <xdr:sp macro="" textlink="">
      <xdr:nvSpPr>
        <xdr:cNvPr id="256" name="n_2aveValue【橋りょう・トンネル】&#10;一人当たり有形固定資産（償却資産）額">
          <a:extLst>
            <a:ext uri="{FF2B5EF4-FFF2-40B4-BE49-F238E27FC236}">
              <a16:creationId xmlns:a16="http://schemas.microsoft.com/office/drawing/2014/main" id="{8E9F2B24-C9DC-49CE-8A93-7321E5897FCC}"/>
            </a:ext>
          </a:extLst>
        </xdr:cNvPr>
        <xdr:cNvSpPr txBox="1"/>
      </xdr:nvSpPr>
      <xdr:spPr>
        <a:xfrm>
          <a:off x="8405205" y="1075262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62</xdr:row>
      <xdr:rowOff>130980</xdr:rowOff>
    </xdr:from>
    <xdr:ext cx="690189" cy="259045"/>
    <xdr:sp macro="" textlink="">
      <xdr:nvSpPr>
        <xdr:cNvPr id="257" name="n_3aveValue【橋りょう・トンネル】&#10;一人当たり有形固定資産（償却資産）額">
          <a:extLst>
            <a:ext uri="{FF2B5EF4-FFF2-40B4-BE49-F238E27FC236}">
              <a16:creationId xmlns:a16="http://schemas.microsoft.com/office/drawing/2014/main" id="{2B59C1F6-22AC-4384-A205-509B209E3A50}"/>
            </a:ext>
          </a:extLst>
        </xdr:cNvPr>
        <xdr:cNvSpPr txBox="1"/>
      </xdr:nvSpPr>
      <xdr:spPr>
        <a:xfrm>
          <a:off x="7516205" y="107608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60</xdr:row>
      <xdr:rowOff>126890</xdr:rowOff>
    </xdr:from>
    <xdr:ext cx="690189" cy="259045"/>
    <xdr:sp macro="" textlink="">
      <xdr:nvSpPr>
        <xdr:cNvPr id="258" name="n_4aveValue【橋りょう・トンネル】&#10;一人当たり有形固定資産（償却資産）額">
          <a:extLst>
            <a:ext uri="{FF2B5EF4-FFF2-40B4-BE49-F238E27FC236}">
              <a16:creationId xmlns:a16="http://schemas.microsoft.com/office/drawing/2014/main" id="{54A7ED00-D7E4-4908-9A59-0584813D2FA6}"/>
            </a:ext>
          </a:extLst>
        </xdr:cNvPr>
        <xdr:cNvSpPr txBox="1"/>
      </xdr:nvSpPr>
      <xdr:spPr>
        <a:xfrm>
          <a:off x="6627205" y="1041389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60</xdr:row>
      <xdr:rowOff>110779</xdr:rowOff>
    </xdr:from>
    <xdr:ext cx="690189" cy="259045"/>
    <xdr:sp macro="" textlink="">
      <xdr:nvSpPr>
        <xdr:cNvPr id="259" name="n_1mainValue【橋りょう・トンネル】&#10;一人当たり有形固定資産（償却資産）額">
          <a:extLst>
            <a:ext uri="{FF2B5EF4-FFF2-40B4-BE49-F238E27FC236}">
              <a16:creationId xmlns:a16="http://schemas.microsoft.com/office/drawing/2014/main" id="{B52B8594-43B6-4E2D-88ED-2911B3C79FCF}"/>
            </a:ext>
          </a:extLst>
        </xdr:cNvPr>
        <xdr:cNvSpPr txBox="1"/>
      </xdr:nvSpPr>
      <xdr:spPr>
        <a:xfrm>
          <a:off x="9281505" y="1039777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60</xdr:row>
      <xdr:rowOff>128247</xdr:rowOff>
    </xdr:from>
    <xdr:ext cx="690189" cy="259045"/>
    <xdr:sp macro="" textlink="">
      <xdr:nvSpPr>
        <xdr:cNvPr id="260" name="n_2mainValue【橋りょう・トンネル】&#10;一人当たり有形固定資産（償却資産）額">
          <a:extLst>
            <a:ext uri="{FF2B5EF4-FFF2-40B4-BE49-F238E27FC236}">
              <a16:creationId xmlns:a16="http://schemas.microsoft.com/office/drawing/2014/main" id="{B93D7710-0010-46A0-B653-F57BE89A66CD}"/>
            </a:ext>
          </a:extLst>
        </xdr:cNvPr>
        <xdr:cNvSpPr txBox="1"/>
      </xdr:nvSpPr>
      <xdr:spPr>
        <a:xfrm>
          <a:off x="8405205" y="1041524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60</xdr:row>
      <xdr:rowOff>120861</xdr:rowOff>
    </xdr:from>
    <xdr:ext cx="690189" cy="259045"/>
    <xdr:sp macro="" textlink="">
      <xdr:nvSpPr>
        <xdr:cNvPr id="261" name="n_3mainValue【橋りょう・トンネル】&#10;一人当たり有形固定資産（償却資産）額">
          <a:extLst>
            <a:ext uri="{FF2B5EF4-FFF2-40B4-BE49-F238E27FC236}">
              <a16:creationId xmlns:a16="http://schemas.microsoft.com/office/drawing/2014/main" id="{E53FD783-3C7B-4FA2-99A9-991965082A16}"/>
            </a:ext>
          </a:extLst>
        </xdr:cNvPr>
        <xdr:cNvSpPr txBox="1"/>
      </xdr:nvSpPr>
      <xdr:spPr>
        <a:xfrm>
          <a:off x="7516205" y="1040786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1,265,819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62</xdr:row>
      <xdr:rowOff>102220</xdr:rowOff>
    </xdr:from>
    <xdr:ext cx="690189" cy="259045"/>
    <xdr:sp macro="" textlink="">
      <xdr:nvSpPr>
        <xdr:cNvPr id="262" name="n_4mainValue【橋りょう・トンネル】&#10;一人当たり有形固定資産（償却資産）額">
          <a:extLst>
            <a:ext uri="{FF2B5EF4-FFF2-40B4-BE49-F238E27FC236}">
              <a16:creationId xmlns:a16="http://schemas.microsoft.com/office/drawing/2014/main" id="{B46D8C7E-0339-4278-B132-DD686E3BFB19}"/>
            </a:ext>
          </a:extLst>
        </xdr:cNvPr>
        <xdr:cNvSpPr txBox="1"/>
      </xdr:nvSpPr>
      <xdr:spPr>
        <a:xfrm>
          <a:off x="6627205" y="1073212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3" name="正方形/長方形 262">
          <a:extLst>
            <a:ext uri="{FF2B5EF4-FFF2-40B4-BE49-F238E27FC236}">
              <a16:creationId xmlns:a16="http://schemas.microsoft.com/office/drawing/2014/main" id="{0A3A32C7-D733-4E7D-AB79-43D7CAAECE39}"/>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4" name="正方形/長方形 263">
          <a:extLst>
            <a:ext uri="{FF2B5EF4-FFF2-40B4-BE49-F238E27FC236}">
              <a16:creationId xmlns:a16="http://schemas.microsoft.com/office/drawing/2014/main" id="{9A7E8657-6F95-4D09-9688-94ED58051A7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5" name="正方形/長方形 264">
          <a:extLst>
            <a:ext uri="{FF2B5EF4-FFF2-40B4-BE49-F238E27FC236}">
              <a16:creationId xmlns:a16="http://schemas.microsoft.com/office/drawing/2014/main" id="{72C4E409-CF3F-4DB5-8DEF-EE483EA54106}"/>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6" name="正方形/長方形 265">
          <a:extLst>
            <a:ext uri="{FF2B5EF4-FFF2-40B4-BE49-F238E27FC236}">
              <a16:creationId xmlns:a16="http://schemas.microsoft.com/office/drawing/2014/main" id="{1E310F5A-E413-46E5-B8BB-744E4E8079FF}"/>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7" name="正方形/長方形 266">
          <a:extLst>
            <a:ext uri="{FF2B5EF4-FFF2-40B4-BE49-F238E27FC236}">
              <a16:creationId xmlns:a16="http://schemas.microsoft.com/office/drawing/2014/main" id="{BADF9001-0FE9-428C-80EA-3C12C99A424E}"/>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8" name="正方形/長方形 267">
          <a:extLst>
            <a:ext uri="{FF2B5EF4-FFF2-40B4-BE49-F238E27FC236}">
              <a16:creationId xmlns:a16="http://schemas.microsoft.com/office/drawing/2014/main" id="{C5CFB76B-B603-4F63-8571-10AE7C60BDD8}"/>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9" name="正方形/長方形 268">
          <a:extLst>
            <a:ext uri="{FF2B5EF4-FFF2-40B4-BE49-F238E27FC236}">
              <a16:creationId xmlns:a16="http://schemas.microsoft.com/office/drawing/2014/main" id="{6CFDD7C9-7BAC-4D14-AE93-8932B11BD5F1}"/>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0" name="正方形/長方形 269">
          <a:extLst>
            <a:ext uri="{FF2B5EF4-FFF2-40B4-BE49-F238E27FC236}">
              <a16:creationId xmlns:a16="http://schemas.microsoft.com/office/drawing/2014/main" id="{17421B2B-3FD6-4514-9FA7-2EDECB711950}"/>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1" name="テキスト ボックス 270">
          <a:extLst>
            <a:ext uri="{FF2B5EF4-FFF2-40B4-BE49-F238E27FC236}">
              <a16:creationId xmlns:a16="http://schemas.microsoft.com/office/drawing/2014/main" id="{A16E3582-4B3E-4C3B-9B00-CE4B98421892}"/>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2" name="直線コネクタ 271">
          <a:extLst>
            <a:ext uri="{FF2B5EF4-FFF2-40B4-BE49-F238E27FC236}">
              <a16:creationId xmlns:a16="http://schemas.microsoft.com/office/drawing/2014/main" id="{A50C5977-CDD2-4802-8C99-C7CC5647A808}"/>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3" name="テキスト ボックス 272">
          <a:extLst>
            <a:ext uri="{FF2B5EF4-FFF2-40B4-BE49-F238E27FC236}">
              <a16:creationId xmlns:a16="http://schemas.microsoft.com/office/drawing/2014/main" id="{040EADF2-07BF-4385-AA62-7C32B2CAB85C}"/>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4" name="直線コネクタ 273">
          <a:extLst>
            <a:ext uri="{FF2B5EF4-FFF2-40B4-BE49-F238E27FC236}">
              <a16:creationId xmlns:a16="http://schemas.microsoft.com/office/drawing/2014/main" id="{AC9D3CE7-88C4-431A-ABA6-47013512D58D}"/>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5" name="テキスト ボックス 274">
          <a:extLst>
            <a:ext uri="{FF2B5EF4-FFF2-40B4-BE49-F238E27FC236}">
              <a16:creationId xmlns:a16="http://schemas.microsoft.com/office/drawing/2014/main" id="{62B87736-2947-4C21-8591-E25892C81BB9}"/>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6" name="直線コネクタ 275">
          <a:extLst>
            <a:ext uri="{FF2B5EF4-FFF2-40B4-BE49-F238E27FC236}">
              <a16:creationId xmlns:a16="http://schemas.microsoft.com/office/drawing/2014/main" id="{09D73574-D6A0-413B-A973-94EF529D5701}"/>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7" name="テキスト ボックス 276">
          <a:extLst>
            <a:ext uri="{FF2B5EF4-FFF2-40B4-BE49-F238E27FC236}">
              <a16:creationId xmlns:a16="http://schemas.microsoft.com/office/drawing/2014/main" id="{FB91E8BB-3BDC-4A5D-84A1-ECBD4572322F}"/>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8" name="直線コネクタ 277">
          <a:extLst>
            <a:ext uri="{FF2B5EF4-FFF2-40B4-BE49-F238E27FC236}">
              <a16:creationId xmlns:a16="http://schemas.microsoft.com/office/drawing/2014/main" id="{D12261B3-E1D2-4722-9ABF-7BF341699D2B}"/>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9" name="テキスト ボックス 278">
          <a:extLst>
            <a:ext uri="{FF2B5EF4-FFF2-40B4-BE49-F238E27FC236}">
              <a16:creationId xmlns:a16="http://schemas.microsoft.com/office/drawing/2014/main" id="{4C78DC26-AB7C-4607-8B8C-8E26A503EA67}"/>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80" name="直線コネクタ 279">
          <a:extLst>
            <a:ext uri="{FF2B5EF4-FFF2-40B4-BE49-F238E27FC236}">
              <a16:creationId xmlns:a16="http://schemas.microsoft.com/office/drawing/2014/main" id="{FEDA5AFF-7EF4-48F5-9CD3-A89EF7CE63BD}"/>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1" name="テキスト ボックス 280">
          <a:extLst>
            <a:ext uri="{FF2B5EF4-FFF2-40B4-BE49-F238E27FC236}">
              <a16:creationId xmlns:a16="http://schemas.microsoft.com/office/drawing/2014/main" id="{FB8C24F0-3888-4689-93A8-AD87FA42ECE2}"/>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2" name="直線コネクタ 281">
          <a:extLst>
            <a:ext uri="{FF2B5EF4-FFF2-40B4-BE49-F238E27FC236}">
              <a16:creationId xmlns:a16="http://schemas.microsoft.com/office/drawing/2014/main" id="{79700221-02AA-49B1-BB0A-9717B7E9C3FF}"/>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3" name="テキスト ボックス 282">
          <a:extLst>
            <a:ext uri="{FF2B5EF4-FFF2-40B4-BE49-F238E27FC236}">
              <a16:creationId xmlns:a16="http://schemas.microsoft.com/office/drawing/2014/main" id="{F7A86925-1AF8-4BD4-8D25-E39F9AF9B0D0}"/>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4" name="直線コネクタ 283">
          <a:extLst>
            <a:ext uri="{FF2B5EF4-FFF2-40B4-BE49-F238E27FC236}">
              <a16:creationId xmlns:a16="http://schemas.microsoft.com/office/drawing/2014/main" id="{6A56B566-11AF-4EDD-AB4E-0CD179ECCA3E}"/>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5" name="テキスト ボックス 284">
          <a:extLst>
            <a:ext uri="{FF2B5EF4-FFF2-40B4-BE49-F238E27FC236}">
              <a16:creationId xmlns:a16="http://schemas.microsoft.com/office/drawing/2014/main" id="{22350215-2AFF-4E1A-93E1-2CC074554EF5}"/>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6" name="直線コネクタ 285">
          <a:extLst>
            <a:ext uri="{FF2B5EF4-FFF2-40B4-BE49-F238E27FC236}">
              <a16:creationId xmlns:a16="http://schemas.microsoft.com/office/drawing/2014/main" id="{65341CFD-EE80-4F74-81E9-8DAA3C54DBC8}"/>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7" name="【公営住宅】&#10;有形固定資産減価償却率グラフ枠">
          <a:extLst>
            <a:ext uri="{FF2B5EF4-FFF2-40B4-BE49-F238E27FC236}">
              <a16:creationId xmlns:a16="http://schemas.microsoft.com/office/drawing/2014/main" id="{6A765CEA-480F-4FC1-BE30-7CF83EB41A7B}"/>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114844</xdr:rowOff>
    </xdr:from>
    <xdr:to>
      <xdr:col>24</xdr:col>
      <xdr:colOff>62865</xdr:colOff>
      <xdr:row>86</xdr:row>
      <xdr:rowOff>154032</xdr:rowOff>
    </xdr:to>
    <xdr:cxnSp macro="">
      <xdr:nvCxnSpPr>
        <xdr:cNvPr id="288" name="直線コネクタ 287">
          <a:extLst>
            <a:ext uri="{FF2B5EF4-FFF2-40B4-BE49-F238E27FC236}">
              <a16:creationId xmlns:a16="http://schemas.microsoft.com/office/drawing/2014/main" id="{A3FD718D-17A1-44DF-911E-5AE8E8D3A8F6}"/>
            </a:ext>
          </a:extLst>
        </xdr:cNvPr>
        <xdr:cNvCxnSpPr/>
      </xdr:nvCxnSpPr>
      <xdr:spPr>
        <a:xfrm flipV="1">
          <a:off x="4634865" y="13316494"/>
          <a:ext cx="0" cy="15822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157859</xdr:rowOff>
    </xdr:from>
    <xdr:ext cx="405111" cy="259045"/>
    <xdr:sp macro="" textlink="">
      <xdr:nvSpPr>
        <xdr:cNvPr id="289" name="【公営住宅】&#10;有形固定資産減価償却率最小値テキスト">
          <a:extLst>
            <a:ext uri="{FF2B5EF4-FFF2-40B4-BE49-F238E27FC236}">
              <a16:creationId xmlns:a16="http://schemas.microsoft.com/office/drawing/2014/main" id="{1BEF21A4-6079-4DB6-B5CB-DC3E864EA571}"/>
            </a:ext>
          </a:extLst>
        </xdr:cNvPr>
        <xdr:cNvSpPr txBox="1"/>
      </xdr:nvSpPr>
      <xdr:spPr>
        <a:xfrm>
          <a:off x="4673600" y="1490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154032</xdr:rowOff>
    </xdr:from>
    <xdr:to>
      <xdr:col>24</xdr:col>
      <xdr:colOff>152400</xdr:colOff>
      <xdr:row>86</xdr:row>
      <xdr:rowOff>154032</xdr:rowOff>
    </xdr:to>
    <xdr:cxnSp macro="">
      <xdr:nvCxnSpPr>
        <xdr:cNvPr id="290" name="直線コネクタ 289">
          <a:extLst>
            <a:ext uri="{FF2B5EF4-FFF2-40B4-BE49-F238E27FC236}">
              <a16:creationId xmlns:a16="http://schemas.microsoft.com/office/drawing/2014/main" id="{45AC43CF-C327-4FB6-B683-E81C60AD8861}"/>
            </a:ext>
          </a:extLst>
        </xdr:cNvPr>
        <xdr:cNvCxnSpPr/>
      </xdr:nvCxnSpPr>
      <xdr:spPr>
        <a:xfrm>
          <a:off x="4546600" y="14898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61521</xdr:rowOff>
    </xdr:from>
    <xdr:ext cx="340478" cy="259045"/>
    <xdr:sp macro="" textlink="">
      <xdr:nvSpPr>
        <xdr:cNvPr id="291" name="【公営住宅】&#10;有形固定資産減価償却率最大値テキスト">
          <a:extLst>
            <a:ext uri="{FF2B5EF4-FFF2-40B4-BE49-F238E27FC236}">
              <a16:creationId xmlns:a16="http://schemas.microsoft.com/office/drawing/2014/main" id="{38DC1542-979E-4F05-9960-FF4C884BF1FF}"/>
            </a:ext>
          </a:extLst>
        </xdr:cNvPr>
        <xdr:cNvSpPr txBox="1"/>
      </xdr:nvSpPr>
      <xdr:spPr>
        <a:xfrm>
          <a:off x="4673600" y="1309172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114844</xdr:rowOff>
    </xdr:from>
    <xdr:to>
      <xdr:col>24</xdr:col>
      <xdr:colOff>152400</xdr:colOff>
      <xdr:row>77</xdr:row>
      <xdr:rowOff>114844</xdr:rowOff>
    </xdr:to>
    <xdr:cxnSp macro="">
      <xdr:nvCxnSpPr>
        <xdr:cNvPr id="292" name="直線コネクタ 291">
          <a:extLst>
            <a:ext uri="{FF2B5EF4-FFF2-40B4-BE49-F238E27FC236}">
              <a16:creationId xmlns:a16="http://schemas.microsoft.com/office/drawing/2014/main" id="{76E43510-45D0-4585-8E68-4EC2F8D51F3B}"/>
            </a:ext>
          </a:extLst>
        </xdr:cNvPr>
        <xdr:cNvCxnSpPr/>
      </xdr:nvCxnSpPr>
      <xdr:spPr>
        <a:xfrm>
          <a:off x="4546600" y="133164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150240</xdr:rowOff>
    </xdr:from>
    <xdr:ext cx="405111" cy="259045"/>
    <xdr:sp macro="" textlink="">
      <xdr:nvSpPr>
        <xdr:cNvPr id="293" name="【公営住宅】&#10;有形固定資産減価償却率平均値テキスト">
          <a:extLst>
            <a:ext uri="{FF2B5EF4-FFF2-40B4-BE49-F238E27FC236}">
              <a16:creationId xmlns:a16="http://schemas.microsoft.com/office/drawing/2014/main" id="{B686B843-A3D0-43DD-92A4-EBB77E0B5B92}"/>
            </a:ext>
          </a:extLst>
        </xdr:cNvPr>
        <xdr:cNvSpPr txBox="1"/>
      </xdr:nvSpPr>
      <xdr:spPr>
        <a:xfrm>
          <a:off x="4673600" y="142091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363</xdr:rowOff>
    </xdr:from>
    <xdr:to>
      <xdr:col>24</xdr:col>
      <xdr:colOff>114300</xdr:colOff>
      <xdr:row>83</xdr:row>
      <xdr:rowOff>101963</xdr:rowOff>
    </xdr:to>
    <xdr:sp macro="" textlink="">
      <xdr:nvSpPr>
        <xdr:cNvPr id="294" name="フローチャート: 判断 293">
          <a:extLst>
            <a:ext uri="{FF2B5EF4-FFF2-40B4-BE49-F238E27FC236}">
              <a16:creationId xmlns:a16="http://schemas.microsoft.com/office/drawing/2014/main" id="{B0D4D579-A26F-483F-ACDA-4897008BCAA0}"/>
            </a:ext>
          </a:extLst>
        </xdr:cNvPr>
        <xdr:cNvSpPr/>
      </xdr:nvSpPr>
      <xdr:spPr>
        <a:xfrm>
          <a:off x="4584700" y="14230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160382</xdr:rowOff>
    </xdr:from>
    <xdr:to>
      <xdr:col>20</xdr:col>
      <xdr:colOff>38100</xdr:colOff>
      <xdr:row>83</xdr:row>
      <xdr:rowOff>90532</xdr:rowOff>
    </xdr:to>
    <xdr:sp macro="" textlink="">
      <xdr:nvSpPr>
        <xdr:cNvPr id="295" name="フローチャート: 判断 294">
          <a:extLst>
            <a:ext uri="{FF2B5EF4-FFF2-40B4-BE49-F238E27FC236}">
              <a16:creationId xmlns:a16="http://schemas.microsoft.com/office/drawing/2014/main" id="{AF020960-3D7B-4C2E-90D6-784C4DDFF1E3}"/>
            </a:ext>
          </a:extLst>
        </xdr:cNvPr>
        <xdr:cNvSpPr/>
      </xdr:nvSpPr>
      <xdr:spPr>
        <a:xfrm>
          <a:off x="3746500" y="14219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152219</xdr:rowOff>
    </xdr:from>
    <xdr:to>
      <xdr:col>15</xdr:col>
      <xdr:colOff>101600</xdr:colOff>
      <xdr:row>83</xdr:row>
      <xdr:rowOff>82369</xdr:rowOff>
    </xdr:to>
    <xdr:sp macro="" textlink="">
      <xdr:nvSpPr>
        <xdr:cNvPr id="296" name="フローチャート: 判断 295">
          <a:extLst>
            <a:ext uri="{FF2B5EF4-FFF2-40B4-BE49-F238E27FC236}">
              <a16:creationId xmlns:a16="http://schemas.microsoft.com/office/drawing/2014/main" id="{875A306B-5994-4ACC-BB44-180C004B81BE}"/>
            </a:ext>
          </a:extLst>
        </xdr:cNvPr>
        <xdr:cNvSpPr/>
      </xdr:nvSpPr>
      <xdr:spPr>
        <a:xfrm>
          <a:off x="2857500" y="14211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153851</xdr:rowOff>
    </xdr:from>
    <xdr:to>
      <xdr:col>10</xdr:col>
      <xdr:colOff>165100</xdr:colOff>
      <xdr:row>83</xdr:row>
      <xdr:rowOff>84001</xdr:rowOff>
    </xdr:to>
    <xdr:sp macro="" textlink="">
      <xdr:nvSpPr>
        <xdr:cNvPr id="297" name="フローチャート: 判断 296">
          <a:extLst>
            <a:ext uri="{FF2B5EF4-FFF2-40B4-BE49-F238E27FC236}">
              <a16:creationId xmlns:a16="http://schemas.microsoft.com/office/drawing/2014/main" id="{FB2EDFA7-C6AF-4193-9E7E-1B84C46D8932}"/>
            </a:ext>
          </a:extLst>
        </xdr:cNvPr>
        <xdr:cNvSpPr/>
      </xdr:nvSpPr>
      <xdr:spPr>
        <a:xfrm>
          <a:off x="1968500" y="14212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129358</xdr:rowOff>
    </xdr:from>
    <xdr:to>
      <xdr:col>6</xdr:col>
      <xdr:colOff>38100</xdr:colOff>
      <xdr:row>83</xdr:row>
      <xdr:rowOff>59508</xdr:rowOff>
    </xdr:to>
    <xdr:sp macro="" textlink="">
      <xdr:nvSpPr>
        <xdr:cNvPr id="298" name="フローチャート: 判断 297">
          <a:extLst>
            <a:ext uri="{FF2B5EF4-FFF2-40B4-BE49-F238E27FC236}">
              <a16:creationId xmlns:a16="http://schemas.microsoft.com/office/drawing/2014/main" id="{DBDBB4C2-02BE-4FB6-BEDA-A06FE7C7B9D9}"/>
            </a:ext>
          </a:extLst>
        </xdr:cNvPr>
        <xdr:cNvSpPr/>
      </xdr:nvSpPr>
      <xdr:spPr>
        <a:xfrm>
          <a:off x="1079500" y="1418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BBA341E8-A30F-4587-8089-CE06E20498BE}"/>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7106C524-E09A-40F4-A93B-184D97B94C1A}"/>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EA7C017D-BBB7-4785-B31A-B7B1805DEAB7}"/>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DA703AF9-985C-4056-A280-10DD3E85DED2}"/>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CF8B68C6-86BA-42A3-A8E7-818F1850ECDE}"/>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145687</xdr:rowOff>
    </xdr:from>
    <xdr:to>
      <xdr:col>24</xdr:col>
      <xdr:colOff>114300</xdr:colOff>
      <xdr:row>82</xdr:row>
      <xdr:rowOff>75837</xdr:rowOff>
    </xdr:to>
    <xdr:sp macro="" textlink="">
      <xdr:nvSpPr>
        <xdr:cNvPr id="304" name="楕円 303">
          <a:extLst>
            <a:ext uri="{FF2B5EF4-FFF2-40B4-BE49-F238E27FC236}">
              <a16:creationId xmlns:a16="http://schemas.microsoft.com/office/drawing/2014/main" id="{B42AEAD9-BB62-4F91-BFD9-33A85073D9FF}"/>
            </a:ext>
          </a:extLst>
        </xdr:cNvPr>
        <xdr:cNvSpPr/>
      </xdr:nvSpPr>
      <xdr:spPr>
        <a:xfrm>
          <a:off x="4584700" y="14033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168564</xdr:rowOff>
    </xdr:from>
    <xdr:ext cx="405111" cy="259045"/>
    <xdr:sp macro="" textlink="">
      <xdr:nvSpPr>
        <xdr:cNvPr id="305" name="【公営住宅】&#10;有形固定資産減価償却率該当値テキスト">
          <a:extLst>
            <a:ext uri="{FF2B5EF4-FFF2-40B4-BE49-F238E27FC236}">
              <a16:creationId xmlns:a16="http://schemas.microsoft.com/office/drawing/2014/main" id="{554E0EC2-9C24-45B1-82BE-9AE601E6BC10}"/>
            </a:ext>
          </a:extLst>
        </xdr:cNvPr>
        <xdr:cNvSpPr txBox="1"/>
      </xdr:nvSpPr>
      <xdr:spPr>
        <a:xfrm>
          <a:off x="4673600" y="13884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124461</xdr:rowOff>
    </xdr:from>
    <xdr:to>
      <xdr:col>20</xdr:col>
      <xdr:colOff>38100</xdr:colOff>
      <xdr:row>82</xdr:row>
      <xdr:rowOff>54611</xdr:rowOff>
    </xdr:to>
    <xdr:sp macro="" textlink="">
      <xdr:nvSpPr>
        <xdr:cNvPr id="306" name="楕円 305">
          <a:extLst>
            <a:ext uri="{FF2B5EF4-FFF2-40B4-BE49-F238E27FC236}">
              <a16:creationId xmlns:a16="http://schemas.microsoft.com/office/drawing/2014/main" id="{B00A01A1-E2B2-4F4E-A8E7-4EDE95E677AB}"/>
            </a:ext>
          </a:extLst>
        </xdr:cNvPr>
        <xdr:cNvSpPr/>
      </xdr:nvSpPr>
      <xdr:spPr>
        <a:xfrm>
          <a:off x="3746500" y="1401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3811</xdr:rowOff>
    </xdr:from>
    <xdr:to>
      <xdr:col>24</xdr:col>
      <xdr:colOff>63500</xdr:colOff>
      <xdr:row>82</xdr:row>
      <xdr:rowOff>25037</xdr:rowOff>
    </xdr:to>
    <xdr:cxnSp macro="">
      <xdr:nvCxnSpPr>
        <xdr:cNvPr id="307" name="直線コネクタ 306">
          <a:extLst>
            <a:ext uri="{FF2B5EF4-FFF2-40B4-BE49-F238E27FC236}">
              <a16:creationId xmlns:a16="http://schemas.microsoft.com/office/drawing/2014/main" id="{0FEF4A34-7A25-47C0-849D-1A3E68DC6726}"/>
            </a:ext>
          </a:extLst>
        </xdr:cNvPr>
        <xdr:cNvCxnSpPr/>
      </xdr:nvCxnSpPr>
      <xdr:spPr>
        <a:xfrm>
          <a:off x="3797300" y="14062711"/>
          <a:ext cx="838200" cy="21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117929</xdr:rowOff>
    </xdr:from>
    <xdr:to>
      <xdr:col>15</xdr:col>
      <xdr:colOff>101600</xdr:colOff>
      <xdr:row>82</xdr:row>
      <xdr:rowOff>48079</xdr:rowOff>
    </xdr:to>
    <xdr:sp macro="" textlink="">
      <xdr:nvSpPr>
        <xdr:cNvPr id="308" name="楕円 307">
          <a:extLst>
            <a:ext uri="{FF2B5EF4-FFF2-40B4-BE49-F238E27FC236}">
              <a16:creationId xmlns:a16="http://schemas.microsoft.com/office/drawing/2014/main" id="{FA505C38-E455-4D87-8E02-F4603F4CA957}"/>
            </a:ext>
          </a:extLst>
        </xdr:cNvPr>
        <xdr:cNvSpPr/>
      </xdr:nvSpPr>
      <xdr:spPr>
        <a:xfrm>
          <a:off x="2857500" y="14005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168729</xdr:rowOff>
    </xdr:from>
    <xdr:to>
      <xdr:col>19</xdr:col>
      <xdr:colOff>177800</xdr:colOff>
      <xdr:row>82</xdr:row>
      <xdr:rowOff>3811</xdr:rowOff>
    </xdr:to>
    <xdr:cxnSp macro="">
      <xdr:nvCxnSpPr>
        <xdr:cNvPr id="309" name="直線コネクタ 308">
          <a:extLst>
            <a:ext uri="{FF2B5EF4-FFF2-40B4-BE49-F238E27FC236}">
              <a16:creationId xmlns:a16="http://schemas.microsoft.com/office/drawing/2014/main" id="{70AF2AE6-DE48-469A-980E-A11C4F4F8C9D}"/>
            </a:ext>
          </a:extLst>
        </xdr:cNvPr>
        <xdr:cNvCxnSpPr/>
      </xdr:nvCxnSpPr>
      <xdr:spPr>
        <a:xfrm>
          <a:off x="2908300" y="14056179"/>
          <a:ext cx="8890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109764</xdr:rowOff>
    </xdr:from>
    <xdr:to>
      <xdr:col>10</xdr:col>
      <xdr:colOff>165100</xdr:colOff>
      <xdr:row>82</xdr:row>
      <xdr:rowOff>39914</xdr:rowOff>
    </xdr:to>
    <xdr:sp macro="" textlink="">
      <xdr:nvSpPr>
        <xdr:cNvPr id="310" name="楕円 309">
          <a:extLst>
            <a:ext uri="{FF2B5EF4-FFF2-40B4-BE49-F238E27FC236}">
              <a16:creationId xmlns:a16="http://schemas.microsoft.com/office/drawing/2014/main" id="{6E7A886C-CB80-49BE-8191-D4340FBC9A4E}"/>
            </a:ext>
          </a:extLst>
        </xdr:cNvPr>
        <xdr:cNvSpPr/>
      </xdr:nvSpPr>
      <xdr:spPr>
        <a:xfrm>
          <a:off x="1968500" y="13997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160564</xdr:rowOff>
    </xdr:from>
    <xdr:to>
      <xdr:col>15</xdr:col>
      <xdr:colOff>50800</xdr:colOff>
      <xdr:row>81</xdr:row>
      <xdr:rowOff>168729</xdr:rowOff>
    </xdr:to>
    <xdr:cxnSp macro="">
      <xdr:nvCxnSpPr>
        <xdr:cNvPr id="311" name="直線コネクタ 310">
          <a:extLst>
            <a:ext uri="{FF2B5EF4-FFF2-40B4-BE49-F238E27FC236}">
              <a16:creationId xmlns:a16="http://schemas.microsoft.com/office/drawing/2014/main" id="{B4D9FE7F-9EAA-4B47-97D3-8F663D1539B9}"/>
            </a:ext>
          </a:extLst>
        </xdr:cNvPr>
        <xdr:cNvCxnSpPr/>
      </xdr:nvCxnSpPr>
      <xdr:spPr>
        <a:xfrm>
          <a:off x="2019300" y="14048014"/>
          <a:ext cx="889000" cy="8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67311</xdr:rowOff>
    </xdr:from>
    <xdr:to>
      <xdr:col>6</xdr:col>
      <xdr:colOff>38100</xdr:colOff>
      <xdr:row>81</xdr:row>
      <xdr:rowOff>168911</xdr:rowOff>
    </xdr:to>
    <xdr:sp macro="" textlink="">
      <xdr:nvSpPr>
        <xdr:cNvPr id="312" name="楕円 311">
          <a:extLst>
            <a:ext uri="{FF2B5EF4-FFF2-40B4-BE49-F238E27FC236}">
              <a16:creationId xmlns:a16="http://schemas.microsoft.com/office/drawing/2014/main" id="{5F49F9CC-D3E1-4A6B-ADF6-9EFBAA9D6006}"/>
            </a:ext>
          </a:extLst>
        </xdr:cNvPr>
        <xdr:cNvSpPr/>
      </xdr:nvSpPr>
      <xdr:spPr>
        <a:xfrm>
          <a:off x="1079500" y="13954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118111</xdr:rowOff>
    </xdr:from>
    <xdr:to>
      <xdr:col>10</xdr:col>
      <xdr:colOff>114300</xdr:colOff>
      <xdr:row>81</xdr:row>
      <xdr:rowOff>160564</xdr:rowOff>
    </xdr:to>
    <xdr:cxnSp macro="">
      <xdr:nvCxnSpPr>
        <xdr:cNvPr id="313" name="直線コネクタ 312">
          <a:extLst>
            <a:ext uri="{FF2B5EF4-FFF2-40B4-BE49-F238E27FC236}">
              <a16:creationId xmlns:a16="http://schemas.microsoft.com/office/drawing/2014/main" id="{67B9A6DB-F3DE-484C-86BA-B4958F24DEEA}"/>
            </a:ext>
          </a:extLst>
        </xdr:cNvPr>
        <xdr:cNvCxnSpPr/>
      </xdr:nvCxnSpPr>
      <xdr:spPr>
        <a:xfrm>
          <a:off x="1130300" y="14005561"/>
          <a:ext cx="889000" cy="4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83</xdr:row>
      <xdr:rowOff>81659</xdr:rowOff>
    </xdr:from>
    <xdr:ext cx="405111" cy="259045"/>
    <xdr:sp macro="" textlink="">
      <xdr:nvSpPr>
        <xdr:cNvPr id="314" name="n_1aveValue【公営住宅】&#10;有形固定資産減価償却率">
          <a:extLst>
            <a:ext uri="{FF2B5EF4-FFF2-40B4-BE49-F238E27FC236}">
              <a16:creationId xmlns:a16="http://schemas.microsoft.com/office/drawing/2014/main" id="{3A5698CA-924D-447D-9F19-145F0DDFA993}"/>
            </a:ext>
          </a:extLst>
        </xdr:cNvPr>
        <xdr:cNvSpPr txBox="1"/>
      </xdr:nvSpPr>
      <xdr:spPr>
        <a:xfrm>
          <a:off x="3582044" y="14312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73496</xdr:rowOff>
    </xdr:from>
    <xdr:ext cx="405111" cy="259045"/>
    <xdr:sp macro="" textlink="">
      <xdr:nvSpPr>
        <xdr:cNvPr id="315" name="n_2aveValue【公営住宅】&#10;有形固定資産減価償却率">
          <a:extLst>
            <a:ext uri="{FF2B5EF4-FFF2-40B4-BE49-F238E27FC236}">
              <a16:creationId xmlns:a16="http://schemas.microsoft.com/office/drawing/2014/main" id="{8264B33F-007D-4333-A60A-CF70572B804F}"/>
            </a:ext>
          </a:extLst>
        </xdr:cNvPr>
        <xdr:cNvSpPr txBox="1"/>
      </xdr:nvSpPr>
      <xdr:spPr>
        <a:xfrm>
          <a:off x="2705744" y="1430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75128</xdr:rowOff>
    </xdr:from>
    <xdr:ext cx="405111" cy="259045"/>
    <xdr:sp macro="" textlink="">
      <xdr:nvSpPr>
        <xdr:cNvPr id="316" name="n_3aveValue【公営住宅】&#10;有形固定資産減価償却率">
          <a:extLst>
            <a:ext uri="{FF2B5EF4-FFF2-40B4-BE49-F238E27FC236}">
              <a16:creationId xmlns:a16="http://schemas.microsoft.com/office/drawing/2014/main" id="{B889B09F-1F9A-497C-83B9-636D45CF6F89}"/>
            </a:ext>
          </a:extLst>
        </xdr:cNvPr>
        <xdr:cNvSpPr txBox="1"/>
      </xdr:nvSpPr>
      <xdr:spPr>
        <a:xfrm>
          <a:off x="1816744" y="14305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50635</xdr:rowOff>
    </xdr:from>
    <xdr:ext cx="405111" cy="259045"/>
    <xdr:sp macro="" textlink="">
      <xdr:nvSpPr>
        <xdr:cNvPr id="317" name="n_4aveValue【公営住宅】&#10;有形固定資産減価償却率">
          <a:extLst>
            <a:ext uri="{FF2B5EF4-FFF2-40B4-BE49-F238E27FC236}">
              <a16:creationId xmlns:a16="http://schemas.microsoft.com/office/drawing/2014/main" id="{26922A33-70DA-4268-A8E5-ECA8EFF3D6B2}"/>
            </a:ext>
          </a:extLst>
        </xdr:cNvPr>
        <xdr:cNvSpPr txBox="1"/>
      </xdr:nvSpPr>
      <xdr:spPr>
        <a:xfrm>
          <a:off x="927744" y="1428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71138</xdr:rowOff>
    </xdr:from>
    <xdr:ext cx="405111" cy="259045"/>
    <xdr:sp macro="" textlink="">
      <xdr:nvSpPr>
        <xdr:cNvPr id="318" name="n_1mainValue【公営住宅】&#10;有形固定資産減価償却率">
          <a:extLst>
            <a:ext uri="{FF2B5EF4-FFF2-40B4-BE49-F238E27FC236}">
              <a16:creationId xmlns:a16="http://schemas.microsoft.com/office/drawing/2014/main" id="{280505CF-B1BA-4E42-A275-F0514496E233}"/>
            </a:ext>
          </a:extLst>
        </xdr:cNvPr>
        <xdr:cNvSpPr txBox="1"/>
      </xdr:nvSpPr>
      <xdr:spPr>
        <a:xfrm>
          <a:off x="3582044" y="1378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64606</xdr:rowOff>
    </xdr:from>
    <xdr:ext cx="405111" cy="259045"/>
    <xdr:sp macro="" textlink="">
      <xdr:nvSpPr>
        <xdr:cNvPr id="319" name="n_2mainValue【公営住宅】&#10;有形固定資産減価償却率">
          <a:extLst>
            <a:ext uri="{FF2B5EF4-FFF2-40B4-BE49-F238E27FC236}">
              <a16:creationId xmlns:a16="http://schemas.microsoft.com/office/drawing/2014/main" id="{FC47E306-EAC7-4A81-A256-BF6AA26A0DAC}"/>
            </a:ext>
          </a:extLst>
        </xdr:cNvPr>
        <xdr:cNvSpPr txBox="1"/>
      </xdr:nvSpPr>
      <xdr:spPr>
        <a:xfrm>
          <a:off x="2705744" y="13780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56441</xdr:rowOff>
    </xdr:from>
    <xdr:ext cx="405111" cy="259045"/>
    <xdr:sp macro="" textlink="">
      <xdr:nvSpPr>
        <xdr:cNvPr id="320" name="n_3mainValue【公営住宅】&#10;有形固定資産減価償却率">
          <a:extLst>
            <a:ext uri="{FF2B5EF4-FFF2-40B4-BE49-F238E27FC236}">
              <a16:creationId xmlns:a16="http://schemas.microsoft.com/office/drawing/2014/main" id="{2BFA78A1-6C9E-40B9-B536-3C513C6DD920}"/>
            </a:ext>
          </a:extLst>
        </xdr:cNvPr>
        <xdr:cNvSpPr txBox="1"/>
      </xdr:nvSpPr>
      <xdr:spPr>
        <a:xfrm>
          <a:off x="1816744" y="13772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13988</xdr:rowOff>
    </xdr:from>
    <xdr:ext cx="405111" cy="259045"/>
    <xdr:sp macro="" textlink="">
      <xdr:nvSpPr>
        <xdr:cNvPr id="321" name="n_4mainValue【公営住宅】&#10;有形固定資産減価償却率">
          <a:extLst>
            <a:ext uri="{FF2B5EF4-FFF2-40B4-BE49-F238E27FC236}">
              <a16:creationId xmlns:a16="http://schemas.microsoft.com/office/drawing/2014/main" id="{DABDBAD0-13B8-4C14-9292-07815346DAA1}"/>
            </a:ext>
          </a:extLst>
        </xdr:cNvPr>
        <xdr:cNvSpPr txBox="1"/>
      </xdr:nvSpPr>
      <xdr:spPr>
        <a:xfrm>
          <a:off x="927744" y="13729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2" name="正方形/長方形 321">
          <a:extLst>
            <a:ext uri="{FF2B5EF4-FFF2-40B4-BE49-F238E27FC236}">
              <a16:creationId xmlns:a16="http://schemas.microsoft.com/office/drawing/2014/main" id="{026CAE05-27BD-4049-B9CA-5737F4B26212}"/>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3" name="正方形/長方形 322">
          <a:extLst>
            <a:ext uri="{FF2B5EF4-FFF2-40B4-BE49-F238E27FC236}">
              <a16:creationId xmlns:a16="http://schemas.microsoft.com/office/drawing/2014/main" id="{6CE62BF5-8C3F-4F42-8176-9ACD18F04508}"/>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4" name="正方形/長方形 323">
          <a:extLst>
            <a:ext uri="{FF2B5EF4-FFF2-40B4-BE49-F238E27FC236}">
              <a16:creationId xmlns:a16="http://schemas.microsoft.com/office/drawing/2014/main" id="{A9A0EA7D-B989-4117-9E52-EC0CCBD8D8F5}"/>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5" name="正方形/長方形 324">
          <a:extLst>
            <a:ext uri="{FF2B5EF4-FFF2-40B4-BE49-F238E27FC236}">
              <a16:creationId xmlns:a16="http://schemas.microsoft.com/office/drawing/2014/main" id="{4D6D902E-ACA9-4C7A-95B7-D010118155DA}"/>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6" name="正方形/長方形 325">
          <a:extLst>
            <a:ext uri="{FF2B5EF4-FFF2-40B4-BE49-F238E27FC236}">
              <a16:creationId xmlns:a16="http://schemas.microsoft.com/office/drawing/2014/main" id="{CCE9205A-7B0D-4C12-99A0-ED17402D7A87}"/>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7" name="正方形/長方形 326">
          <a:extLst>
            <a:ext uri="{FF2B5EF4-FFF2-40B4-BE49-F238E27FC236}">
              <a16:creationId xmlns:a16="http://schemas.microsoft.com/office/drawing/2014/main" id="{A0C4E7C2-2DE1-4198-B793-F6D079381285}"/>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8" name="正方形/長方形 327">
          <a:extLst>
            <a:ext uri="{FF2B5EF4-FFF2-40B4-BE49-F238E27FC236}">
              <a16:creationId xmlns:a16="http://schemas.microsoft.com/office/drawing/2014/main" id="{0AE2DBC6-3CF4-411E-8D02-C8CD67E612E9}"/>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9" name="正方形/長方形 328">
          <a:extLst>
            <a:ext uri="{FF2B5EF4-FFF2-40B4-BE49-F238E27FC236}">
              <a16:creationId xmlns:a16="http://schemas.microsoft.com/office/drawing/2014/main" id="{1DE4374C-80D4-4F92-915B-85E35227D288}"/>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0" name="テキスト ボックス 329">
          <a:extLst>
            <a:ext uri="{FF2B5EF4-FFF2-40B4-BE49-F238E27FC236}">
              <a16:creationId xmlns:a16="http://schemas.microsoft.com/office/drawing/2014/main" id="{866503F9-2970-41DC-82B9-6416E307BD93}"/>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1" name="直線コネクタ 330">
          <a:extLst>
            <a:ext uri="{FF2B5EF4-FFF2-40B4-BE49-F238E27FC236}">
              <a16:creationId xmlns:a16="http://schemas.microsoft.com/office/drawing/2014/main" id="{21738F4D-0910-4DA9-AB2D-0F2864F7912C}"/>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32" name="直線コネクタ 331">
          <a:extLst>
            <a:ext uri="{FF2B5EF4-FFF2-40B4-BE49-F238E27FC236}">
              <a16:creationId xmlns:a16="http://schemas.microsoft.com/office/drawing/2014/main" id="{44DCF0E7-DC1D-47EE-909A-3D409217241A}"/>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33" name="テキスト ボックス 332">
          <a:extLst>
            <a:ext uri="{FF2B5EF4-FFF2-40B4-BE49-F238E27FC236}">
              <a16:creationId xmlns:a16="http://schemas.microsoft.com/office/drawing/2014/main" id="{646C1459-463D-41EE-99D1-63B2FF9EC4B4}"/>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34" name="直線コネクタ 333">
          <a:extLst>
            <a:ext uri="{FF2B5EF4-FFF2-40B4-BE49-F238E27FC236}">
              <a16:creationId xmlns:a16="http://schemas.microsoft.com/office/drawing/2014/main" id="{D107CBE2-4FC9-4676-AC71-5BB72E1E2F9E}"/>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35" name="テキスト ボックス 334">
          <a:extLst>
            <a:ext uri="{FF2B5EF4-FFF2-40B4-BE49-F238E27FC236}">
              <a16:creationId xmlns:a16="http://schemas.microsoft.com/office/drawing/2014/main" id="{A00EBFFF-71FF-474D-9F4A-7D745E94AB27}"/>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36" name="直線コネクタ 335">
          <a:extLst>
            <a:ext uri="{FF2B5EF4-FFF2-40B4-BE49-F238E27FC236}">
              <a16:creationId xmlns:a16="http://schemas.microsoft.com/office/drawing/2014/main" id="{E96CBF90-4957-4318-8C0C-DDAC52C9CA44}"/>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37" name="テキスト ボックス 336">
          <a:extLst>
            <a:ext uri="{FF2B5EF4-FFF2-40B4-BE49-F238E27FC236}">
              <a16:creationId xmlns:a16="http://schemas.microsoft.com/office/drawing/2014/main" id="{E2FEDB36-5356-4276-B8F1-4B403E7127C2}"/>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38" name="直線コネクタ 337">
          <a:extLst>
            <a:ext uri="{FF2B5EF4-FFF2-40B4-BE49-F238E27FC236}">
              <a16:creationId xmlns:a16="http://schemas.microsoft.com/office/drawing/2014/main" id="{57D1483A-0752-4B47-B17A-571B4363C91B}"/>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39" name="テキスト ボックス 338">
          <a:extLst>
            <a:ext uri="{FF2B5EF4-FFF2-40B4-BE49-F238E27FC236}">
              <a16:creationId xmlns:a16="http://schemas.microsoft.com/office/drawing/2014/main" id="{1DCBA925-C247-4772-9651-2D985B70DCC8}"/>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40" name="直線コネクタ 339">
          <a:extLst>
            <a:ext uri="{FF2B5EF4-FFF2-40B4-BE49-F238E27FC236}">
              <a16:creationId xmlns:a16="http://schemas.microsoft.com/office/drawing/2014/main" id="{BE8F0AE3-0F03-45B1-A48C-8D513BB71E5D}"/>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91820</xdr:rowOff>
    </xdr:from>
    <xdr:ext cx="531299" cy="259045"/>
    <xdr:sp macro="" textlink="">
      <xdr:nvSpPr>
        <xdr:cNvPr id="341" name="テキスト ボックス 340">
          <a:extLst>
            <a:ext uri="{FF2B5EF4-FFF2-40B4-BE49-F238E27FC236}">
              <a16:creationId xmlns:a16="http://schemas.microsoft.com/office/drawing/2014/main" id="{313D51F8-33B3-4DCF-9BEE-DA9BC55D6E55}"/>
            </a:ext>
          </a:extLst>
        </xdr:cNvPr>
        <xdr:cNvSpPr txBox="1"/>
      </xdr:nvSpPr>
      <xdr:spPr>
        <a:xfrm>
          <a:off x="6072701" y="1346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42" name="直線コネクタ 341">
          <a:extLst>
            <a:ext uri="{FF2B5EF4-FFF2-40B4-BE49-F238E27FC236}">
              <a16:creationId xmlns:a16="http://schemas.microsoft.com/office/drawing/2014/main" id="{17CFF522-AB97-4280-B06B-6F4490850684}"/>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108148</xdr:rowOff>
    </xdr:from>
    <xdr:ext cx="531299" cy="259045"/>
    <xdr:sp macro="" textlink="">
      <xdr:nvSpPr>
        <xdr:cNvPr id="343" name="テキスト ボックス 342">
          <a:extLst>
            <a:ext uri="{FF2B5EF4-FFF2-40B4-BE49-F238E27FC236}">
              <a16:creationId xmlns:a16="http://schemas.microsoft.com/office/drawing/2014/main" id="{94F5AB2E-0326-40F2-B8F3-32B23F809731}"/>
            </a:ext>
          </a:extLst>
        </xdr:cNvPr>
        <xdr:cNvSpPr txBox="1"/>
      </xdr:nvSpPr>
      <xdr:spPr>
        <a:xfrm>
          <a:off x="6072701" y="13138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4" name="直線コネクタ 343">
          <a:extLst>
            <a:ext uri="{FF2B5EF4-FFF2-40B4-BE49-F238E27FC236}">
              <a16:creationId xmlns:a16="http://schemas.microsoft.com/office/drawing/2014/main" id="{2E6E5C1D-A985-45C3-8246-B32DDCBA389F}"/>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5" name="テキスト ボックス 344">
          <a:extLst>
            <a:ext uri="{FF2B5EF4-FFF2-40B4-BE49-F238E27FC236}">
              <a16:creationId xmlns:a16="http://schemas.microsoft.com/office/drawing/2014/main" id="{7CC3B03E-3158-4A8A-95FF-CC7DFDC21056}"/>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6" name="【公営住宅】&#10;一人当たり面積グラフ枠">
          <a:extLst>
            <a:ext uri="{FF2B5EF4-FFF2-40B4-BE49-F238E27FC236}">
              <a16:creationId xmlns:a16="http://schemas.microsoft.com/office/drawing/2014/main" id="{65D84FA2-CE4D-40D0-842C-1E4EE7A9E484}"/>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40821</xdr:rowOff>
    </xdr:from>
    <xdr:to>
      <xdr:col>54</xdr:col>
      <xdr:colOff>189865</xdr:colOff>
      <xdr:row>86</xdr:row>
      <xdr:rowOff>150005</xdr:rowOff>
    </xdr:to>
    <xdr:cxnSp macro="">
      <xdr:nvCxnSpPr>
        <xdr:cNvPr id="347" name="直線コネクタ 346">
          <a:extLst>
            <a:ext uri="{FF2B5EF4-FFF2-40B4-BE49-F238E27FC236}">
              <a16:creationId xmlns:a16="http://schemas.microsoft.com/office/drawing/2014/main" id="{B2FD9437-6AC0-4423-90AE-8EDCED71A202}"/>
            </a:ext>
          </a:extLst>
        </xdr:cNvPr>
        <xdr:cNvCxnSpPr/>
      </xdr:nvCxnSpPr>
      <xdr:spPr>
        <a:xfrm flipV="1">
          <a:off x="10476865" y="13413921"/>
          <a:ext cx="0" cy="14807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153832</xdr:rowOff>
    </xdr:from>
    <xdr:ext cx="469744" cy="259045"/>
    <xdr:sp macro="" textlink="">
      <xdr:nvSpPr>
        <xdr:cNvPr id="348" name="【公営住宅】&#10;一人当たり面積最小値テキスト">
          <a:extLst>
            <a:ext uri="{FF2B5EF4-FFF2-40B4-BE49-F238E27FC236}">
              <a16:creationId xmlns:a16="http://schemas.microsoft.com/office/drawing/2014/main" id="{60E0AC0E-08D4-4D0D-8E79-C8F22DABCB91}"/>
            </a:ext>
          </a:extLst>
        </xdr:cNvPr>
        <xdr:cNvSpPr txBox="1"/>
      </xdr:nvSpPr>
      <xdr:spPr>
        <a:xfrm>
          <a:off x="10515600" y="14898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150005</xdr:rowOff>
    </xdr:from>
    <xdr:to>
      <xdr:col>55</xdr:col>
      <xdr:colOff>88900</xdr:colOff>
      <xdr:row>86</xdr:row>
      <xdr:rowOff>150005</xdr:rowOff>
    </xdr:to>
    <xdr:cxnSp macro="">
      <xdr:nvCxnSpPr>
        <xdr:cNvPr id="349" name="直線コネクタ 348">
          <a:extLst>
            <a:ext uri="{FF2B5EF4-FFF2-40B4-BE49-F238E27FC236}">
              <a16:creationId xmlns:a16="http://schemas.microsoft.com/office/drawing/2014/main" id="{E465BFC5-4FBC-4284-A0B4-485933C424F0}"/>
            </a:ext>
          </a:extLst>
        </xdr:cNvPr>
        <xdr:cNvCxnSpPr/>
      </xdr:nvCxnSpPr>
      <xdr:spPr>
        <a:xfrm>
          <a:off x="10388600" y="148947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158948</xdr:rowOff>
    </xdr:from>
    <xdr:ext cx="534377" cy="259045"/>
    <xdr:sp macro="" textlink="">
      <xdr:nvSpPr>
        <xdr:cNvPr id="350" name="【公営住宅】&#10;一人当たり面積最大値テキスト">
          <a:extLst>
            <a:ext uri="{FF2B5EF4-FFF2-40B4-BE49-F238E27FC236}">
              <a16:creationId xmlns:a16="http://schemas.microsoft.com/office/drawing/2014/main" id="{949FE72D-80DA-4543-A4FB-E18653189EE0}"/>
            </a:ext>
          </a:extLst>
        </xdr:cNvPr>
        <xdr:cNvSpPr txBox="1"/>
      </xdr:nvSpPr>
      <xdr:spPr>
        <a:xfrm>
          <a:off x="10515600" y="13189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40821</xdr:rowOff>
    </xdr:from>
    <xdr:to>
      <xdr:col>55</xdr:col>
      <xdr:colOff>88900</xdr:colOff>
      <xdr:row>78</xdr:row>
      <xdr:rowOff>40821</xdr:rowOff>
    </xdr:to>
    <xdr:cxnSp macro="">
      <xdr:nvCxnSpPr>
        <xdr:cNvPr id="351" name="直線コネクタ 350">
          <a:extLst>
            <a:ext uri="{FF2B5EF4-FFF2-40B4-BE49-F238E27FC236}">
              <a16:creationId xmlns:a16="http://schemas.microsoft.com/office/drawing/2014/main" id="{FC529F54-B11D-4B79-A47C-5F241D443F0D}"/>
            </a:ext>
          </a:extLst>
        </xdr:cNvPr>
        <xdr:cNvCxnSpPr/>
      </xdr:nvCxnSpPr>
      <xdr:spPr>
        <a:xfrm>
          <a:off x="10388600" y="134139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88082</xdr:rowOff>
    </xdr:from>
    <xdr:ext cx="469744" cy="259045"/>
    <xdr:sp macro="" textlink="">
      <xdr:nvSpPr>
        <xdr:cNvPr id="352" name="【公営住宅】&#10;一人当たり面積平均値テキスト">
          <a:extLst>
            <a:ext uri="{FF2B5EF4-FFF2-40B4-BE49-F238E27FC236}">
              <a16:creationId xmlns:a16="http://schemas.microsoft.com/office/drawing/2014/main" id="{EAC0D839-5B74-4202-9F93-9F1FB3D9EF36}"/>
            </a:ext>
          </a:extLst>
        </xdr:cNvPr>
        <xdr:cNvSpPr txBox="1"/>
      </xdr:nvSpPr>
      <xdr:spPr>
        <a:xfrm>
          <a:off x="10515600" y="143184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109655</xdr:rowOff>
    </xdr:from>
    <xdr:to>
      <xdr:col>55</xdr:col>
      <xdr:colOff>50800</xdr:colOff>
      <xdr:row>84</xdr:row>
      <xdr:rowOff>39805</xdr:rowOff>
    </xdr:to>
    <xdr:sp macro="" textlink="">
      <xdr:nvSpPr>
        <xdr:cNvPr id="353" name="フローチャート: 判断 352">
          <a:extLst>
            <a:ext uri="{FF2B5EF4-FFF2-40B4-BE49-F238E27FC236}">
              <a16:creationId xmlns:a16="http://schemas.microsoft.com/office/drawing/2014/main" id="{F70C24CA-80C3-4D28-BC5D-E2F98BC694AD}"/>
            </a:ext>
          </a:extLst>
        </xdr:cNvPr>
        <xdr:cNvSpPr/>
      </xdr:nvSpPr>
      <xdr:spPr>
        <a:xfrm>
          <a:off x="10426700" y="14340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121086</xdr:rowOff>
    </xdr:from>
    <xdr:to>
      <xdr:col>50</xdr:col>
      <xdr:colOff>165100</xdr:colOff>
      <xdr:row>84</xdr:row>
      <xdr:rowOff>51236</xdr:rowOff>
    </xdr:to>
    <xdr:sp macro="" textlink="">
      <xdr:nvSpPr>
        <xdr:cNvPr id="354" name="フローチャート: 判断 353">
          <a:extLst>
            <a:ext uri="{FF2B5EF4-FFF2-40B4-BE49-F238E27FC236}">
              <a16:creationId xmlns:a16="http://schemas.microsoft.com/office/drawing/2014/main" id="{03618175-ABC2-4169-9FD1-896F69A3D42E}"/>
            </a:ext>
          </a:extLst>
        </xdr:cNvPr>
        <xdr:cNvSpPr/>
      </xdr:nvSpPr>
      <xdr:spPr>
        <a:xfrm>
          <a:off x="9588500" y="14351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137632</xdr:rowOff>
    </xdr:from>
    <xdr:to>
      <xdr:col>46</xdr:col>
      <xdr:colOff>38100</xdr:colOff>
      <xdr:row>84</xdr:row>
      <xdr:rowOff>67782</xdr:rowOff>
    </xdr:to>
    <xdr:sp macro="" textlink="">
      <xdr:nvSpPr>
        <xdr:cNvPr id="355" name="フローチャート: 判断 354">
          <a:extLst>
            <a:ext uri="{FF2B5EF4-FFF2-40B4-BE49-F238E27FC236}">
              <a16:creationId xmlns:a16="http://schemas.microsoft.com/office/drawing/2014/main" id="{8B42B763-9D69-4011-999C-ADF8DB60934E}"/>
            </a:ext>
          </a:extLst>
        </xdr:cNvPr>
        <xdr:cNvSpPr/>
      </xdr:nvSpPr>
      <xdr:spPr>
        <a:xfrm>
          <a:off x="8699500" y="14367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109438</xdr:rowOff>
    </xdr:from>
    <xdr:to>
      <xdr:col>41</xdr:col>
      <xdr:colOff>101600</xdr:colOff>
      <xdr:row>84</xdr:row>
      <xdr:rowOff>39588</xdr:rowOff>
    </xdr:to>
    <xdr:sp macro="" textlink="">
      <xdr:nvSpPr>
        <xdr:cNvPr id="356" name="フローチャート: 判断 355">
          <a:extLst>
            <a:ext uri="{FF2B5EF4-FFF2-40B4-BE49-F238E27FC236}">
              <a16:creationId xmlns:a16="http://schemas.microsoft.com/office/drawing/2014/main" id="{15615112-B184-4708-98F8-F307DF9DDE23}"/>
            </a:ext>
          </a:extLst>
        </xdr:cNvPr>
        <xdr:cNvSpPr/>
      </xdr:nvSpPr>
      <xdr:spPr>
        <a:xfrm>
          <a:off x="7810500" y="14339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111288</xdr:rowOff>
    </xdr:from>
    <xdr:to>
      <xdr:col>36</xdr:col>
      <xdr:colOff>165100</xdr:colOff>
      <xdr:row>84</xdr:row>
      <xdr:rowOff>41438</xdr:rowOff>
    </xdr:to>
    <xdr:sp macro="" textlink="">
      <xdr:nvSpPr>
        <xdr:cNvPr id="357" name="フローチャート: 判断 356">
          <a:extLst>
            <a:ext uri="{FF2B5EF4-FFF2-40B4-BE49-F238E27FC236}">
              <a16:creationId xmlns:a16="http://schemas.microsoft.com/office/drawing/2014/main" id="{12FEACA3-96EA-4E63-BD44-2B672B9F8712}"/>
            </a:ext>
          </a:extLst>
        </xdr:cNvPr>
        <xdr:cNvSpPr/>
      </xdr:nvSpPr>
      <xdr:spPr>
        <a:xfrm>
          <a:off x="6921500" y="14341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D3E98AF1-CCB1-4DBD-9E87-500348E83912}"/>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9" name="テキスト ボックス 358">
          <a:extLst>
            <a:ext uri="{FF2B5EF4-FFF2-40B4-BE49-F238E27FC236}">
              <a16:creationId xmlns:a16="http://schemas.microsoft.com/office/drawing/2014/main" id="{7F6C9CC2-68E1-494D-809F-311B96BEC35F}"/>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60" name="テキスト ボックス 359">
          <a:extLst>
            <a:ext uri="{FF2B5EF4-FFF2-40B4-BE49-F238E27FC236}">
              <a16:creationId xmlns:a16="http://schemas.microsoft.com/office/drawing/2014/main" id="{7D034730-39BE-4213-A7F1-494D5F70D1E2}"/>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61" name="テキスト ボックス 360">
          <a:extLst>
            <a:ext uri="{FF2B5EF4-FFF2-40B4-BE49-F238E27FC236}">
              <a16:creationId xmlns:a16="http://schemas.microsoft.com/office/drawing/2014/main" id="{1EAE7E3E-E735-44F4-8D5A-5E2DDDB6064A}"/>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62" name="テキスト ボックス 361">
          <a:extLst>
            <a:ext uri="{FF2B5EF4-FFF2-40B4-BE49-F238E27FC236}">
              <a16:creationId xmlns:a16="http://schemas.microsoft.com/office/drawing/2014/main" id="{713B58A8-1506-4ABC-8581-F4724A885D3F}"/>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163974</xdr:rowOff>
    </xdr:from>
    <xdr:to>
      <xdr:col>55</xdr:col>
      <xdr:colOff>50800</xdr:colOff>
      <xdr:row>82</xdr:row>
      <xdr:rowOff>94124</xdr:rowOff>
    </xdr:to>
    <xdr:sp macro="" textlink="">
      <xdr:nvSpPr>
        <xdr:cNvPr id="363" name="楕円 362">
          <a:extLst>
            <a:ext uri="{FF2B5EF4-FFF2-40B4-BE49-F238E27FC236}">
              <a16:creationId xmlns:a16="http://schemas.microsoft.com/office/drawing/2014/main" id="{5490D116-0977-45E3-B335-3C06466FE2C9}"/>
            </a:ext>
          </a:extLst>
        </xdr:cNvPr>
        <xdr:cNvSpPr/>
      </xdr:nvSpPr>
      <xdr:spPr>
        <a:xfrm>
          <a:off x="10426700" y="14051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81</xdr:row>
      <xdr:rowOff>15401</xdr:rowOff>
    </xdr:from>
    <xdr:ext cx="469744" cy="259045"/>
    <xdr:sp macro="" textlink="">
      <xdr:nvSpPr>
        <xdr:cNvPr id="364" name="【公営住宅】&#10;一人当たり面積該当値テキスト">
          <a:extLst>
            <a:ext uri="{FF2B5EF4-FFF2-40B4-BE49-F238E27FC236}">
              <a16:creationId xmlns:a16="http://schemas.microsoft.com/office/drawing/2014/main" id="{4641A8AF-F928-4910-B526-8C2D055DBD92}"/>
            </a:ext>
          </a:extLst>
        </xdr:cNvPr>
        <xdr:cNvSpPr txBox="1"/>
      </xdr:nvSpPr>
      <xdr:spPr>
        <a:xfrm>
          <a:off x="10515600" y="13902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27360</xdr:rowOff>
    </xdr:from>
    <xdr:to>
      <xdr:col>50</xdr:col>
      <xdr:colOff>165100</xdr:colOff>
      <xdr:row>82</xdr:row>
      <xdr:rowOff>128960</xdr:rowOff>
    </xdr:to>
    <xdr:sp macro="" textlink="">
      <xdr:nvSpPr>
        <xdr:cNvPr id="365" name="楕円 364">
          <a:extLst>
            <a:ext uri="{FF2B5EF4-FFF2-40B4-BE49-F238E27FC236}">
              <a16:creationId xmlns:a16="http://schemas.microsoft.com/office/drawing/2014/main" id="{4073059C-087B-4694-99DE-2BBA754D0546}"/>
            </a:ext>
          </a:extLst>
        </xdr:cNvPr>
        <xdr:cNvSpPr/>
      </xdr:nvSpPr>
      <xdr:spPr>
        <a:xfrm>
          <a:off x="9588500" y="14086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43324</xdr:rowOff>
    </xdr:from>
    <xdr:to>
      <xdr:col>55</xdr:col>
      <xdr:colOff>0</xdr:colOff>
      <xdr:row>82</xdr:row>
      <xdr:rowOff>78160</xdr:rowOff>
    </xdr:to>
    <xdr:cxnSp macro="">
      <xdr:nvCxnSpPr>
        <xdr:cNvPr id="366" name="直線コネクタ 365">
          <a:extLst>
            <a:ext uri="{FF2B5EF4-FFF2-40B4-BE49-F238E27FC236}">
              <a16:creationId xmlns:a16="http://schemas.microsoft.com/office/drawing/2014/main" id="{09401690-0126-47C3-9D5A-FF74FA5ECFBF}"/>
            </a:ext>
          </a:extLst>
        </xdr:cNvPr>
        <xdr:cNvCxnSpPr/>
      </xdr:nvCxnSpPr>
      <xdr:spPr>
        <a:xfrm flipV="1">
          <a:off x="9639300" y="14102224"/>
          <a:ext cx="838200" cy="34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12664</xdr:rowOff>
    </xdr:from>
    <xdr:to>
      <xdr:col>46</xdr:col>
      <xdr:colOff>38100</xdr:colOff>
      <xdr:row>80</xdr:row>
      <xdr:rowOff>114264</xdr:rowOff>
    </xdr:to>
    <xdr:sp macro="" textlink="">
      <xdr:nvSpPr>
        <xdr:cNvPr id="367" name="楕円 366">
          <a:extLst>
            <a:ext uri="{FF2B5EF4-FFF2-40B4-BE49-F238E27FC236}">
              <a16:creationId xmlns:a16="http://schemas.microsoft.com/office/drawing/2014/main" id="{1EE1A5B3-9FB2-434A-B945-E4611F977AAE}"/>
            </a:ext>
          </a:extLst>
        </xdr:cNvPr>
        <xdr:cNvSpPr/>
      </xdr:nvSpPr>
      <xdr:spPr>
        <a:xfrm>
          <a:off x="8699500" y="1372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63464</xdr:rowOff>
    </xdr:from>
    <xdr:to>
      <xdr:col>50</xdr:col>
      <xdr:colOff>114300</xdr:colOff>
      <xdr:row>82</xdr:row>
      <xdr:rowOff>78160</xdr:rowOff>
    </xdr:to>
    <xdr:cxnSp macro="">
      <xdr:nvCxnSpPr>
        <xdr:cNvPr id="368" name="直線コネクタ 367">
          <a:extLst>
            <a:ext uri="{FF2B5EF4-FFF2-40B4-BE49-F238E27FC236}">
              <a16:creationId xmlns:a16="http://schemas.microsoft.com/office/drawing/2014/main" id="{CD2C6222-3B0D-4E65-BA10-0C96CBD08095}"/>
            </a:ext>
          </a:extLst>
        </xdr:cNvPr>
        <xdr:cNvCxnSpPr/>
      </xdr:nvCxnSpPr>
      <xdr:spPr>
        <a:xfrm>
          <a:off x="8750300" y="13779464"/>
          <a:ext cx="889000" cy="357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77326</xdr:rowOff>
    </xdr:from>
    <xdr:to>
      <xdr:col>41</xdr:col>
      <xdr:colOff>101600</xdr:colOff>
      <xdr:row>83</xdr:row>
      <xdr:rowOff>7476</xdr:rowOff>
    </xdr:to>
    <xdr:sp macro="" textlink="">
      <xdr:nvSpPr>
        <xdr:cNvPr id="369" name="楕円 368">
          <a:extLst>
            <a:ext uri="{FF2B5EF4-FFF2-40B4-BE49-F238E27FC236}">
              <a16:creationId xmlns:a16="http://schemas.microsoft.com/office/drawing/2014/main" id="{7C5CF6A8-3604-40BB-B409-CADDFE34A2F7}"/>
            </a:ext>
          </a:extLst>
        </xdr:cNvPr>
        <xdr:cNvSpPr/>
      </xdr:nvSpPr>
      <xdr:spPr>
        <a:xfrm>
          <a:off x="7810500" y="14136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63464</xdr:rowOff>
    </xdr:from>
    <xdr:to>
      <xdr:col>45</xdr:col>
      <xdr:colOff>177800</xdr:colOff>
      <xdr:row>82</xdr:row>
      <xdr:rowOff>128126</xdr:rowOff>
    </xdr:to>
    <xdr:cxnSp macro="">
      <xdr:nvCxnSpPr>
        <xdr:cNvPr id="370" name="直線コネクタ 369">
          <a:extLst>
            <a:ext uri="{FF2B5EF4-FFF2-40B4-BE49-F238E27FC236}">
              <a16:creationId xmlns:a16="http://schemas.microsoft.com/office/drawing/2014/main" id="{69459E27-558B-49DC-9368-E1F425BF9A1A}"/>
            </a:ext>
          </a:extLst>
        </xdr:cNvPr>
        <xdr:cNvCxnSpPr/>
      </xdr:nvCxnSpPr>
      <xdr:spPr>
        <a:xfrm flipV="1">
          <a:off x="7861300" y="13779464"/>
          <a:ext cx="889000" cy="407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94306</xdr:rowOff>
    </xdr:from>
    <xdr:to>
      <xdr:col>36</xdr:col>
      <xdr:colOff>165100</xdr:colOff>
      <xdr:row>83</xdr:row>
      <xdr:rowOff>24456</xdr:rowOff>
    </xdr:to>
    <xdr:sp macro="" textlink="">
      <xdr:nvSpPr>
        <xdr:cNvPr id="371" name="楕円 370">
          <a:extLst>
            <a:ext uri="{FF2B5EF4-FFF2-40B4-BE49-F238E27FC236}">
              <a16:creationId xmlns:a16="http://schemas.microsoft.com/office/drawing/2014/main" id="{44080E97-399B-46E7-AE1C-2C859E24FA8B}"/>
            </a:ext>
          </a:extLst>
        </xdr:cNvPr>
        <xdr:cNvSpPr/>
      </xdr:nvSpPr>
      <xdr:spPr>
        <a:xfrm>
          <a:off x="6921500" y="14153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128126</xdr:rowOff>
    </xdr:from>
    <xdr:to>
      <xdr:col>41</xdr:col>
      <xdr:colOff>50800</xdr:colOff>
      <xdr:row>82</xdr:row>
      <xdr:rowOff>145106</xdr:rowOff>
    </xdr:to>
    <xdr:cxnSp macro="">
      <xdr:nvCxnSpPr>
        <xdr:cNvPr id="372" name="直線コネクタ 371">
          <a:extLst>
            <a:ext uri="{FF2B5EF4-FFF2-40B4-BE49-F238E27FC236}">
              <a16:creationId xmlns:a16="http://schemas.microsoft.com/office/drawing/2014/main" id="{ABA2C992-B224-4AC5-ADE3-25FC0861CFB6}"/>
            </a:ext>
          </a:extLst>
        </xdr:cNvPr>
        <xdr:cNvCxnSpPr/>
      </xdr:nvCxnSpPr>
      <xdr:spPr>
        <a:xfrm flipV="1">
          <a:off x="6972300" y="14187026"/>
          <a:ext cx="889000" cy="16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42363</xdr:rowOff>
    </xdr:from>
    <xdr:ext cx="469744" cy="259045"/>
    <xdr:sp macro="" textlink="">
      <xdr:nvSpPr>
        <xdr:cNvPr id="373" name="n_1aveValue【公営住宅】&#10;一人当たり面積">
          <a:extLst>
            <a:ext uri="{FF2B5EF4-FFF2-40B4-BE49-F238E27FC236}">
              <a16:creationId xmlns:a16="http://schemas.microsoft.com/office/drawing/2014/main" id="{8A518B8E-2808-45CA-B2FE-2E68C6653AD4}"/>
            </a:ext>
          </a:extLst>
        </xdr:cNvPr>
        <xdr:cNvSpPr txBox="1"/>
      </xdr:nvSpPr>
      <xdr:spPr>
        <a:xfrm>
          <a:off x="9391727" y="14444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58909</xdr:rowOff>
    </xdr:from>
    <xdr:ext cx="469744" cy="259045"/>
    <xdr:sp macro="" textlink="">
      <xdr:nvSpPr>
        <xdr:cNvPr id="374" name="n_2aveValue【公営住宅】&#10;一人当たり面積">
          <a:extLst>
            <a:ext uri="{FF2B5EF4-FFF2-40B4-BE49-F238E27FC236}">
              <a16:creationId xmlns:a16="http://schemas.microsoft.com/office/drawing/2014/main" id="{C642F68D-839B-435B-BE78-02A6FCC3E713}"/>
            </a:ext>
          </a:extLst>
        </xdr:cNvPr>
        <xdr:cNvSpPr txBox="1"/>
      </xdr:nvSpPr>
      <xdr:spPr>
        <a:xfrm>
          <a:off x="8515427" y="14460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30715</xdr:rowOff>
    </xdr:from>
    <xdr:ext cx="469744" cy="259045"/>
    <xdr:sp macro="" textlink="">
      <xdr:nvSpPr>
        <xdr:cNvPr id="375" name="n_3aveValue【公営住宅】&#10;一人当たり面積">
          <a:extLst>
            <a:ext uri="{FF2B5EF4-FFF2-40B4-BE49-F238E27FC236}">
              <a16:creationId xmlns:a16="http://schemas.microsoft.com/office/drawing/2014/main" id="{CB715541-9656-4E2C-8F40-7CD7FC9CC914}"/>
            </a:ext>
          </a:extLst>
        </xdr:cNvPr>
        <xdr:cNvSpPr txBox="1"/>
      </xdr:nvSpPr>
      <xdr:spPr>
        <a:xfrm>
          <a:off x="7626427" y="14432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32565</xdr:rowOff>
    </xdr:from>
    <xdr:ext cx="469744" cy="259045"/>
    <xdr:sp macro="" textlink="">
      <xdr:nvSpPr>
        <xdr:cNvPr id="376" name="n_4aveValue【公営住宅】&#10;一人当たり面積">
          <a:extLst>
            <a:ext uri="{FF2B5EF4-FFF2-40B4-BE49-F238E27FC236}">
              <a16:creationId xmlns:a16="http://schemas.microsoft.com/office/drawing/2014/main" id="{87E9A2A2-C32A-43A1-928C-DF10BE11A58C}"/>
            </a:ext>
          </a:extLst>
        </xdr:cNvPr>
        <xdr:cNvSpPr txBox="1"/>
      </xdr:nvSpPr>
      <xdr:spPr>
        <a:xfrm>
          <a:off x="6737427" y="14434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145487</xdr:rowOff>
    </xdr:from>
    <xdr:ext cx="469744" cy="259045"/>
    <xdr:sp macro="" textlink="">
      <xdr:nvSpPr>
        <xdr:cNvPr id="377" name="n_1mainValue【公営住宅】&#10;一人当たり面積">
          <a:extLst>
            <a:ext uri="{FF2B5EF4-FFF2-40B4-BE49-F238E27FC236}">
              <a16:creationId xmlns:a16="http://schemas.microsoft.com/office/drawing/2014/main" id="{4F038DA2-2B38-4DCA-B31D-16189DA69A3A}"/>
            </a:ext>
          </a:extLst>
        </xdr:cNvPr>
        <xdr:cNvSpPr txBox="1"/>
      </xdr:nvSpPr>
      <xdr:spPr>
        <a:xfrm>
          <a:off x="9391727" y="13861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78</xdr:row>
      <xdr:rowOff>130791</xdr:rowOff>
    </xdr:from>
    <xdr:ext cx="534377" cy="259045"/>
    <xdr:sp macro="" textlink="">
      <xdr:nvSpPr>
        <xdr:cNvPr id="378" name="n_2mainValue【公営住宅】&#10;一人当たり面積">
          <a:extLst>
            <a:ext uri="{FF2B5EF4-FFF2-40B4-BE49-F238E27FC236}">
              <a16:creationId xmlns:a16="http://schemas.microsoft.com/office/drawing/2014/main" id="{0B864A0D-F0A6-4338-8DFB-054359EB634C}"/>
            </a:ext>
          </a:extLst>
        </xdr:cNvPr>
        <xdr:cNvSpPr txBox="1"/>
      </xdr:nvSpPr>
      <xdr:spPr>
        <a:xfrm>
          <a:off x="8483111" y="13503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24003</xdr:rowOff>
    </xdr:from>
    <xdr:ext cx="469744" cy="259045"/>
    <xdr:sp macro="" textlink="">
      <xdr:nvSpPr>
        <xdr:cNvPr id="379" name="n_3mainValue【公営住宅】&#10;一人当たり面積">
          <a:extLst>
            <a:ext uri="{FF2B5EF4-FFF2-40B4-BE49-F238E27FC236}">
              <a16:creationId xmlns:a16="http://schemas.microsoft.com/office/drawing/2014/main" id="{23A8EC21-0570-4F7D-B037-46A8B18B9139}"/>
            </a:ext>
          </a:extLst>
        </xdr:cNvPr>
        <xdr:cNvSpPr txBox="1"/>
      </xdr:nvSpPr>
      <xdr:spPr>
        <a:xfrm>
          <a:off x="7626427" y="13911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40983</xdr:rowOff>
    </xdr:from>
    <xdr:ext cx="469744" cy="259045"/>
    <xdr:sp macro="" textlink="">
      <xdr:nvSpPr>
        <xdr:cNvPr id="380" name="n_4mainValue【公営住宅】&#10;一人当たり面積">
          <a:extLst>
            <a:ext uri="{FF2B5EF4-FFF2-40B4-BE49-F238E27FC236}">
              <a16:creationId xmlns:a16="http://schemas.microsoft.com/office/drawing/2014/main" id="{2CB6D8D9-B09C-43F8-8287-1CE2458FDF34}"/>
            </a:ext>
          </a:extLst>
        </xdr:cNvPr>
        <xdr:cNvSpPr txBox="1"/>
      </xdr:nvSpPr>
      <xdr:spPr>
        <a:xfrm>
          <a:off x="6737427" y="13928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81" name="正方形/長方形 380">
          <a:extLst>
            <a:ext uri="{FF2B5EF4-FFF2-40B4-BE49-F238E27FC236}">
              <a16:creationId xmlns:a16="http://schemas.microsoft.com/office/drawing/2014/main" id="{55A0F1B5-81F9-43AB-9657-70B633208011}"/>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82" name="正方形/長方形 381">
          <a:extLst>
            <a:ext uri="{FF2B5EF4-FFF2-40B4-BE49-F238E27FC236}">
              <a16:creationId xmlns:a16="http://schemas.microsoft.com/office/drawing/2014/main" id="{1063FE8B-EBC4-462B-8C54-4E6B8FE7D666}"/>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3" name="正方形/長方形 382">
          <a:extLst>
            <a:ext uri="{FF2B5EF4-FFF2-40B4-BE49-F238E27FC236}">
              <a16:creationId xmlns:a16="http://schemas.microsoft.com/office/drawing/2014/main" id="{29618B6E-6C96-4A4C-80F1-BEB5A7DE27C1}"/>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4" name="正方形/長方形 383">
          <a:extLst>
            <a:ext uri="{FF2B5EF4-FFF2-40B4-BE49-F238E27FC236}">
              <a16:creationId xmlns:a16="http://schemas.microsoft.com/office/drawing/2014/main" id="{5CE05FD4-8480-4190-B3C1-9C23B250E757}"/>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5" name="正方形/長方形 384">
          <a:extLst>
            <a:ext uri="{FF2B5EF4-FFF2-40B4-BE49-F238E27FC236}">
              <a16:creationId xmlns:a16="http://schemas.microsoft.com/office/drawing/2014/main" id="{1ECE6083-1FC4-4926-83EA-D08BFC51EA87}"/>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6" name="正方形/長方形 385">
          <a:extLst>
            <a:ext uri="{FF2B5EF4-FFF2-40B4-BE49-F238E27FC236}">
              <a16:creationId xmlns:a16="http://schemas.microsoft.com/office/drawing/2014/main" id="{F21DBE3B-CFDD-4BB5-AAA2-B7C6B016BF44}"/>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7" name="正方形/長方形 386">
          <a:extLst>
            <a:ext uri="{FF2B5EF4-FFF2-40B4-BE49-F238E27FC236}">
              <a16:creationId xmlns:a16="http://schemas.microsoft.com/office/drawing/2014/main" id="{4D03D7E9-582A-4C16-B73B-3F7FF47C1BE6}"/>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8" name="正方形/長方形 387">
          <a:extLst>
            <a:ext uri="{FF2B5EF4-FFF2-40B4-BE49-F238E27FC236}">
              <a16:creationId xmlns:a16="http://schemas.microsoft.com/office/drawing/2014/main" id="{65254BEF-2A29-4B8A-AD70-9F58E831C1F0}"/>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9" name="正方形/長方形 388">
          <a:extLst>
            <a:ext uri="{FF2B5EF4-FFF2-40B4-BE49-F238E27FC236}">
              <a16:creationId xmlns:a16="http://schemas.microsoft.com/office/drawing/2014/main" id="{A5050B27-8351-4075-845D-810650A062A3}"/>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90" name="正方形/長方形 389">
          <a:extLst>
            <a:ext uri="{FF2B5EF4-FFF2-40B4-BE49-F238E27FC236}">
              <a16:creationId xmlns:a16="http://schemas.microsoft.com/office/drawing/2014/main" id="{DC418E0E-A2D9-4E03-99DB-C52037D30AB4}"/>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91" name="正方形/長方形 390">
          <a:extLst>
            <a:ext uri="{FF2B5EF4-FFF2-40B4-BE49-F238E27FC236}">
              <a16:creationId xmlns:a16="http://schemas.microsoft.com/office/drawing/2014/main" id="{161EC1B2-5063-4431-A890-EEB5AA5060F0}"/>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92" name="正方形/長方形 391">
          <a:extLst>
            <a:ext uri="{FF2B5EF4-FFF2-40B4-BE49-F238E27FC236}">
              <a16:creationId xmlns:a16="http://schemas.microsoft.com/office/drawing/2014/main" id="{13B90635-F16B-4E5D-A5D6-1104B2F1EC30}"/>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93" name="正方形/長方形 392">
          <a:extLst>
            <a:ext uri="{FF2B5EF4-FFF2-40B4-BE49-F238E27FC236}">
              <a16:creationId xmlns:a16="http://schemas.microsoft.com/office/drawing/2014/main" id="{16E2E3C8-A10B-4CD0-B330-454AF6C5AE8A}"/>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94" name="正方形/長方形 393">
          <a:extLst>
            <a:ext uri="{FF2B5EF4-FFF2-40B4-BE49-F238E27FC236}">
              <a16:creationId xmlns:a16="http://schemas.microsoft.com/office/drawing/2014/main" id="{DCC9A5EF-4C06-4310-BF63-940DD04D037B}"/>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95" name="正方形/長方形 394">
          <a:extLst>
            <a:ext uri="{FF2B5EF4-FFF2-40B4-BE49-F238E27FC236}">
              <a16:creationId xmlns:a16="http://schemas.microsoft.com/office/drawing/2014/main" id="{E6382C69-E3E2-48CD-9CA2-AFE2CA6E1FD1}"/>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96" name="正方形/長方形 395">
          <a:extLst>
            <a:ext uri="{FF2B5EF4-FFF2-40B4-BE49-F238E27FC236}">
              <a16:creationId xmlns:a16="http://schemas.microsoft.com/office/drawing/2014/main" id="{748D7A77-2E85-4367-83FA-E894A4B556EE}"/>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97" name="正方形/長方形 396">
          <a:extLst>
            <a:ext uri="{FF2B5EF4-FFF2-40B4-BE49-F238E27FC236}">
              <a16:creationId xmlns:a16="http://schemas.microsoft.com/office/drawing/2014/main" id="{DC108427-1300-4766-968D-E1D67ABE04E9}"/>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98" name="正方形/長方形 397">
          <a:extLst>
            <a:ext uri="{FF2B5EF4-FFF2-40B4-BE49-F238E27FC236}">
              <a16:creationId xmlns:a16="http://schemas.microsoft.com/office/drawing/2014/main" id="{5A642F00-F3C3-4657-906E-C917525AEF85}"/>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9" name="正方形/長方形 398">
          <a:extLst>
            <a:ext uri="{FF2B5EF4-FFF2-40B4-BE49-F238E27FC236}">
              <a16:creationId xmlns:a16="http://schemas.microsoft.com/office/drawing/2014/main" id="{C20EE3EB-002E-476D-87DB-373A96E16D52}"/>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00" name="正方形/長方形 399">
          <a:extLst>
            <a:ext uri="{FF2B5EF4-FFF2-40B4-BE49-F238E27FC236}">
              <a16:creationId xmlns:a16="http://schemas.microsoft.com/office/drawing/2014/main" id="{0ADFC12D-8B05-42E2-9251-2306B4445891}"/>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01" name="正方形/長方形 400">
          <a:extLst>
            <a:ext uri="{FF2B5EF4-FFF2-40B4-BE49-F238E27FC236}">
              <a16:creationId xmlns:a16="http://schemas.microsoft.com/office/drawing/2014/main" id="{D7A77961-5794-42CD-B1EE-6011293ABCB3}"/>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02" name="正方形/長方形 401">
          <a:extLst>
            <a:ext uri="{FF2B5EF4-FFF2-40B4-BE49-F238E27FC236}">
              <a16:creationId xmlns:a16="http://schemas.microsoft.com/office/drawing/2014/main" id="{515731EA-35A1-47D8-B58A-7F30687ED64E}"/>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03" name="正方形/長方形 402">
          <a:extLst>
            <a:ext uri="{FF2B5EF4-FFF2-40B4-BE49-F238E27FC236}">
              <a16:creationId xmlns:a16="http://schemas.microsoft.com/office/drawing/2014/main" id="{8AF62658-5540-4282-A68F-C1780619A6BB}"/>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04" name="正方形/長方形 403">
          <a:extLst>
            <a:ext uri="{FF2B5EF4-FFF2-40B4-BE49-F238E27FC236}">
              <a16:creationId xmlns:a16="http://schemas.microsoft.com/office/drawing/2014/main" id="{1D0DDDC9-308E-4C76-B5D5-804123F11555}"/>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05" name="テキスト ボックス 404">
          <a:extLst>
            <a:ext uri="{FF2B5EF4-FFF2-40B4-BE49-F238E27FC236}">
              <a16:creationId xmlns:a16="http://schemas.microsoft.com/office/drawing/2014/main" id="{CD0B7CB1-9CCF-451B-BF4D-8E5F4A485BF0}"/>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06" name="直線コネクタ 405">
          <a:extLst>
            <a:ext uri="{FF2B5EF4-FFF2-40B4-BE49-F238E27FC236}">
              <a16:creationId xmlns:a16="http://schemas.microsoft.com/office/drawing/2014/main" id="{8543C388-62CC-4754-8818-D7F694180418}"/>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07" name="テキスト ボックス 406">
          <a:extLst>
            <a:ext uri="{FF2B5EF4-FFF2-40B4-BE49-F238E27FC236}">
              <a16:creationId xmlns:a16="http://schemas.microsoft.com/office/drawing/2014/main" id="{DD3CC026-8319-4D7C-8801-7C57279CA36D}"/>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08" name="直線コネクタ 407">
          <a:extLst>
            <a:ext uri="{FF2B5EF4-FFF2-40B4-BE49-F238E27FC236}">
              <a16:creationId xmlns:a16="http://schemas.microsoft.com/office/drawing/2014/main" id="{61E8AC99-3A39-4721-8EDB-935E06F5BCE0}"/>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09" name="テキスト ボックス 408">
          <a:extLst>
            <a:ext uri="{FF2B5EF4-FFF2-40B4-BE49-F238E27FC236}">
              <a16:creationId xmlns:a16="http://schemas.microsoft.com/office/drawing/2014/main" id="{5690A6B5-67A8-40C4-8FD3-6B6234A07844}"/>
            </a:ext>
          </a:extLst>
        </xdr:cNvPr>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10" name="直線コネクタ 409">
          <a:extLst>
            <a:ext uri="{FF2B5EF4-FFF2-40B4-BE49-F238E27FC236}">
              <a16:creationId xmlns:a16="http://schemas.microsoft.com/office/drawing/2014/main" id="{11B63380-3502-44EE-86E4-6031AF3F9785}"/>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11" name="テキスト ボックス 410">
          <a:extLst>
            <a:ext uri="{FF2B5EF4-FFF2-40B4-BE49-F238E27FC236}">
              <a16:creationId xmlns:a16="http://schemas.microsoft.com/office/drawing/2014/main" id="{CFADE40C-3725-4F00-BAEE-83745F90B6EF}"/>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12" name="直線コネクタ 411">
          <a:extLst>
            <a:ext uri="{FF2B5EF4-FFF2-40B4-BE49-F238E27FC236}">
              <a16:creationId xmlns:a16="http://schemas.microsoft.com/office/drawing/2014/main" id="{B0642032-9A3E-4767-8811-783B8C701931}"/>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13" name="テキスト ボックス 412">
          <a:extLst>
            <a:ext uri="{FF2B5EF4-FFF2-40B4-BE49-F238E27FC236}">
              <a16:creationId xmlns:a16="http://schemas.microsoft.com/office/drawing/2014/main" id="{089DC8A7-670B-4D59-B85E-FBF8BE296AD8}"/>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14" name="直線コネクタ 413">
          <a:extLst>
            <a:ext uri="{FF2B5EF4-FFF2-40B4-BE49-F238E27FC236}">
              <a16:creationId xmlns:a16="http://schemas.microsoft.com/office/drawing/2014/main" id="{7EBC5B7C-FD0F-4CD6-83F3-72534CC14DCC}"/>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15" name="テキスト ボックス 414">
          <a:extLst>
            <a:ext uri="{FF2B5EF4-FFF2-40B4-BE49-F238E27FC236}">
              <a16:creationId xmlns:a16="http://schemas.microsoft.com/office/drawing/2014/main" id="{2D1E0F1A-CF23-4353-9C77-2E49451E9A83}"/>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16" name="直線コネクタ 415">
          <a:extLst>
            <a:ext uri="{FF2B5EF4-FFF2-40B4-BE49-F238E27FC236}">
              <a16:creationId xmlns:a16="http://schemas.microsoft.com/office/drawing/2014/main" id="{5E3FC89C-5D84-4303-868C-C9BBACBCD1D2}"/>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17" name="テキスト ボックス 416">
          <a:extLst>
            <a:ext uri="{FF2B5EF4-FFF2-40B4-BE49-F238E27FC236}">
              <a16:creationId xmlns:a16="http://schemas.microsoft.com/office/drawing/2014/main" id="{53B8EC49-D12D-470D-9006-3235871E7C2B}"/>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18" name="直線コネクタ 417">
          <a:extLst>
            <a:ext uri="{FF2B5EF4-FFF2-40B4-BE49-F238E27FC236}">
              <a16:creationId xmlns:a16="http://schemas.microsoft.com/office/drawing/2014/main" id="{0A1A0CBA-80F2-4EE8-ABC5-2A2DA8572CF0}"/>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19" name="テキスト ボックス 418">
          <a:extLst>
            <a:ext uri="{FF2B5EF4-FFF2-40B4-BE49-F238E27FC236}">
              <a16:creationId xmlns:a16="http://schemas.microsoft.com/office/drawing/2014/main" id="{3013B951-90ED-49D0-9656-82EDF663B3B9}"/>
            </a:ext>
          </a:extLst>
        </xdr:cNvPr>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20" name="直線コネクタ 419">
          <a:extLst>
            <a:ext uri="{FF2B5EF4-FFF2-40B4-BE49-F238E27FC236}">
              <a16:creationId xmlns:a16="http://schemas.microsoft.com/office/drawing/2014/main" id="{BCB19B05-A1C6-493A-8E82-A90EE6B60CBB}"/>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21" name="【認定こども園・幼稚園・保育所】&#10;有形固定資産減価償却率グラフ枠">
          <a:extLst>
            <a:ext uri="{FF2B5EF4-FFF2-40B4-BE49-F238E27FC236}">
              <a16:creationId xmlns:a16="http://schemas.microsoft.com/office/drawing/2014/main" id="{10451735-44C5-499B-9A1D-52F9906D1B92}"/>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139881</xdr:rowOff>
    </xdr:from>
    <xdr:to>
      <xdr:col>85</xdr:col>
      <xdr:colOff>126364</xdr:colOff>
      <xdr:row>42</xdr:row>
      <xdr:rowOff>92528</xdr:rowOff>
    </xdr:to>
    <xdr:cxnSp macro="">
      <xdr:nvCxnSpPr>
        <xdr:cNvPr id="422" name="直線コネクタ 421">
          <a:extLst>
            <a:ext uri="{FF2B5EF4-FFF2-40B4-BE49-F238E27FC236}">
              <a16:creationId xmlns:a16="http://schemas.microsoft.com/office/drawing/2014/main" id="{6D76AD6C-CF29-48FA-9561-EE496C278721}"/>
            </a:ext>
          </a:extLst>
        </xdr:cNvPr>
        <xdr:cNvCxnSpPr/>
      </xdr:nvCxnSpPr>
      <xdr:spPr>
        <a:xfrm flipV="1">
          <a:off x="16318864" y="5797731"/>
          <a:ext cx="0" cy="1495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423" name="【認定こども園・幼稚園・保育所】&#10;有形固定資産減価償却率最小値テキスト">
          <a:extLst>
            <a:ext uri="{FF2B5EF4-FFF2-40B4-BE49-F238E27FC236}">
              <a16:creationId xmlns:a16="http://schemas.microsoft.com/office/drawing/2014/main" id="{7F583D50-071D-469D-8BDF-B8EBCB14BABA}"/>
            </a:ext>
          </a:extLst>
        </xdr:cNvPr>
        <xdr:cNvSpPr txBox="1"/>
      </xdr:nvSpPr>
      <xdr:spPr>
        <a:xfrm>
          <a:off x="16357600"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424" name="直線コネクタ 423">
          <a:extLst>
            <a:ext uri="{FF2B5EF4-FFF2-40B4-BE49-F238E27FC236}">
              <a16:creationId xmlns:a16="http://schemas.microsoft.com/office/drawing/2014/main" id="{5C2268D5-27ED-489C-9258-35FA7976B940}"/>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86558</xdr:rowOff>
    </xdr:from>
    <xdr:ext cx="340478" cy="259045"/>
    <xdr:sp macro="" textlink="">
      <xdr:nvSpPr>
        <xdr:cNvPr id="425" name="【認定こども園・幼稚園・保育所】&#10;有形固定資産減価償却率最大値テキスト">
          <a:extLst>
            <a:ext uri="{FF2B5EF4-FFF2-40B4-BE49-F238E27FC236}">
              <a16:creationId xmlns:a16="http://schemas.microsoft.com/office/drawing/2014/main" id="{19090ACC-66AF-4075-9DD0-0595799ECAAC}"/>
            </a:ext>
          </a:extLst>
        </xdr:cNvPr>
        <xdr:cNvSpPr txBox="1"/>
      </xdr:nvSpPr>
      <xdr:spPr>
        <a:xfrm>
          <a:off x="16357600" y="557295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139881</xdr:rowOff>
    </xdr:from>
    <xdr:to>
      <xdr:col>86</xdr:col>
      <xdr:colOff>25400</xdr:colOff>
      <xdr:row>33</xdr:row>
      <xdr:rowOff>139881</xdr:rowOff>
    </xdr:to>
    <xdr:cxnSp macro="">
      <xdr:nvCxnSpPr>
        <xdr:cNvPr id="426" name="直線コネクタ 425">
          <a:extLst>
            <a:ext uri="{FF2B5EF4-FFF2-40B4-BE49-F238E27FC236}">
              <a16:creationId xmlns:a16="http://schemas.microsoft.com/office/drawing/2014/main" id="{ADEE5586-6E1D-4F15-9E65-6DD2218D9941}"/>
            </a:ext>
          </a:extLst>
        </xdr:cNvPr>
        <xdr:cNvCxnSpPr/>
      </xdr:nvCxnSpPr>
      <xdr:spPr>
        <a:xfrm>
          <a:off x="16230600" y="57977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124658</xdr:rowOff>
    </xdr:from>
    <xdr:ext cx="405111" cy="259045"/>
    <xdr:sp macro="" textlink="">
      <xdr:nvSpPr>
        <xdr:cNvPr id="427" name="【認定こども園・幼稚園・保育所】&#10;有形固定資産減価償却率平均値テキスト">
          <a:extLst>
            <a:ext uri="{FF2B5EF4-FFF2-40B4-BE49-F238E27FC236}">
              <a16:creationId xmlns:a16="http://schemas.microsoft.com/office/drawing/2014/main" id="{EC6FBA69-658B-40BF-A175-6FA02F0DB2C4}"/>
            </a:ext>
          </a:extLst>
        </xdr:cNvPr>
        <xdr:cNvSpPr txBox="1"/>
      </xdr:nvSpPr>
      <xdr:spPr>
        <a:xfrm>
          <a:off x="16357600" y="64683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146231</xdr:rowOff>
    </xdr:from>
    <xdr:to>
      <xdr:col>85</xdr:col>
      <xdr:colOff>177800</xdr:colOff>
      <xdr:row>38</xdr:row>
      <xdr:rowOff>76381</xdr:rowOff>
    </xdr:to>
    <xdr:sp macro="" textlink="">
      <xdr:nvSpPr>
        <xdr:cNvPr id="428" name="フローチャート: 判断 427">
          <a:extLst>
            <a:ext uri="{FF2B5EF4-FFF2-40B4-BE49-F238E27FC236}">
              <a16:creationId xmlns:a16="http://schemas.microsoft.com/office/drawing/2014/main" id="{985EDD65-1FD9-4053-AE05-FB5ACD620940}"/>
            </a:ext>
          </a:extLst>
        </xdr:cNvPr>
        <xdr:cNvSpPr/>
      </xdr:nvSpPr>
      <xdr:spPr>
        <a:xfrm>
          <a:off x="16268700" y="6489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144599</xdr:rowOff>
    </xdr:from>
    <xdr:to>
      <xdr:col>81</xdr:col>
      <xdr:colOff>101600</xdr:colOff>
      <xdr:row>38</xdr:row>
      <xdr:rowOff>74749</xdr:rowOff>
    </xdr:to>
    <xdr:sp macro="" textlink="">
      <xdr:nvSpPr>
        <xdr:cNvPr id="429" name="フローチャート: 判断 428">
          <a:extLst>
            <a:ext uri="{FF2B5EF4-FFF2-40B4-BE49-F238E27FC236}">
              <a16:creationId xmlns:a16="http://schemas.microsoft.com/office/drawing/2014/main" id="{D6D52DA1-6A6A-49D3-8420-B64B735D0ED1}"/>
            </a:ext>
          </a:extLst>
        </xdr:cNvPr>
        <xdr:cNvSpPr/>
      </xdr:nvSpPr>
      <xdr:spPr>
        <a:xfrm>
          <a:off x="15430500" y="6488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123372</xdr:rowOff>
    </xdr:from>
    <xdr:to>
      <xdr:col>76</xdr:col>
      <xdr:colOff>165100</xdr:colOff>
      <xdr:row>38</xdr:row>
      <xdr:rowOff>53522</xdr:rowOff>
    </xdr:to>
    <xdr:sp macro="" textlink="">
      <xdr:nvSpPr>
        <xdr:cNvPr id="430" name="フローチャート: 判断 429">
          <a:extLst>
            <a:ext uri="{FF2B5EF4-FFF2-40B4-BE49-F238E27FC236}">
              <a16:creationId xmlns:a16="http://schemas.microsoft.com/office/drawing/2014/main" id="{7CC4AC40-3115-415B-811D-F1ADEE349A67}"/>
            </a:ext>
          </a:extLst>
        </xdr:cNvPr>
        <xdr:cNvSpPr/>
      </xdr:nvSpPr>
      <xdr:spPr>
        <a:xfrm>
          <a:off x="14541500" y="6467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100511</xdr:rowOff>
    </xdr:from>
    <xdr:to>
      <xdr:col>72</xdr:col>
      <xdr:colOff>38100</xdr:colOff>
      <xdr:row>38</xdr:row>
      <xdr:rowOff>30662</xdr:rowOff>
    </xdr:to>
    <xdr:sp macro="" textlink="">
      <xdr:nvSpPr>
        <xdr:cNvPr id="431" name="フローチャート: 判断 430">
          <a:extLst>
            <a:ext uri="{FF2B5EF4-FFF2-40B4-BE49-F238E27FC236}">
              <a16:creationId xmlns:a16="http://schemas.microsoft.com/office/drawing/2014/main" id="{7C9C80BD-E06A-4303-B05D-043D48603930}"/>
            </a:ext>
          </a:extLst>
        </xdr:cNvPr>
        <xdr:cNvSpPr/>
      </xdr:nvSpPr>
      <xdr:spPr>
        <a:xfrm>
          <a:off x="13652500" y="6444161"/>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141333</xdr:rowOff>
    </xdr:from>
    <xdr:to>
      <xdr:col>67</xdr:col>
      <xdr:colOff>101600</xdr:colOff>
      <xdr:row>38</xdr:row>
      <xdr:rowOff>71482</xdr:rowOff>
    </xdr:to>
    <xdr:sp macro="" textlink="">
      <xdr:nvSpPr>
        <xdr:cNvPr id="432" name="フローチャート: 判断 431">
          <a:extLst>
            <a:ext uri="{FF2B5EF4-FFF2-40B4-BE49-F238E27FC236}">
              <a16:creationId xmlns:a16="http://schemas.microsoft.com/office/drawing/2014/main" id="{95119950-D344-4639-B3C1-8F938B644F4B}"/>
            </a:ext>
          </a:extLst>
        </xdr:cNvPr>
        <xdr:cNvSpPr/>
      </xdr:nvSpPr>
      <xdr:spPr>
        <a:xfrm>
          <a:off x="12763500" y="648498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33" name="テキスト ボックス 432">
          <a:extLst>
            <a:ext uri="{FF2B5EF4-FFF2-40B4-BE49-F238E27FC236}">
              <a16:creationId xmlns:a16="http://schemas.microsoft.com/office/drawing/2014/main" id="{5092C08F-0C27-4F7A-B145-F61E6D5B5544}"/>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34" name="テキスト ボックス 433">
          <a:extLst>
            <a:ext uri="{FF2B5EF4-FFF2-40B4-BE49-F238E27FC236}">
              <a16:creationId xmlns:a16="http://schemas.microsoft.com/office/drawing/2014/main" id="{46574523-B56E-4AE2-9332-FC3232285546}"/>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35" name="テキスト ボックス 434">
          <a:extLst>
            <a:ext uri="{FF2B5EF4-FFF2-40B4-BE49-F238E27FC236}">
              <a16:creationId xmlns:a16="http://schemas.microsoft.com/office/drawing/2014/main" id="{1532BF23-B872-43D6-9909-C63D6F7ECF41}"/>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36" name="テキスト ボックス 435">
          <a:extLst>
            <a:ext uri="{FF2B5EF4-FFF2-40B4-BE49-F238E27FC236}">
              <a16:creationId xmlns:a16="http://schemas.microsoft.com/office/drawing/2014/main" id="{23D94645-C404-4E16-BC15-ECE7281AF9EF}"/>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37" name="テキスト ボックス 436">
          <a:extLst>
            <a:ext uri="{FF2B5EF4-FFF2-40B4-BE49-F238E27FC236}">
              <a16:creationId xmlns:a16="http://schemas.microsoft.com/office/drawing/2014/main" id="{DA8CAF4F-C36A-4F4C-8962-B3552C885243}"/>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144599</xdr:rowOff>
    </xdr:from>
    <xdr:to>
      <xdr:col>85</xdr:col>
      <xdr:colOff>177800</xdr:colOff>
      <xdr:row>35</xdr:row>
      <xdr:rowOff>74749</xdr:rowOff>
    </xdr:to>
    <xdr:sp macro="" textlink="">
      <xdr:nvSpPr>
        <xdr:cNvPr id="438" name="楕円 437">
          <a:extLst>
            <a:ext uri="{FF2B5EF4-FFF2-40B4-BE49-F238E27FC236}">
              <a16:creationId xmlns:a16="http://schemas.microsoft.com/office/drawing/2014/main" id="{38448AE1-CCFF-4358-A8E9-B4C018119C22}"/>
            </a:ext>
          </a:extLst>
        </xdr:cNvPr>
        <xdr:cNvSpPr/>
      </xdr:nvSpPr>
      <xdr:spPr>
        <a:xfrm>
          <a:off x="16268700" y="5973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33</xdr:row>
      <xdr:rowOff>167476</xdr:rowOff>
    </xdr:from>
    <xdr:ext cx="405111" cy="259045"/>
    <xdr:sp macro="" textlink="">
      <xdr:nvSpPr>
        <xdr:cNvPr id="439" name="【認定こども園・幼稚園・保育所】&#10;有形固定資産減価償却率該当値テキスト">
          <a:extLst>
            <a:ext uri="{FF2B5EF4-FFF2-40B4-BE49-F238E27FC236}">
              <a16:creationId xmlns:a16="http://schemas.microsoft.com/office/drawing/2014/main" id="{EB48C251-9A0F-4AE0-B1E8-42317301CAC5}"/>
            </a:ext>
          </a:extLst>
        </xdr:cNvPr>
        <xdr:cNvSpPr txBox="1"/>
      </xdr:nvSpPr>
      <xdr:spPr>
        <a:xfrm>
          <a:off x="16357600" y="5825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53158</xdr:rowOff>
    </xdr:from>
    <xdr:to>
      <xdr:col>81</xdr:col>
      <xdr:colOff>101600</xdr:colOff>
      <xdr:row>34</xdr:row>
      <xdr:rowOff>154758</xdr:rowOff>
    </xdr:to>
    <xdr:sp macro="" textlink="">
      <xdr:nvSpPr>
        <xdr:cNvPr id="440" name="楕円 439">
          <a:extLst>
            <a:ext uri="{FF2B5EF4-FFF2-40B4-BE49-F238E27FC236}">
              <a16:creationId xmlns:a16="http://schemas.microsoft.com/office/drawing/2014/main" id="{0F501E13-432C-41D6-98B6-2EB0483E982B}"/>
            </a:ext>
          </a:extLst>
        </xdr:cNvPr>
        <xdr:cNvSpPr/>
      </xdr:nvSpPr>
      <xdr:spPr>
        <a:xfrm>
          <a:off x="15430500" y="5882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103958</xdr:rowOff>
    </xdr:from>
    <xdr:to>
      <xdr:col>85</xdr:col>
      <xdr:colOff>127000</xdr:colOff>
      <xdr:row>35</xdr:row>
      <xdr:rowOff>23949</xdr:rowOff>
    </xdr:to>
    <xdr:cxnSp macro="">
      <xdr:nvCxnSpPr>
        <xdr:cNvPr id="441" name="直線コネクタ 440">
          <a:extLst>
            <a:ext uri="{FF2B5EF4-FFF2-40B4-BE49-F238E27FC236}">
              <a16:creationId xmlns:a16="http://schemas.microsoft.com/office/drawing/2014/main" id="{74A7CC37-86BA-47E4-B08C-072D74A0638F}"/>
            </a:ext>
          </a:extLst>
        </xdr:cNvPr>
        <xdr:cNvCxnSpPr/>
      </xdr:nvCxnSpPr>
      <xdr:spPr>
        <a:xfrm>
          <a:off x="15481300" y="5933258"/>
          <a:ext cx="8382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134801</xdr:rowOff>
    </xdr:from>
    <xdr:to>
      <xdr:col>76</xdr:col>
      <xdr:colOff>165100</xdr:colOff>
      <xdr:row>34</xdr:row>
      <xdr:rowOff>64951</xdr:rowOff>
    </xdr:to>
    <xdr:sp macro="" textlink="">
      <xdr:nvSpPr>
        <xdr:cNvPr id="442" name="楕円 441">
          <a:extLst>
            <a:ext uri="{FF2B5EF4-FFF2-40B4-BE49-F238E27FC236}">
              <a16:creationId xmlns:a16="http://schemas.microsoft.com/office/drawing/2014/main" id="{8A93A960-05BA-4F84-A9A7-87099FA06EA9}"/>
            </a:ext>
          </a:extLst>
        </xdr:cNvPr>
        <xdr:cNvSpPr/>
      </xdr:nvSpPr>
      <xdr:spPr>
        <a:xfrm>
          <a:off x="14541500" y="5792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14151</xdr:rowOff>
    </xdr:from>
    <xdr:to>
      <xdr:col>81</xdr:col>
      <xdr:colOff>50800</xdr:colOff>
      <xdr:row>34</xdr:row>
      <xdr:rowOff>103958</xdr:rowOff>
    </xdr:to>
    <xdr:cxnSp macro="">
      <xdr:nvCxnSpPr>
        <xdr:cNvPr id="443" name="直線コネクタ 442">
          <a:extLst>
            <a:ext uri="{FF2B5EF4-FFF2-40B4-BE49-F238E27FC236}">
              <a16:creationId xmlns:a16="http://schemas.microsoft.com/office/drawing/2014/main" id="{7178FA4B-A2B5-4EE8-9FBF-072A370E5434}"/>
            </a:ext>
          </a:extLst>
        </xdr:cNvPr>
        <xdr:cNvCxnSpPr/>
      </xdr:nvCxnSpPr>
      <xdr:spPr>
        <a:xfrm>
          <a:off x="14592300" y="5843451"/>
          <a:ext cx="889000" cy="89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43361</xdr:rowOff>
    </xdr:from>
    <xdr:to>
      <xdr:col>72</xdr:col>
      <xdr:colOff>38100</xdr:colOff>
      <xdr:row>33</xdr:row>
      <xdr:rowOff>144961</xdr:rowOff>
    </xdr:to>
    <xdr:sp macro="" textlink="">
      <xdr:nvSpPr>
        <xdr:cNvPr id="444" name="楕円 443">
          <a:extLst>
            <a:ext uri="{FF2B5EF4-FFF2-40B4-BE49-F238E27FC236}">
              <a16:creationId xmlns:a16="http://schemas.microsoft.com/office/drawing/2014/main" id="{556733BB-65ED-4A87-9983-537155C44EDF}"/>
            </a:ext>
          </a:extLst>
        </xdr:cNvPr>
        <xdr:cNvSpPr/>
      </xdr:nvSpPr>
      <xdr:spPr>
        <a:xfrm>
          <a:off x="13652500" y="5701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94161</xdr:rowOff>
    </xdr:from>
    <xdr:to>
      <xdr:col>76</xdr:col>
      <xdr:colOff>114300</xdr:colOff>
      <xdr:row>34</xdr:row>
      <xdr:rowOff>14151</xdr:rowOff>
    </xdr:to>
    <xdr:cxnSp macro="">
      <xdr:nvCxnSpPr>
        <xdr:cNvPr id="445" name="直線コネクタ 444">
          <a:extLst>
            <a:ext uri="{FF2B5EF4-FFF2-40B4-BE49-F238E27FC236}">
              <a16:creationId xmlns:a16="http://schemas.microsoft.com/office/drawing/2014/main" id="{12D2742D-F6C4-4258-8A5F-A688FFB4ABE4}"/>
            </a:ext>
          </a:extLst>
        </xdr:cNvPr>
        <xdr:cNvCxnSpPr/>
      </xdr:nvCxnSpPr>
      <xdr:spPr>
        <a:xfrm>
          <a:off x="13703300" y="5752011"/>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15603</xdr:rowOff>
    </xdr:from>
    <xdr:to>
      <xdr:col>67</xdr:col>
      <xdr:colOff>101600</xdr:colOff>
      <xdr:row>34</xdr:row>
      <xdr:rowOff>117203</xdr:rowOff>
    </xdr:to>
    <xdr:sp macro="" textlink="">
      <xdr:nvSpPr>
        <xdr:cNvPr id="446" name="楕円 445">
          <a:extLst>
            <a:ext uri="{FF2B5EF4-FFF2-40B4-BE49-F238E27FC236}">
              <a16:creationId xmlns:a16="http://schemas.microsoft.com/office/drawing/2014/main" id="{D2176178-1CBA-4A0A-8131-4ED1AEE9FB15}"/>
            </a:ext>
          </a:extLst>
        </xdr:cNvPr>
        <xdr:cNvSpPr/>
      </xdr:nvSpPr>
      <xdr:spPr>
        <a:xfrm>
          <a:off x="12763500" y="5844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94161</xdr:rowOff>
    </xdr:from>
    <xdr:to>
      <xdr:col>71</xdr:col>
      <xdr:colOff>177800</xdr:colOff>
      <xdr:row>34</xdr:row>
      <xdr:rowOff>66403</xdr:rowOff>
    </xdr:to>
    <xdr:cxnSp macro="">
      <xdr:nvCxnSpPr>
        <xdr:cNvPr id="447" name="直線コネクタ 446">
          <a:extLst>
            <a:ext uri="{FF2B5EF4-FFF2-40B4-BE49-F238E27FC236}">
              <a16:creationId xmlns:a16="http://schemas.microsoft.com/office/drawing/2014/main" id="{7A6CEEF8-C862-4E4F-893C-5DAC8E818881}"/>
            </a:ext>
          </a:extLst>
        </xdr:cNvPr>
        <xdr:cNvCxnSpPr/>
      </xdr:nvCxnSpPr>
      <xdr:spPr>
        <a:xfrm flipV="1">
          <a:off x="12814300" y="5752011"/>
          <a:ext cx="889000" cy="14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65876</xdr:rowOff>
    </xdr:from>
    <xdr:ext cx="405111" cy="259045"/>
    <xdr:sp macro="" textlink="">
      <xdr:nvSpPr>
        <xdr:cNvPr id="448" name="n_1aveValue【認定こども園・幼稚園・保育所】&#10;有形固定資産減価償却率">
          <a:extLst>
            <a:ext uri="{FF2B5EF4-FFF2-40B4-BE49-F238E27FC236}">
              <a16:creationId xmlns:a16="http://schemas.microsoft.com/office/drawing/2014/main" id="{BA0A91AD-00B9-4A76-9B90-7175B0243F66}"/>
            </a:ext>
          </a:extLst>
        </xdr:cNvPr>
        <xdr:cNvSpPr txBox="1"/>
      </xdr:nvSpPr>
      <xdr:spPr>
        <a:xfrm>
          <a:off x="15266044" y="6580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44649</xdr:rowOff>
    </xdr:from>
    <xdr:ext cx="405111" cy="259045"/>
    <xdr:sp macro="" textlink="">
      <xdr:nvSpPr>
        <xdr:cNvPr id="449" name="n_2aveValue【認定こども園・幼稚園・保育所】&#10;有形固定資産減価償却率">
          <a:extLst>
            <a:ext uri="{FF2B5EF4-FFF2-40B4-BE49-F238E27FC236}">
              <a16:creationId xmlns:a16="http://schemas.microsoft.com/office/drawing/2014/main" id="{E9AFE61C-C041-49A5-91EE-DA8CE1878BB9}"/>
            </a:ext>
          </a:extLst>
        </xdr:cNvPr>
        <xdr:cNvSpPr txBox="1"/>
      </xdr:nvSpPr>
      <xdr:spPr>
        <a:xfrm>
          <a:off x="14389744" y="65597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21789</xdr:rowOff>
    </xdr:from>
    <xdr:ext cx="405111" cy="259045"/>
    <xdr:sp macro="" textlink="">
      <xdr:nvSpPr>
        <xdr:cNvPr id="450" name="n_3aveValue【認定こども園・幼稚園・保育所】&#10;有形固定資産減価償却率">
          <a:extLst>
            <a:ext uri="{FF2B5EF4-FFF2-40B4-BE49-F238E27FC236}">
              <a16:creationId xmlns:a16="http://schemas.microsoft.com/office/drawing/2014/main" id="{08E1BCFB-17F2-4791-AB3C-CFCBC40C37C6}"/>
            </a:ext>
          </a:extLst>
        </xdr:cNvPr>
        <xdr:cNvSpPr txBox="1"/>
      </xdr:nvSpPr>
      <xdr:spPr>
        <a:xfrm>
          <a:off x="13500744" y="6536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62610</xdr:rowOff>
    </xdr:from>
    <xdr:ext cx="405111" cy="259045"/>
    <xdr:sp macro="" textlink="">
      <xdr:nvSpPr>
        <xdr:cNvPr id="451" name="n_4aveValue【認定こども園・幼稚園・保育所】&#10;有形固定資産減価償却率">
          <a:extLst>
            <a:ext uri="{FF2B5EF4-FFF2-40B4-BE49-F238E27FC236}">
              <a16:creationId xmlns:a16="http://schemas.microsoft.com/office/drawing/2014/main" id="{DC1099BE-8D31-47FB-B2C1-7708F7F7DB60}"/>
            </a:ext>
          </a:extLst>
        </xdr:cNvPr>
        <xdr:cNvSpPr txBox="1"/>
      </xdr:nvSpPr>
      <xdr:spPr>
        <a:xfrm>
          <a:off x="12611744" y="65777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171285</xdr:rowOff>
    </xdr:from>
    <xdr:ext cx="405111" cy="259045"/>
    <xdr:sp macro="" textlink="">
      <xdr:nvSpPr>
        <xdr:cNvPr id="452" name="n_1mainValue【認定こども園・幼稚園・保育所】&#10;有形固定資産減価償却率">
          <a:extLst>
            <a:ext uri="{FF2B5EF4-FFF2-40B4-BE49-F238E27FC236}">
              <a16:creationId xmlns:a16="http://schemas.microsoft.com/office/drawing/2014/main" id="{1C914E62-CB4A-4038-9745-BA3B8BD9C219}"/>
            </a:ext>
          </a:extLst>
        </xdr:cNvPr>
        <xdr:cNvSpPr txBox="1"/>
      </xdr:nvSpPr>
      <xdr:spPr>
        <a:xfrm>
          <a:off x="15266044" y="56576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81478</xdr:rowOff>
    </xdr:from>
    <xdr:ext cx="405111" cy="259045"/>
    <xdr:sp macro="" textlink="">
      <xdr:nvSpPr>
        <xdr:cNvPr id="453" name="n_2mainValue【認定こども園・幼稚園・保育所】&#10;有形固定資産減価償却率">
          <a:extLst>
            <a:ext uri="{FF2B5EF4-FFF2-40B4-BE49-F238E27FC236}">
              <a16:creationId xmlns:a16="http://schemas.microsoft.com/office/drawing/2014/main" id="{F1F33DAE-4908-44C0-82B4-A98905317ADF}"/>
            </a:ext>
          </a:extLst>
        </xdr:cNvPr>
        <xdr:cNvSpPr txBox="1"/>
      </xdr:nvSpPr>
      <xdr:spPr>
        <a:xfrm>
          <a:off x="14389744" y="5567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31</xdr:row>
      <xdr:rowOff>161488</xdr:rowOff>
    </xdr:from>
    <xdr:ext cx="340478" cy="259045"/>
    <xdr:sp macro="" textlink="">
      <xdr:nvSpPr>
        <xdr:cNvPr id="454" name="n_3mainValue【認定こども園・幼稚園・保育所】&#10;有形固定資産減価償却率">
          <a:extLst>
            <a:ext uri="{FF2B5EF4-FFF2-40B4-BE49-F238E27FC236}">
              <a16:creationId xmlns:a16="http://schemas.microsoft.com/office/drawing/2014/main" id="{AB2A57B8-1BDF-4E27-98D3-BFFD2955035A}"/>
            </a:ext>
          </a:extLst>
        </xdr:cNvPr>
        <xdr:cNvSpPr txBox="1"/>
      </xdr:nvSpPr>
      <xdr:spPr>
        <a:xfrm>
          <a:off x="13533061" y="547643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133730</xdr:rowOff>
    </xdr:from>
    <xdr:ext cx="405111" cy="259045"/>
    <xdr:sp macro="" textlink="">
      <xdr:nvSpPr>
        <xdr:cNvPr id="455" name="n_4mainValue【認定こども園・幼稚園・保育所】&#10;有形固定資産減価償却率">
          <a:extLst>
            <a:ext uri="{FF2B5EF4-FFF2-40B4-BE49-F238E27FC236}">
              <a16:creationId xmlns:a16="http://schemas.microsoft.com/office/drawing/2014/main" id="{83601D58-D27C-445F-AEC0-2DDD7D4537DF}"/>
            </a:ext>
          </a:extLst>
        </xdr:cNvPr>
        <xdr:cNvSpPr txBox="1"/>
      </xdr:nvSpPr>
      <xdr:spPr>
        <a:xfrm>
          <a:off x="12611744" y="56201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6" name="正方形/長方形 455">
          <a:extLst>
            <a:ext uri="{FF2B5EF4-FFF2-40B4-BE49-F238E27FC236}">
              <a16:creationId xmlns:a16="http://schemas.microsoft.com/office/drawing/2014/main" id="{648785B1-E734-4F62-8086-30739613FE6A}"/>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57" name="正方形/長方形 456">
          <a:extLst>
            <a:ext uri="{FF2B5EF4-FFF2-40B4-BE49-F238E27FC236}">
              <a16:creationId xmlns:a16="http://schemas.microsoft.com/office/drawing/2014/main" id="{F2A16B27-044B-416C-B99F-9BFE90DF546B}"/>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58" name="正方形/長方形 457">
          <a:extLst>
            <a:ext uri="{FF2B5EF4-FFF2-40B4-BE49-F238E27FC236}">
              <a16:creationId xmlns:a16="http://schemas.microsoft.com/office/drawing/2014/main" id="{C3AFB2B1-B523-4365-BC54-9B9E5D9E5E02}"/>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59" name="正方形/長方形 458">
          <a:extLst>
            <a:ext uri="{FF2B5EF4-FFF2-40B4-BE49-F238E27FC236}">
              <a16:creationId xmlns:a16="http://schemas.microsoft.com/office/drawing/2014/main" id="{D72D7F9D-4022-4110-A11A-62854670D82B}"/>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60" name="正方形/長方形 459">
          <a:extLst>
            <a:ext uri="{FF2B5EF4-FFF2-40B4-BE49-F238E27FC236}">
              <a16:creationId xmlns:a16="http://schemas.microsoft.com/office/drawing/2014/main" id="{1ACA028A-2AEB-4128-B003-60A4FAE789FB}"/>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61" name="正方形/長方形 460">
          <a:extLst>
            <a:ext uri="{FF2B5EF4-FFF2-40B4-BE49-F238E27FC236}">
              <a16:creationId xmlns:a16="http://schemas.microsoft.com/office/drawing/2014/main" id="{22CD3C2D-4739-4B44-88FD-240665321C8F}"/>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62" name="正方形/長方形 461">
          <a:extLst>
            <a:ext uri="{FF2B5EF4-FFF2-40B4-BE49-F238E27FC236}">
              <a16:creationId xmlns:a16="http://schemas.microsoft.com/office/drawing/2014/main" id="{DADDB906-E1AD-42C1-818D-69B2EBB8D4E4}"/>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63" name="正方形/長方形 462">
          <a:extLst>
            <a:ext uri="{FF2B5EF4-FFF2-40B4-BE49-F238E27FC236}">
              <a16:creationId xmlns:a16="http://schemas.microsoft.com/office/drawing/2014/main" id="{F4E6DD09-0FE8-47F7-8EB6-F9617EDD45BC}"/>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4" name="テキスト ボックス 463">
          <a:extLst>
            <a:ext uri="{FF2B5EF4-FFF2-40B4-BE49-F238E27FC236}">
              <a16:creationId xmlns:a16="http://schemas.microsoft.com/office/drawing/2014/main" id="{4B42A82E-B3D1-4D5F-99B1-BC42E1AD4CDE}"/>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5" name="直線コネクタ 464">
          <a:extLst>
            <a:ext uri="{FF2B5EF4-FFF2-40B4-BE49-F238E27FC236}">
              <a16:creationId xmlns:a16="http://schemas.microsoft.com/office/drawing/2014/main" id="{BC09047C-19F0-4586-979B-833B6815B70A}"/>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466" name="直線コネクタ 465">
          <a:extLst>
            <a:ext uri="{FF2B5EF4-FFF2-40B4-BE49-F238E27FC236}">
              <a16:creationId xmlns:a16="http://schemas.microsoft.com/office/drawing/2014/main" id="{01BAD7D1-F671-4866-BADF-07C450C9F91D}"/>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467" name="テキスト ボックス 466">
          <a:extLst>
            <a:ext uri="{FF2B5EF4-FFF2-40B4-BE49-F238E27FC236}">
              <a16:creationId xmlns:a16="http://schemas.microsoft.com/office/drawing/2014/main" id="{CC46821B-0087-47E0-8321-BB8479A6C563}"/>
            </a:ext>
          </a:extLst>
        </xdr:cNvPr>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468" name="直線コネクタ 467">
          <a:extLst>
            <a:ext uri="{FF2B5EF4-FFF2-40B4-BE49-F238E27FC236}">
              <a16:creationId xmlns:a16="http://schemas.microsoft.com/office/drawing/2014/main" id="{526CE2B3-AD22-4677-9A77-D3123251A215}"/>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469" name="テキスト ボックス 468">
          <a:extLst>
            <a:ext uri="{FF2B5EF4-FFF2-40B4-BE49-F238E27FC236}">
              <a16:creationId xmlns:a16="http://schemas.microsoft.com/office/drawing/2014/main" id="{2BE72C13-9370-4BAA-8F62-507BAF01F6DB}"/>
            </a:ext>
          </a:extLst>
        </xdr:cNvPr>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470" name="直線コネクタ 469">
          <a:extLst>
            <a:ext uri="{FF2B5EF4-FFF2-40B4-BE49-F238E27FC236}">
              <a16:creationId xmlns:a16="http://schemas.microsoft.com/office/drawing/2014/main" id="{AFC97ED4-B700-42ED-B6FC-5D584AB19EDE}"/>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471" name="テキスト ボックス 470">
          <a:extLst>
            <a:ext uri="{FF2B5EF4-FFF2-40B4-BE49-F238E27FC236}">
              <a16:creationId xmlns:a16="http://schemas.microsoft.com/office/drawing/2014/main" id="{9661DF04-4956-462F-BE21-A94C578BC9D0}"/>
            </a:ext>
          </a:extLst>
        </xdr:cNvPr>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472" name="直線コネクタ 471">
          <a:extLst>
            <a:ext uri="{FF2B5EF4-FFF2-40B4-BE49-F238E27FC236}">
              <a16:creationId xmlns:a16="http://schemas.microsoft.com/office/drawing/2014/main" id="{D9A0596A-B5AD-4EDA-AF5A-0ADBE3013BE8}"/>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473" name="テキスト ボックス 472">
          <a:extLst>
            <a:ext uri="{FF2B5EF4-FFF2-40B4-BE49-F238E27FC236}">
              <a16:creationId xmlns:a16="http://schemas.microsoft.com/office/drawing/2014/main" id="{F6AAE8D9-E044-4A59-8A4B-8D5E1EE711A1}"/>
            </a:ext>
          </a:extLst>
        </xdr:cNvPr>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4" name="直線コネクタ 473">
          <a:extLst>
            <a:ext uri="{FF2B5EF4-FFF2-40B4-BE49-F238E27FC236}">
              <a16:creationId xmlns:a16="http://schemas.microsoft.com/office/drawing/2014/main" id="{E1181BB3-B89C-4E00-AA22-40A0A5691B2C}"/>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75" name="テキスト ボックス 474">
          <a:extLst>
            <a:ext uri="{FF2B5EF4-FFF2-40B4-BE49-F238E27FC236}">
              <a16:creationId xmlns:a16="http://schemas.microsoft.com/office/drawing/2014/main" id="{E012605A-3A6C-4D04-80F5-92273F25003A}"/>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6" name="【認定こども園・幼稚園・保育所】&#10;一人当たり面積グラフ枠">
          <a:extLst>
            <a:ext uri="{FF2B5EF4-FFF2-40B4-BE49-F238E27FC236}">
              <a16:creationId xmlns:a16="http://schemas.microsoft.com/office/drawing/2014/main" id="{6E110D03-CA7F-443F-9E17-692DE0673BA9}"/>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18136</xdr:rowOff>
    </xdr:from>
    <xdr:to>
      <xdr:col>116</xdr:col>
      <xdr:colOff>62864</xdr:colOff>
      <xdr:row>41</xdr:row>
      <xdr:rowOff>88544</xdr:rowOff>
    </xdr:to>
    <xdr:cxnSp macro="">
      <xdr:nvCxnSpPr>
        <xdr:cNvPr id="477" name="直線コネクタ 476">
          <a:extLst>
            <a:ext uri="{FF2B5EF4-FFF2-40B4-BE49-F238E27FC236}">
              <a16:creationId xmlns:a16="http://schemas.microsoft.com/office/drawing/2014/main" id="{07843153-0D38-4EF2-87E6-735B93D7E1C2}"/>
            </a:ext>
          </a:extLst>
        </xdr:cNvPr>
        <xdr:cNvCxnSpPr/>
      </xdr:nvCxnSpPr>
      <xdr:spPr>
        <a:xfrm flipV="1">
          <a:off x="22160864" y="5675986"/>
          <a:ext cx="0" cy="14420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92371</xdr:rowOff>
    </xdr:from>
    <xdr:ext cx="469744" cy="259045"/>
    <xdr:sp macro="" textlink="">
      <xdr:nvSpPr>
        <xdr:cNvPr id="478" name="【認定こども園・幼稚園・保育所】&#10;一人当たり面積最小値テキスト">
          <a:extLst>
            <a:ext uri="{FF2B5EF4-FFF2-40B4-BE49-F238E27FC236}">
              <a16:creationId xmlns:a16="http://schemas.microsoft.com/office/drawing/2014/main" id="{358A61E1-2AB5-4C03-81EC-83D0B1D69DD5}"/>
            </a:ext>
          </a:extLst>
        </xdr:cNvPr>
        <xdr:cNvSpPr txBox="1"/>
      </xdr:nvSpPr>
      <xdr:spPr>
        <a:xfrm>
          <a:off x="22199600" y="7121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88544</xdr:rowOff>
    </xdr:from>
    <xdr:to>
      <xdr:col>116</xdr:col>
      <xdr:colOff>152400</xdr:colOff>
      <xdr:row>41</xdr:row>
      <xdr:rowOff>88544</xdr:rowOff>
    </xdr:to>
    <xdr:cxnSp macro="">
      <xdr:nvCxnSpPr>
        <xdr:cNvPr id="479" name="直線コネクタ 478">
          <a:extLst>
            <a:ext uri="{FF2B5EF4-FFF2-40B4-BE49-F238E27FC236}">
              <a16:creationId xmlns:a16="http://schemas.microsoft.com/office/drawing/2014/main" id="{77E8663D-C641-4797-8A1D-9B064F0F3884}"/>
            </a:ext>
          </a:extLst>
        </xdr:cNvPr>
        <xdr:cNvCxnSpPr/>
      </xdr:nvCxnSpPr>
      <xdr:spPr>
        <a:xfrm>
          <a:off x="22072600" y="71179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136263</xdr:rowOff>
    </xdr:from>
    <xdr:ext cx="469744" cy="259045"/>
    <xdr:sp macro="" textlink="">
      <xdr:nvSpPr>
        <xdr:cNvPr id="480" name="【認定こども園・幼稚園・保育所】&#10;一人当たり面積最大値テキスト">
          <a:extLst>
            <a:ext uri="{FF2B5EF4-FFF2-40B4-BE49-F238E27FC236}">
              <a16:creationId xmlns:a16="http://schemas.microsoft.com/office/drawing/2014/main" id="{45C3FAD8-610E-4560-AE45-C07D7D7ADC57}"/>
            </a:ext>
          </a:extLst>
        </xdr:cNvPr>
        <xdr:cNvSpPr txBox="1"/>
      </xdr:nvSpPr>
      <xdr:spPr>
        <a:xfrm>
          <a:off x="22199600" y="5451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18136</xdr:rowOff>
    </xdr:from>
    <xdr:to>
      <xdr:col>116</xdr:col>
      <xdr:colOff>152400</xdr:colOff>
      <xdr:row>33</xdr:row>
      <xdr:rowOff>18136</xdr:rowOff>
    </xdr:to>
    <xdr:cxnSp macro="">
      <xdr:nvCxnSpPr>
        <xdr:cNvPr id="481" name="直線コネクタ 480">
          <a:extLst>
            <a:ext uri="{FF2B5EF4-FFF2-40B4-BE49-F238E27FC236}">
              <a16:creationId xmlns:a16="http://schemas.microsoft.com/office/drawing/2014/main" id="{ECFD7327-B066-4227-84AD-9FA918173E83}"/>
            </a:ext>
          </a:extLst>
        </xdr:cNvPr>
        <xdr:cNvCxnSpPr/>
      </xdr:nvCxnSpPr>
      <xdr:spPr>
        <a:xfrm>
          <a:off x="22072600" y="5675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146473</xdr:rowOff>
    </xdr:from>
    <xdr:ext cx="469744" cy="259045"/>
    <xdr:sp macro="" textlink="">
      <xdr:nvSpPr>
        <xdr:cNvPr id="482" name="【認定こども園・幼稚園・保育所】&#10;一人当たり面積平均値テキスト">
          <a:extLst>
            <a:ext uri="{FF2B5EF4-FFF2-40B4-BE49-F238E27FC236}">
              <a16:creationId xmlns:a16="http://schemas.microsoft.com/office/drawing/2014/main" id="{DBAC6E68-0292-4FC4-8BC8-2C7C88ADD7AC}"/>
            </a:ext>
          </a:extLst>
        </xdr:cNvPr>
        <xdr:cNvSpPr txBox="1"/>
      </xdr:nvSpPr>
      <xdr:spPr>
        <a:xfrm>
          <a:off x="22199600" y="66615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168046</xdr:rowOff>
    </xdr:from>
    <xdr:to>
      <xdr:col>116</xdr:col>
      <xdr:colOff>114300</xdr:colOff>
      <xdr:row>39</xdr:row>
      <xdr:rowOff>98196</xdr:rowOff>
    </xdr:to>
    <xdr:sp macro="" textlink="">
      <xdr:nvSpPr>
        <xdr:cNvPr id="483" name="フローチャート: 判断 482">
          <a:extLst>
            <a:ext uri="{FF2B5EF4-FFF2-40B4-BE49-F238E27FC236}">
              <a16:creationId xmlns:a16="http://schemas.microsoft.com/office/drawing/2014/main" id="{78307FA5-5B96-4C8C-BF2A-5DA55555DCD0}"/>
            </a:ext>
          </a:extLst>
        </xdr:cNvPr>
        <xdr:cNvSpPr/>
      </xdr:nvSpPr>
      <xdr:spPr>
        <a:xfrm>
          <a:off x="22110700" y="6683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17628</xdr:rowOff>
    </xdr:from>
    <xdr:to>
      <xdr:col>112</xdr:col>
      <xdr:colOff>38100</xdr:colOff>
      <xdr:row>39</xdr:row>
      <xdr:rowOff>119228</xdr:rowOff>
    </xdr:to>
    <xdr:sp macro="" textlink="">
      <xdr:nvSpPr>
        <xdr:cNvPr id="484" name="フローチャート: 判断 483">
          <a:extLst>
            <a:ext uri="{FF2B5EF4-FFF2-40B4-BE49-F238E27FC236}">
              <a16:creationId xmlns:a16="http://schemas.microsoft.com/office/drawing/2014/main" id="{F70ED3E0-011A-4191-B956-D3020E2B875F}"/>
            </a:ext>
          </a:extLst>
        </xdr:cNvPr>
        <xdr:cNvSpPr/>
      </xdr:nvSpPr>
      <xdr:spPr>
        <a:xfrm>
          <a:off x="21272500" y="6704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30429</xdr:rowOff>
    </xdr:from>
    <xdr:to>
      <xdr:col>107</xdr:col>
      <xdr:colOff>101600</xdr:colOff>
      <xdr:row>39</xdr:row>
      <xdr:rowOff>132029</xdr:rowOff>
    </xdr:to>
    <xdr:sp macro="" textlink="">
      <xdr:nvSpPr>
        <xdr:cNvPr id="485" name="フローチャート: 判断 484">
          <a:extLst>
            <a:ext uri="{FF2B5EF4-FFF2-40B4-BE49-F238E27FC236}">
              <a16:creationId xmlns:a16="http://schemas.microsoft.com/office/drawing/2014/main" id="{CF44FA29-A267-452D-B96C-6ACC71B86F3D}"/>
            </a:ext>
          </a:extLst>
        </xdr:cNvPr>
        <xdr:cNvSpPr/>
      </xdr:nvSpPr>
      <xdr:spPr>
        <a:xfrm>
          <a:off x="20383500" y="67169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41402</xdr:rowOff>
    </xdr:from>
    <xdr:to>
      <xdr:col>102</xdr:col>
      <xdr:colOff>165100</xdr:colOff>
      <xdr:row>39</xdr:row>
      <xdr:rowOff>143002</xdr:rowOff>
    </xdr:to>
    <xdr:sp macro="" textlink="">
      <xdr:nvSpPr>
        <xdr:cNvPr id="486" name="フローチャート: 判断 485">
          <a:extLst>
            <a:ext uri="{FF2B5EF4-FFF2-40B4-BE49-F238E27FC236}">
              <a16:creationId xmlns:a16="http://schemas.microsoft.com/office/drawing/2014/main" id="{5AB02819-ACDE-468F-BD67-47C70B3698DD}"/>
            </a:ext>
          </a:extLst>
        </xdr:cNvPr>
        <xdr:cNvSpPr/>
      </xdr:nvSpPr>
      <xdr:spPr>
        <a:xfrm>
          <a:off x="19494500" y="67279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47803</xdr:rowOff>
    </xdr:from>
    <xdr:to>
      <xdr:col>98</xdr:col>
      <xdr:colOff>38100</xdr:colOff>
      <xdr:row>39</xdr:row>
      <xdr:rowOff>149403</xdr:rowOff>
    </xdr:to>
    <xdr:sp macro="" textlink="">
      <xdr:nvSpPr>
        <xdr:cNvPr id="487" name="フローチャート: 判断 486">
          <a:extLst>
            <a:ext uri="{FF2B5EF4-FFF2-40B4-BE49-F238E27FC236}">
              <a16:creationId xmlns:a16="http://schemas.microsoft.com/office/drawing/2014/main" id="{F0F05BDC-BFEB-4C57-870C-450FE7AF6162}"/>
            </a:ext>
          </a:extLst>
        </xdr:cNvPr>
        <xdr:cNvSpPr/>
      </xdr:nvSpPr>
      <xdr:spPr>
        <a:xfrm>
          <a:off x="18605500" y="6734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2783AFE7-7C0E-48F2-8E22-AA11CDC5D388}"/>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DBA11D3B-4F29-4D5C-A707-72DBD0822A8D}"/>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08FB3B1A-86E1-4EB1-98E7-C8A8803FC8A2}"/>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DAD8CD33-11DC-419A-873D-F6A73FF971A4}"/>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3A6434D5-84E7-419C-ADFA-FF7445A79991}"/>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144272</xdr:rowOff>
    </xdr:from>
    <xdr:to>
      <xdr:col>116</xdr:col>
      <xdr:colOff>114300</xdr:colOff>
      <xdr:row>39</xdr:row>
      <xdr:rowOff>74422</xdr:rowOff>
    </xdr:to>
    <xdr:sp macro="" textlink="">
      <xdr:nvSpPr>
        <xdr:cNvPr id="493" name="楕円 492">
          <a:extLst>
            <a:ext uri="{FF2B5EF4-FFF2-40B4-BE49-F238E27FC236}">
              <a16:creationId xmlns:a16="http://schemas.microsoft.com/office/drawing/2014/main" id="{CD2FCB35-B817-40E7-9A3A-862460B8807C}"/>
            </a:ext>
          </a:extLst>
        </xdr:cNvPr>
        <xdr:cNvSpPr/>
      </xdr:nvSpPr>
      <xdr:spPr>
        <a:xfrm>
          <a:off x="22110700" y="6659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167149</xdr:rowOff>
    </xdr:from>
    <xdr:ext cx="469744" cy="259045"/>
    <xdr:sp macro="" textlink="">
      <xdr:nvSpPr>
        <xdr:cNvPr id="494" name="【認定こども園・幼稚園・保育所】&#10;一人当たり面積該当値テキスト">
          <a:extLst>
            <a:ext uri="{FF2B5EF4-FFF2-40B4-BE49-F238E27FC236}">
              <a16:creationId xmlns:a16="http://schemas.microsoft.com/office/drawing/2014/main" id="{4D1EC493-2318-43A6-A98D-CFFF68060B8D}"/>
            </a:ext>
          </a:extLst>
        </xdr:cNvPr>
        <xdr:cNvSpPr txBox="1"/>
      </xdr:nvSpPr>
      <xdr:spPr>
        <a:xfrm>
          <a:off x="22199600" y="6510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154330</xdr:rowOff>
    </xdr:from>
    <xdr:to>
      <xdr:col>112</xdr:col>
      <xdr:colOff>38100</xdr:colOff>
      <xdr:row>39</xdr:row>
      <xdr:rowOff>84480</xdr:rowOff>
    </xdr:to>
    <xdr:sp macro="" textlink="">
      <xdr:nvSpPr>
        <xdr:cNvPr id="495" name="楕円 494">
          <a:extLst>
            <a:ext uri="{FF2B5EF4-FFF2-40B4-BE49-F238E27FC236}">
              <a16:creationId xmlns:a16="http://schemas.microsoft.com/office/drawing/2014/main" id="{5C715D24-0686-4E02-A267-D88168F0F15C}"/>
            </a:ext>
          </a:extLst>
        </xdr:cNvPr>
        <xdr:cNvSpPr/>
      </xdr:nvSpPr>
      <xdr:spPr>
        <a:xfrm>
          <a:off x="21272500" y="666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23622</xdr:rowOff>
    </xdr:from>
    <xdr:to>
      <xdr:col>116</xdr:col>
      <xdr:colOff>63500</xdr:colOff>
      <xdr:row>39</xdr:row>
      <xdr:rowOff>33680</xdr:rowOff>
    </xdr:to>
    <xdr:cxnSp macro="">
      <xdr:nvCxnSpPr>
        <xdr:cNvPr id="496" name="直線コネクタ 495">
          <a:extLst>
            <a:ext uri="{FF2B5EF4-FFF2-40B4-BE49-F238E27FC236}">
              <a16:creationId xmlns:a16="http://schemas.microsoft.com/office/drawing/2014/main" id="{138F3113-3221-4CB4-8C66-1AB6FBFBD114}"/>
            </a:ext>
          </a:extLst>
        </xdr:cNvPr>
        <xdr:cNvCxnSpPr/>
      </xdr:nvCxnSpPr>
      <xdr:spPr>
        <a:xfrm flipV="1">
          <a:off x="21323300" y="6710172"/>
          <a:ext cx="838200" cy="10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164388</xdr:rowOff>
    </xdr:from>
    <xdr:to>
      <xdr:col>107</xdr:col>
      <xdr:colOff>101600</xdr:colOff>
      <xdr:row>39</xdr:row>
      <xdr:rowOff>94538</xdr:rowOff>
    </xdr:to>
    <xdr:sp macro="" textlink="">
      <xdr:nvSpPr>
        <xdr:cNvPr id="497" name="楕円 496">
          <a:extLst>
            <a:ext uri="{FF2B5EF4-FFF2-40B4-BE49-F238E27FC236}">
              <a16:creationId xmlns:a16="http://schemas.microsoft.com/office/drawing/2014/main" id="{694AA1B1-97CB-4D33-A7DF-F2C0D23ADEBF}"/>
            </a:ext>
          </a:extLst>
        </xdr:cNvPr>
        <xdr:cNvSpPr/>
      </xdr:nvSpPr>
      <xdr:spPr>
        <a:xfrm>
          <a:off x="20383500" y="6679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33680</xdr:rowOff>
    </xdr:from>
    <xdr:to>
      <xdr:col>111</xdr:col>
      <xdr:colOff>177800</xdr:colOff>
      <xdr:row>39</xdr:row>
      <xdr:rowOff>43738</xdr:rowOff>
    </xdr:to>
    <xdr:cxnSp macro="">
      <xdr:nvCxnSpPr>
        <xdr:cNvPr id="498" name="直線コネクタ 497">
          <a:extLst>
            <a:ext uri="{FF2B5EF4-FFF2-40B4-BE49-F238E27FC236}">
              <a16:creationId xmlns:a16="http://schemas.microsoft.com/office/drawing/2014/main" id="{FFF17127-87F3-477F-84F6-3F778EE688C4}"/>
            </a:ext>
          </a:extLst>
        </xdr:cNvPr>
        <xdr:cNvCxnSpPr/>
      </xdr:nvCxnSpPr>
      <xdr:spPr>
        <a:xfrm flipV="1">
          <a:off x="20434300" y="6720230"/>
          <a:ext cx="889000" cy="10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2997</xdr:rowOff>
    </xdr:from>
    <xdr:to>
      <xdr:col>102</xdr:col>
      <xdr:colOff>165100</xdr:colOff>
      <xdr:row>39</xdr:row>
      <xdr:rowOff>104597</xdr:rowOff>
    </xdr:to>
    <xdr:sp macro="" textlink="">
      <xdr:nvSpPr>
        <xdr:cNvPr id="499" name="楕円 498">
          <a:extLst>
            <a:ext uri="{FF2B5EF4-FFF2-40B4-BE49-F238E27FC236}">
              <a16:creationId xmlns:a16="http://schemas.microsoft.com/office/drawing/2014/main" id="{C9332635-6A19-4B45-AB7C-DB3D0A3B1BF9}"/>
            </a:ext>
          </a:extLst>
        </xdr:cNvPr>
        <xdr:cNvSpPr/>
      </xdr:nvSpPr>
      <xdr:spPr>
        <a:xfrm>
          <a:off x="19494500" y="66895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43738</xdr:rowOff>
    </xdr:from>
    <xdr:to>
      <xdr:col>107</xdr:col>
      <xdr:colOff>50800</xdr:colOff>
      <xdr:row>39</xdr:row>
      <xdr:rowOff>53797</xdr:rowOff>
    </xdr:to>
    <xdr:cxnSp macro="">
      <xdr:nvCxnSpPr>
        <xdr:cNvPr id="500" name="直線コネクタ 499">
          <a:extLst>
            <a:ext uri="{FF2B5EF4-FFF2-40B4-BE49-F238E27FC236}">
              <a16:creationId xmlns:a16="http://schemas.microsoft.com/office/drawing/2014/main" id="{46AA43A5-8DC7-437D-B628-9743FD2F55B8}"/>
            </a:ext>
          </a:extLst>
        </xdr:cNvPr>
        <xdr:cNvCxnSpPr/>
      </xdr:nvCxnSpPr>
      <xdr:spPr>
        <a:xfrm flipV="1">
          <a:off x="19545300" y="6730288"/>
          <a:ext cx="889000" cy="10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153873</xdr:rowOff>
    </xdr:from>
    <xdr:to>
      <xdr:col>98</xdr:col>
      <xdr:colOff>38100</xdr:colOff>
      <xdr:row>38</xdr:row>
      <xdr:rowOff>84023</xdr:rowOff>
    </xdr:to>
    <xdr:sp macro="" textlink="">
      <xdr:nvSpPr>
        <xdr:cNvPr id="501" name="楕円 500">
          <a:extLst>
            <a:ext uri="{FF2B5EF4-FFF2-40B4-BE49-F238E27FC236}">
              <a16:creationId xmlns:a16="http://schemas.microsoft.com/office/drawing/2014/main" id="{BCD4D531-F1B0-4857-976F-2578B01AF07F}"/>
            </a:ext>
          </a:extLst>
        </xdr:cNvPr>
        <xdr:cNvSpPr/>
      </xdr:nvSpPr>
      <xdr:spPr>
        <a:xfrm>
          <a:off x="18605500" y="6497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33224</xdr:rowOff>
    </xdr:from>
    <xdr:to>
      <xdr:col>102</xdr:col>
      <xdr:colOff>114300</xdr:colOff>
      <xdr:row>39</xdr:row>
      <xdr:rowOff>53797</xdr:rowOff>
    </xdr:to>
    <xdr:cxnSp macro="">
      <xdr:nvCxnSpPr>
        <xdr:cNvPr id="502" name="直線コネクタ 501">
          <a:extLst>
            <a:ext uri="{FF2B5EF4-FFF2-40B4-BE49-F238E27FC236}">
              <a16:creationId xmlns:a16="http://schemas.microsoft.com/office/drawing/2014/main" id="{E7086806-8133-4014-B118-6C8DA0D1941F}"/>
            </a:ext>
          </a:extLst>
        </xdr:cNvPr>
        <xdr:cNvCxnSpPr/>
      </xdr:nvCxnSpPr>
      <xdr:spPr>
        <a:xfrm>
          <a:off x="18656300" y="6548324"/>
          <a:ext cx="889000" cy="192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110355</xdr:rowOff>
    </xdr:from>
    <xdr:ext cx="469744" cy="259045"/>
    <xdr:sp macro="" textlink="">
      <xdr:nvSpPr>
        <xdr:cNvPr id="503" name="n_1aveValue【認定こども園・幼稚園・保育所】&#10;一人当たり面積">
          <a:extLst>
            <a:ext uri="{FF2B5EF4-FFF2-40B4-BE49-F238E27FC236}">
              <a16:creationId xmlns:a16="http://schemas.microsoft.com/office/drawing/2014/main" id="{793DA803-C08E-4984-A770-002E120BBB69}"/>
            </a:ext>
          </a:extLst>
        </xdr:cNvPr>
        <xdr:cNvSpPr txBox="1"/>
      </xdr:nvSpPr>
      <xdr:spPr>
        <a:xfrm>
          <a:off x="21075727" y="6796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123156</xdr:rowOff>
    </xdr:from>
    <xdr:ext cx="469744" cy="259045"/>
    <xdr:sp macro="" textlink="">
      <xdr:nvSpPr>
        <xdr:cNvPr id="504" name="n_2aveValue【認定こども園・幼稚園・保育所】&#10;一人当たり面積">
          <a:extLst>
            <a:ext uri="{FF2B5EF4-FFF2-40B4-BE49-F238E27FC236}">
              <a16:creationId xmlns:a16="http://schemas.microsoft.com/office/drawing/2014/main" id="{0001FB51-F392-46BD-A6B0-982AF22F8C45}"/>
            </a:ext>
          </a:extLst>
        </xdr:cNvPr>
        <xdr:cNvSpPr txBox="1"/>
      </xdr:nvSpPr>
      <xdr:spPr>
        <a:xfrm>
          <a:off x="20199427" y="6809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134129</xdr:rowOff>
    </xdr:from>
    <xdr:ext cx="469744" cy="259045"/>
    <xdr:sp macro="" textlink="">
      <xdr:nvSpPr>
        <xdr:cNvPr id="505" name="n_3aveValue【認定こども園・幼稚園・保育所】&#10;一人当たり面積">
          <a:extLst>
            <a:ext uri="{FF2B5EF4-FFF2-40B4-BE49-F238E27FC236}">
              <a16:creationId xmlns:a16="http://schemas.microsoft.com/office/drawing/2014/main" id="{D0901FA9-39C3-4090-BE13-65FF7DBDF6D9}"/>
            </a:ext>
          </a:extLst>
        </xdr:cNvPr>
        <xdr:cNvSpPr txBox="1"/>
      </xdr:nvSpPr>
      <xdr:spPr>
        <a:xfrm>
          <a:off x="19310427" y="68206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140530</xdr:rowOff>
    </xdr:from>
    <xdr:ext cx="469744" cy="259045"/>
    <xdr:sp macro="" textlink="">
      <xdr:nvSpPr>
        <xdr:cNvPr id="506" name="n_4aveValue【認定こども園・幼稚園・保育所】&#10;一人当たり面積">
          <a:extLst>
            <a:ext uri="{FF2B5EF4-FFF2-40B4-BE49-F238E27FC236}">
              <a16:creationId xmlns:a16="http://schemas.microsoft.com/office/drawing/2014/main" id="{1A840AB3-D8AE-4402-A359-60AED6741A3F}"/>
            </a:ext>
          </a:extLst>
        </xdr:cNvPr>
        <xdr:cNvSpPr txBox="1"/>
      </xdr:nvSpPr>
      <xdr:spPr>
        <a:xfrm>
          <a:off x="18421427" y="6827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101008</xdr:rowOff>
    </xdr:from>
    <xdr:ext cx="469744" cy="259045"/>
    <xdr:sp macro="" textlink="">
      <xdr:nvSpPr>
        <xdr:cNvPr id="507" name="n_1mainValue【認定こども園・幼稚園・保育所】&#10;一人当たり面積">
          <a:extLst>
            <a:ext uri="{FF2B5EF4-FFF2-40B4-BE49-F238E27FC236}">
              <a16:creationId xmlns:a16="http://schemas.microsoft.com/office/drawing/2014/main" id="{F0599D53-0AFE-41A6-993D-0B263A4C6100}"/>
            </a:ext>
          </a:extLst>
        </xdr:cNvPr>
        <xdr:cNvSpPr txBox="1"/>
      </xdr:nvSpPr>
      <xdr:spPr>
        <a:xfrm>
          <a:off x="21075727" y="6444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111066</xdr:rowOff>
    </xdr:from>
    <xdr:ext cx="469744" cy="259045"/>
    <xdr:sp macro="" textlink="">
      <xdr:nvSpPr>
        <xdr:cNvPr id="508" name="n_2mainValue【認定こども園・幼稚園・保育所】&#10;一人当たり面積">
          <a:extLst>
            <a:ext uri="{FF2B5EF4-FFF2-40B4-BE49-F238E27FC236}">
              <a16:creationId xmlns:a16="http://schemas.microsoft.com/office/drawing/2014/main" id="{12638017-14AD-4C03-BB51-E9F29C5F25FC}"/>
            </a:ext>
          </a:extLst>
        </xdr:cNvPr>
        <xdr:cNvSpPr txBox="1"/>
      </xdr:nvSpPr>
      <xdr:spPr>
        <a:xfrm>
          <a:off x="20199427" y="6454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121124</xdr:rowOff>
    </xdr:from>
    <xdr:ext cx="469744" cy="259045"/>
    <xdr:sp macro="" textlink="">
      <xdr:nvSpPr>
        <xdr:cNvPr id="509" name="n_3mainValue【認定こども園・幼稚園・保育所】&#10;一人当たり面積">
          <a:extLst>
            <a:ext uri="{FF2B5EF4-FFF2-40B4-BE49-F238E27FC236}">
              <a16:creationId xmlns:a16="http://schemas.microsoft.com/office/drawing/2014/main" id="{CCC3097F-B1DB-4F64-87FD-05481646D364}"/>
            </a:ext>
          </a:extLst>
        </xdr:cNvPr>
        <xdr:cNvSpPr txBox="1"/>
      </xdr:nvSpPr>
      <xdr:spPr>
        <a:xfrm>
          <a:off x="19310427" y="6464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100550</xdr:rowOff>
    </xdr:from>
    <xdr:ext cx="469744" cy="259045"/>
    <xdr:sp macro="" textlink="">
      <xdr:nvSpPr>
        <xdr:cNvPr id="510" name="n_4mainValue【認定こども園・幼稚園・保育所】&#10;一人当たり面積">
          <a:extLst>
            <a:ext uri="{FF2B5EF4-FFF2-40B4-BE49-F238E27FC236}">
              <a16:creationId xmlns:a16="http://schemas.microsoft.com/office/drawing/2014/main" id="{5CBAE7B0-6D59-4D54-830B-E008A57D8AEF}"/>
            </a:ext>
          </a:extLst>
        </xdr:cNvPr>
        <xdr:cNvSpPr txBox="1"/>
      </xdr:nvSpPr>
      <xdr:spPr>
        <a:xfrm>
          <a:off x="18421427" y="6272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11" name="正方形/長方形 510">
          <a:extLst>
            <a:ext uri="{FF2B5EF4-FFF2-40B4-BE49-F238E27FC236}">
              <a16:creationId xmlns:a16="http://schemas.microsoft.com/office/drawing/2014/main" id="{851B224F-2F84-41F9-9CFF-3D0CF22F15A8}"/>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12" name="正方形/長方形 511">
          <a:extLst>
            <a:ext uri="{FF2B5EF4-FFF2-40B4-BE49-F238E27FC236}">
              <a16:creationId xmlns:a16="http://schemas.microsoft.com/office/drawing/2014/main" id="{B9417AE5-A609-4110-A823-1C80889499A9}"/>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13" name="正方形/長方形 512">
          <a:extLst>
            <a:ext uri="{FF2B5EF4-FFF2-40B4-BE49-F238E27FC236}">
              <a16:creationId xmlns:a16="http://schemas.microsoft.com/office/drawing/2014/main" id="{C665C844-A917-45D6-B731-C04372890F85}"/>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14" name="正方形/長方形 513">
          <a:extLst>
            <a:ext uri="{FF2B5EF4-FFF2-40B4-BE49-F238E27FC236}">
              <a16:creationId xmlns:a16="http://schemas.microsoft.com/office/drawing/2014/main" id="{41F642EC-914B-409D-B9DA-6A8687BF0873}"/>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15" name="正方形/長方形 514">
          <a:extLst>
            <a:ext uri="{FF2B5EF4-FFF2-40B4-BE49-F238E27FC236}">
              <a16:creationId xmlns:a16="http://schemas.microsoft.com/office/drawing/2014/main" id="{4DDEFD5D-5E50-4DA2-8633-E4BB243DDD52}"/>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16" name="正方形/長方形 515">
          <a:extLst>
            <a:ext uri="{FF2B5EF4-FFF2-40B4-BE49-F238E27FC236}">
              <a16:creationId xmlns:a16="http://schemas.microsoft.com/office/drawing/2014/main" id="{4862C067-3167-4252-8171-9A403AB9794A}"/>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17" name="正方形/長方形 516">
          <a:extLst>
            <a:ext uri="{FF2B5EF4-FFF2-40B4-BE49-F238E27FC236}">
              <a16:creationId xmlns:a16="http://schemas.microsoft.com/office/drawing/2014/main" id="{AEFD4682-F138-4588-9D78-EEE5F0DAB82F}"/>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18" name="正方形/長方形 517">
          <a:extLst>
            <a:ext uri="{FF2B5EF4-FFF2-40B4-BE49-F238E27FC236}">
              <a16:creationId xmlns:a16="http://schemas.microsoft.com/office/drawing/2014/main" id="{3EAF8BAE-D5F5-4B02-BC60-68C0EEC16C4D}"/>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19" name="テキスト ボックス 518">
          <a:extLst>
            <a:ext uri="{FF2B5EF4-FFF2-40B4-BE49-F238E27FC236}">
              <a16:creationId xmlns:a16="http://schemas.microsoft.com/office/drawing/2014/main" id="{D12295FA-0AD6-4944-9C62-B015565A05BA}"/>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20" name="直線コネクタ 519">
          <a:extLst>
            <a:ext uri="{FF2B5EF4-FFF2-40B4-BE49-F238E27FC236}">
              <a16:creationId xmlns:a16="http://schemas.microsoft.com/office/drawing/2014/main" id="{2EBEA709-2540-48A8-B3A8-851B9C1B19C1}"/>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21" name="テキスト ボックス 520">
          <a:extLst>
            <a:ext uri="{FF2B5EF4-FFF2-40B4-BE49-F238E27FC236}">
              <a16:creationId xmlns:a16="http://schemas.microsoft.com/office/drawing/2014/main" id="{B1273473-3850-484D-A3EC-4DDAB59C36D6}"/>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22" name="直線コネクタ 521">
          <a:extLst>
            <a:ext uri="{FF2B5EF4-FFF2-40B4-BE49-F238E27FC236}">
              <a16:creationId xmlns:a16="http://schemas.microsoft.com/office/drawing/2014/main" id="{AB1E2B85-5869-40DC-96E4-91C000D653E3}"/>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523" name="テキスト ボックス 522">
          <a:extLst>
            <a:ext uri="{FF2B5EF4-FFF2-40B4-BE49-F238E27FC236}">
              <a16:creationId xmlns:a16="http://schemas.microsoft.com/office/drawing/2014/main" id="{4FC8F3BF-2A01-4176-8A69-FF0945C3D0F6}"/>
            </a:ext>
          </a:extLst>
        </xdr:cNvPr>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24" name="直線コネクタ 523">
          <a:extLst>
            <a:ext uri="{FF2B5EF4-FFF2-40B4-BE49-F238E27FC236}">
              <a16:creationId xmlns:a16="http://schemas.microsoft.com/office/drawing/2014/main" id="{A5C6C3EA-7562-427A-B7A6-CF6F5E5F0B16}"/>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25" name="テキスト ボックス 524">
          <a:extLst>
            <a:ext uri="{FF2B5EF4-FFF2-40B4-BE49-F238E27FC236}">
              <a16:creationId xmlns:a16="http://schemas.microsoft.com/office/drawing/2014/main" id="{FA5B9EAA-4ABF-403C-B63D-9C0D85756A6B}"/>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26" name="直線コネクタ 525">
          <a:extLst>
            <a:ext uri="{FF2B5EF4-FFF2-40B4-BE49-F238E27FC236}">
              <a16:creationId xmlns:a16="http://schemas.microsoft.com/office/drawing/2014/main" id="{DD248457-DB8A-4912-965F-FBBB78A92D34}"/>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27" name="テキスト ボックス 526">
          <a:extLst>
            <a:ext uri="{FF2B5EF4-FFF2-40B4-BE49-F238E27FC236}">
              <a16:creationId xmlns:a16="http://schemas.microsoft.com/office/drawing/2014/main" id="{322A769F-DAF8-4322-A92D-F628FA2B42AD}"/>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28" name="直線コネクタ 527">
          <a:extLst>
            <a:ext uri="{FF2B5EF4-FFF2-40B4-BE49-F238E27FC236}">
              <a16:creationId xmlns:a16="http://schemas.microsoft.com/office/drawing/2014/main" id="{67600588-44BA-4880-80F1-937BAD588B41}"/>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29" name="テキスト ボックス 528">
          <a:extLst>
            <a:ext uri="{FF2B5EF4-FFF2-40B4-BE49-F238E27FC236}">
              <a16:creationId xmlns:a16="http://schemas.microsoft.com/office/drawing/2014/main" id="{3AC46F75-861A-4825-ACDA-5D39AC896C39}"/>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30" name="直線コネクタ 529">
          <a:extLst>
            <a:ext uri="{FF2B5EF4-FFF2-40B4-BE49-F238E27FC236}">
              <a16:creationId xmlns:a16="http://schemas.microsoft.com/office/drawing/2014/main" id="{1DA0C7DA-ED58-4DF1-A3A9-879358EF6980}"/>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31" name="テキスト ボックス 530">
          <a:extLst>
            <a:ext uri="{FF2B5EF4-FFF2-40B4-BE49-F238E27FC236}">
              <a16:creationId xmlns:a16="http://schemas.microsoft.com/office/drawing/2014/main" id="{B413CBD7-EE7A-4E57-A0AC-5C2BD3564A65}"/>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32" name="直線コネクタ 531">
          <a:extLst>
            <a:ext uri="{FF2B5EF4-FFF2-40B4-BE49-F238E27FC236}">
              <a16:creationId xmlns:a16="http://schemas.microsoft.com/office/drawing/2014/main" id="{1F0CD851-7F39-4B64-A7A0-B9DAAFB9697D}"/>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533" name="テキスト ボックス 532">
          <a:extLst>
            <a:ext uri="{FF2B5EF4-FFF2-40B4-BE49-F238E27FC236}">
              <a16:creationId xmlns:a16="http://schemas.microsoft.com/office/drawing/2014/main" id="{CC705807-3F8D-4458-B7B4-7E2C2ECC5774}"/>
            </a:ext>
          </a:extLst>
        </xdr:cNvPr>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34" name="直線コネクタ 533">
          <a:extLst>
            <a:ext uri="{FF2B5EF4-FFF2-40B4-BE49-F238E27FC236}">
              <a16:creationId xmlns:a16="http://schemas.microsoft.com/office/drawing/2014/main" id="{2C2065DE-838D-4B89-8526-49BBABB66349}"/>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5" name="【学校施設】&#10;有形固定資産減価償却率グラフ枠">
          <a:extLst>
            <a:ext uri="{FF2B5EF4-FFF2-40B4-BE49-F238E27FC236}">
              <a16:creationId xmlns:a16="http://schemas.microsoft.com/office/drawing/2014/main" id="{88A50599-5EAE-46BD-934A-CD7B4982BD03}"/>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68580</xdr:rowOff>
    </xdr:from>
    <xdr:to>
      <xdr:col>85</xdr:col>
      <xdr:colOff>126364</xdr:colOff>
      <xdr:row>64</xdr:row>
      <xdr:rowOff>65315</xdr:rowOff>
    </xdr:to>
    <xdr:cxnSp macro="">
      <xdr:nvCxnSpPr>
        <xdr:cNvPr id="536" name="直線コネクタ 535">
          <a:extLst>
            <a:ext uri="{FF2B5EF4-FFF2-40B4-BE49-F238E27FC236}">
              <a16:creationId xmlns:a16="http://schemas.microsoft.com/office/drawing/2014/main" id="{02D0DDD8-0F4B-4531-8A11-F9E27D60738F}"/>
            </a:ext>
          </a:extLst>
        </xdr:cNvPr>
        <xdr:cNvCxnSpPr/>
      </xdr:nvCxnSpPr>
      <xdr:spPr>
        <a:xfrm flipV="1">
          <a:off x="16318864" y="9669780"/>
          <a:ext cx="0" cy="13683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69142</xdr:rowOff>
    </xdr:from>
    <xdr:ext cx="405111" cy="259045"/>
    <xdr:sp macro="" textlink="">
      <xdr:nvSpPr>
        <xdr:cNvPr id="537" name="【学校施設】&#10;有形固定資産減価償却率最小値テキスト">
          <a:extLst>
            <a:ext uri="{FF2B5EF4-FFF2-40B4-BE49-F238E27FC236}">
              <a16:creationId xmlns:a16="http://schemas.microsoft.com/office/drawing/2014/main" id="{4C99DDCE-9E90-45F3-9EBF-DB5880C04FBC}"/>
            </a:ext>
          </a:extLst>
        </xdr:cNvPr>
        <xdr:cNvSpPr txBox="1"/>
      </xdr:nvSpPr>
      <xdr:spPr>
        <a:xfrm>
          <a:off x="16357600" y="11041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65315</xdr:rowOff>
    </xdr:from>
    <xdr:to>
      <xdr:col>86</xdr:col>
      <xdr:colOff>25400</xdr:colOff>
      <xdr:row>64</xdr:row>
      <xdr:rowOff>65315</xdr:rowOff>
    </xdr:to>
    <xdr:cxnSp macro="">
      <xdr:nvCxnSpPr>
        <xdr:cNvPr id="538" name="直線コネクタ 537">
          <a:extLst>
            <a:ext uri="{FF2B5EF4-FFF2-40B4-BE49-F238E27FC236}">
              <a16:creationId xmlns:a16="http://schemas.microsoft.com/office/drawing/2014/main" id="{4BF1C4F6-C0F3-4ABB-8C4F-783D7945DAC9}"/>
            </a:ext>
          </a:extLst>
        </xdr:cNvPr>
        <xdr:cNvCxnSpPr/>
      </xdr:nvCxnSpPr>
      <xdr:spPr>
        <a:xfrm>
          <a:off x="16230600" y="110381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15257</xdr:rowOff>
    </xdr:from>
    <xdr:ext cx="405111" cy="259045"/>
    <xdr:sp macro="" textlink="">
      <xdr:nvSpPr>
        <xdr:cNvPr id="539" name="【学校施設】&#10;有形固定資産減価償却率最大値テキスト">
          <a:extLst>
            <a:ext uri="{FF2B5EF4-FFF2-40B4-BE49-F238E27FC236}">
              <a16:creationId xmlns:a16="http://schemas.microsoft.com/office/drawing/2014/main" id="{A9C22EA7-55EC-4009-BE94-96C67E850673}"/>
            </a:ext>
          </a:extLst>
        </xdr:cNvPr>
        <xdr:cNvSpPr txBox="1"/>
      </xdr:nvSpPr>
      <xdr:spPr>
        <a:xfrm>
          <a:off x="16357600" y="9445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68580</xdr:rowOff>
    </xdr:from>
    <xdr:to>
      <xdr:col>86</xdr:col>
      <xdr:colOff>25400</xdr:colOff>
      <xdr:row>56</xdr:row>
      <xdr:rowOff>68580</xdr:rowOff>
    </xdr:to>
    <xdr:cxnSp macro="">
      <xdr:nvCxnSpPr>
        <xdr:cNvPr id="540" name="直線コネクタ 539">
          <a:extLst>
            <a:ext uri="{FF2B5EF4-FFF2-40B4-BE49-F238E27FC236}">
              <a16:creationId xmlns:a16="http://schemas.microsoft.com/office/drawing/2014/main" id="{A0E9C62F-FBC6-4F91-A63C-8A7EBD6B1BB9}"/>
            </a:ext>
          </a:extLst>
        </xdr:cNvPr>
        <xdr:cNvCxnSpPr/>
      </xdr:nvCxnSpPr>
      <xdr:spPr>
        <a:xfrm>
          <a:off x="16230600" y="966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60</xdr:row>
      <xdr:rowOff>29227</xdr:rowOff>
    </xdr:from>
    <xdr:ext cx="405111" cy="259045"/>
    <xdr:sp macro="" textlink="">
      <xdr:nvSpPr>
        <xdr:cNvPr id="541" name="【学校施設】&#10;有形固定資産減価償却率平均値テキスト">
          <a:extLst>
            <a:ext uri="{FF2B5EF4-FFF2-40B4-BE49-F238E27FC236}">
              <a16:creationId xmlns:a16="http://schemas.microsoft.com/office/drawing/2014/main" id="{53329726-12C5-4B64-B7C0-979E219EE4C7}"/>
            </a:ext>
          </a:extLst>
        </xdr:cNvPr>
        <xdr:cNvSpPr txBox="1"/>
      </xdr:nvSpPr>
      <xdr:spPr>
        <a:xfrm>
          <a:off x="16357600" y="103162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6350</xdr:rowOff>
    </xdr:from>
    <xdr:to>
      <xdr:col>85</xdr:col>
      <xdr:colOff>177800</xdr:colOff>
      <xdr:row>61</xdr:row>
      <xdr:rowOff>107950</xdr:rowOff>
    </xdr:to>
    <xdr:sp macro="" textlink="">
      <xdr:nvSpPr>
        <xdr:cNvPr id="542" name="フローチャート: 判断 541">
          <a:extLst>
            <a:ext uri="{FF2B5EF4-FFF2-40B4-BE49-F238E27FC236}">
              <a16:creationId xmlns:a16="http://schemas.microsoft.com/office/drawing/2014/main" id="{5CA54FAA-1565-4F00-A7D0-C4FDB8CE8871}"/>
            </a:ext>
          </a:extLst>
        </xdr:cNvPr>
        <xdr:cNvSpPr/>
      </xdr:nvSpPr>
      <xdr:spPr>
        <a:xfrm>
          <a:off x="16268700" y="1046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1451</xdr:rowOff>
    </xdr:from>
    <xdr:to>
      <xdr:col>81</xdr:col>
      <xdr:colOff>101600</xdr:colOff>
      <xdr:row>61</xdr:row>
      <xdr:rowOff>103051</xdr:rowOff>
    </xdr:to>
    <xdr:sp macro="" textlink="">
      <xdr:nvSpPr>
        <xdr:cNvPr id="543" name="フローチャート: 判断 542">
          <a:extLst>
            <a:ext uri="{FF2B5EF4-FFF2-40B4-BE49-F238E27FC236}">
              <a16:creationId xmlns:a16="http://schemas.microsoft.com/office/drawing/2014/main" id="{565EE82D-285C-4EA2-9612-8F8E8BE25C78}"/>
            </a:ext>
          </a:extLst>
        </xdr:cNvPr>
        <xdr:cNvSpPr/>
      </xdr:nvSpPr>
      <xdr:spPr>
        <a:xfrm>
          <a:off x="15430500" y="1045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164737</xdr:rowOff>
    </xdr:from>
    <xdr:to>
      <xdr:col>76</xdr:col>
      <xdr:colOff>165100</xdr:colOff>
      <xdr:row>61</xdr:row>
      <xdr:rowOff>94887</xdr:rowOff>
    </xdr:to>
    <xdr:sp macro="" textlink="">
      <xdr:nvSpPr>
        <xdr:cNvPr id="544" name="フローチャート: 判断 543">
          <a:extLst>
            <a:ext uri="{FF2B5EF4-FFF2-40B4-BE49-F238E27FC236}">
              <a16:creationId xmlns:a16="http://schemas.microsoft.com/office/drawing/2014/main" id="{09EB3231-0445-455C-A905-3C47804742E5}"/>
            </a:ext>
          </a:extLst>
        </xdr:cNvPr>
        <xdr:cNvSpPr/>
      </xdr:nvSpPr>
      <xdr:spPr>
        <a:xfrm>
          <a:off x="14541500" y="10451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141877</xdr:rowOff>
    </xdr:from>
    <xdr:to>
      <xdr:col>72</xdr:col>
      <xdr:colOff>38100</xdr:colOff>
      <xdr:row>61</xdr:row>
      <xdr:rowOff>72027</xdr:rowOff>
    </xdr:to>
    <xdr:sp macro="" textlink="">
      <xdr:nvSpPr>
        <xdr:cNvPr id="545" name="フローチャート: 判断 544">
          <a:extLst>
            <a:ext uri="{FF2B5EF4-FFF2-40B4-BE49-F238E27FC236}">
              <a16:creationId xmlns:a16="http://schemas.microsoft.com/office/drawing/2014/main" id="{42D12E90-1129-4058-8B5D-4B58DD7A7E7F}"/>
            </a:ext>
          </a:extLst>
        </xdr:cNvPr>
        <xdr:cNvSpPr/>
      </xdr:nvSpPr>
      <xdr:spPr>
        <a:xfrm>
          <a:off x="13652500" y="10428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99423</xdr:rowOff>
    </xdr:from>
    <xdr:to>
      <xdr:col>67</xdr:col>
      <xdr:colOff>101600</xdr:colOff>
      <xdr:row>61</xdr:row>
      <xdr:rowOff>29573</xdr:rowOff>
    </xdr:to>
    <xdr:sp macro="" textlink="">
      <xdr:nvSpPr>
        <xdr:cNvPr id="546" name="フローチャート: 判断 545">
          <a:extLst>
            <a:ext uri="{FF2B5EF4-FFF2-40B4-BE49-F238E27FC236}">
              <a16:creationId xmlns:a16="http://schemas.microsoft.com/office/drawing/2014/main" id="{AE99EB5C-3071-4C7A-B931-8F6C452936EC}"/>
            </a:ext>
          </a:extLst>
        </xdr:cNvPr>
        <xdr:cNvSpPr/>
      </xdr:nvSpPr>
      <xdr:spPr>
        <a:xfrm>
          <a:off x="12763500" y="10386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47" name="テキスト ボックス 546">
          <a:extLst>
            <a:ext uri="{FF2B5EF4-FFF2-40B4-BE49-F238E27FC236}">
              <a16:creationId xmlns:a16="http://schemas.microsoft.com/office/drawing/2014/main" id="{41BFAE33-3C9C-4B55-8E37-5CFA58526968}"/>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8" name="テキスト ボックス 547">
          <a:extLst>
            <a:ext uri="{FF2B5EF4-FFF2-40B4-BE49-F238E27FC236}">
              <a16:creationId xmlns:a16="http://schemas.microsoft.com/office/drawing/2014/main" id="{E30D35CF-E1F5-4AF2-B598-EA5E5FECB97C}"/>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9" name="テキスト ボックス 548">
          <a:extLst>
            <a:ext uri="{FF2B5EF4-FFF2-40B4-BE49-F238E27FC236}">
              <a16:creationId xmlns:a16="http://schemas.microsoft.com/office/drawing/2014/main" id="{9ABFDDDB-E63C-4BD7-85AE-3D8FD0AD6017}"/>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50" name="テキスト ボックス 549">
          <a:extLst>
            <a:ext uri="{FF2B5EF4-FFF2-40B4-BE49-F238E27FC236}">
              <a16:creationId xmlns:a16="http://schemas.microsoft.com/office/drawing/2014/main" id="{9C66D5E2-B9C7-4D77-8F21-6E25C88864E2}"/>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51" name="テキスト ボックス 550">
          <a:extLst>
            <a:ext uri="{FF2B5EF4-FFF2-40B4-BE49-F238E27FC236}">
              <a16:creationId xmlns:a16="http://schemas.microsoft.com/office/drawing/2014/main" id="{8873CC4C-684E-4BA9-98BF-C03087057C8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39007</xdr:rowOff>
    </xdr:from>
    <xdr:to>
      <xdr:col>85</xdr:col>
      <xdr:colOff>177800</xdr:colOff>
      <xdr:row>62</xdr:row>
      <xdr:rowOff>140607</xdr:rowOff>
    </xdr:to>
    <xdr:sp macro="" textlink="">
      <xdr:nvSpPr>
        <xdr:cNvPr id="552" name="楕円 551">
          <a:extLst>
            <a:ext uri="{FF2B5EF4-FFF2-40B4-BE49-F238E27FC236}">
              <a16:creationId xmlns:a16="http://schemas.microsoft.com/office/drawing/2014/main" id="{38932B1D-4FF6-4440-AA71-CCDEA109B6B9}"/>
            </a:ext>
          </a:extLst>
        </xdr:cNvPr>
        <xdr:cNvSpPr/>
      </xdr:nvSpPr>
      <xdr:spPr>
        <a:xfrm>
          <a:off x="16268700" y="10668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62</xdr:row>
      <xdr:rowOff>17434</xdr:rowOff>
    </xdr:from>
    <xdr:ext cx="405111" cy="259045"/>
    <xdr:sp macro="" textlink="">
      <xdr:nvSpPr>
        <xdr:cNvPr id="553" name="【学校施設】&#10;有形固定資産減価償却率該当値テキスト">
          <a:extLst>
            <a:ext uri="{FF2B5EF4-FFF2-40B4-BE49-F238E27FC236}">
              <a16:creationId xmlns:a16="http://schemas.microsoft.com/office/drawing/2014/main" id="{CFABDDB1-461C-4DD2-8BAD-888195921AF4}"/>
            </a:ext>
          </a:extLst>
        </xdr:cNvPr>
        <xdr:cNvSpPr txBox="1"/>
      </xdr:nvSpPr>
      <xdr:spPr>
        <a:xfrm>
          <a:off x="16357600" y="10647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27577</xdr:rowOff>
    </xdr:from>
    <xdr:to>
      <xdr:col>81</xdr:col>
      <xdr:colOff>101600</xdr:colOff>
      <xdr:row>62</xdr:row>
      <xdr:rowOff>129177</xdr:rowOff>
    </xdr:to>
    <xdr:sp macro="" textlink="">
      <xdr:nvSpPr>
        <xdr:cNvPr id="554" name="楕円 553">
          <a:extLst>
            <a:ext uri="{FF2B5EF4-FFF2-40B4-BE49-F238E27FC236}">
              <a16:creationId xmlns:a16="http://schemas.microsoft.com/office/drawing/2014/main" id="{CC38D53B-A18D-44DD-B779-258AB8B02F81}"/>
            </a:ext>
          </a:extLst>
        </xdr:cNvPr>
        <xdr:cNvSpPr/>
      </xdr:nvSpPr>
      <xdr:spPr>
        <a:xfrm>
          <a:off x="15430500" y="10657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78377</xdr:rowOff>
    </xdr:from>
    <xdr:to>
      <xdr:col>85</xdr:col>
      <xdr:colOff>127000</xdr:colOff>
      <xdr:row>62</xdr:row>
      <xdr:rowOff>89807</xdr:rowOff>
    </xdr:to>
    <xdr:cxnSp macro="">
      <xdr:nvCxnSpPr>
        <xdr:cNvPr id="555" name="直線コネクタ 554">
          <a:extLst>
            <a:ext uri="{FF2B5EF4-FFF2-40B4-BE49-F238E27FC236}">
              <a16:creationId xmlns:a16="http://schemas.microsoft.com/office/drawing/2014/main" id="{91696020-6E00-4262-BCEC-7C81D6B25D11}"/>
            </a:ext>
          </a:extLst>
        </xdr:cNvPr>
        <xdr:cNvCxnSpPr/>
      </xdr:nvCxnSpPr>
      <xdr:spPr>
        <a:xfrm>
          <a:off x="15481300" y="10708277"/>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143510</xdr:rowOff>
    </xdr:from>
    <xdr:to>
      <xdr:col>76</xdr:col>
      <xdr:colOff>165100</xdr:colOff>
      <xdr:row>62</xdr:row>
      <xdr:rowOff>73660</xdr:rowOff>
    </xdr:to>
    <xdr:sp macro="" textlink="">
      <xdr:nvSpPr>
        <xdr:cNvPr id="556" name="楕円 555">
          <a:extLst>
            <a:ext uri="{FF2B5EF4-FFF2-40B4-BE49-F238E27FC236}">
              <a16:creationId xmlns:a16="http://schemas.microsoft.com/office/drawing/2014/main" id="{8B090776-53C5-4D47-BF30-656CCE62CA6B}"/>
            </a:ext>
          </a:extLst>
        </xdr:cNvPr>
        <xdr:cNvSpPr/>
      </xdr:nvSpPr>
      <xdr:spPr>
        <a:xfrm>
          <a:off x="14541500" y="10601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22860</xdr:rowOff>
    </xdr:from>
    <xdr:to>
      <xdr:col>81</xdr:col>
      <xdr:colOff>50800</xdr:colOff>
      <xdr:row>62</xdr:row>
      <xdr:rowOff>78377</xdr:rowOff>
    </xdr:to>
    <xdr:cxnSp macro="">
      <xdr:nvCxnSpPr>
        <xdr:cNvPr id="557" name="直線コネクタ 556">
          <a:extLst>
            <a:ext uri="{FF2B5EF4-FFF2-40B4-BE49-F238E27FC236}">
              <a16:creationId xmlns:a16="http://schemas.microsoft.com/office/drawing/2014/main" id="{E18DF56D-26DF-40A7-A9AF-C5D2E4F08D89}"/>
            </a:ext>
          </a:extLst>
        </xdr:cNvPr>
        <xdr:cNvCxnSpPr/>
      </xdr:nvCxnSpPr>
      <xdr:spPr>
        <a:xfrm>
          <a:off x="14592300" y="10652760"/>
          <a:ext cx="8890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7983</xdr:rowOff>
    </xdr:from>
    <xdr:to>
      <xdr:col>72</xdr:col>
      <xdr:colOff>38100</xdr:colOff>
      <xdr:row>62</xdr:row>
      <xdr:rowOff>109583</xdr:rowOff>
    </xdr:to>
    <xdr:sp macro="" textlink="">
      <xdr:nvSpPr>
        <xdr:cNvPr id="558" name="楕円 557">
          <a:extLst>
            <a:ext uri="{FF2B5EF4-FFF2-40B4-BE49-F238E27FC236}">
              <a16:creationId xmlns:a16="http://schemas.microsoft.com/office/drawing/2014/main" id="{376260DD-067D-4401-B72E-36C9BCCF3A2D}"/>
            </a:ext>
          </a:extLst>
        </xdr:cNvPr>
        <xdr:cNvSpPr/>
      </xdr:nvSpPr>
      <xdr:spPr>
        <a:xfrm>
          <a:off x="13652500" y="1063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22860</xdr:rowOff>
    </xdr:from>
    <xdr:to>
      <xdr:col>76</xdr:col>
      <xdr:colOff>114300</xdr:colOff>
      <xdr:row>62</xdr:row>
      <xdr:rowOff>58783</xdr:rowOff>
    </xdr:to>
    <xdr:cxnSp macro="">
      <xdr:nvCxnSpPr>
        <xdr:cNvPr id="559" name="直線コネクタ 558">
          <a:extLst>
            <a:ext uri="{FF2B5EF4-FFF2-40B4-BE49-F238E27FC236}">
              <a16:creationId xmlns:a16="http://schemas.microsoft.com/office/drawing/2014/main" id="{0591998A-C6E9-4488-B32C-7C95E064149B}"/>
            </a:ext>
          </a:extLst>
        </xdr:cNvPr>
        <xdr:cNvCxnSpPr/>
      </xdr:nvCxnSpPr>
      <xdr:spPr>
        <a:xfrm flipV="1">
          <a:off x="13703300" y="10652760"/>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161472</xdr:rowOff>
    </xdr:from>
    <xdr:to>
      <xdr:col>67</xdr:col>
      <xdr:colOff>101600</xdr:colOff>
      <xdr:row>62</xdr:row>
      <xdr:rowOff>91622</xdr:rowOff>
    </xdr:to>
    <xdr:sp macro="" textlink="">
      <xdr:nvSpPr>
        <xdr:cNvPr id="560" name="楕円 559">
          <a:extLst>
            <a:ext uri="{FF2B5EF4-FFF2-40B4-BE49-F238E27FC236}">
              <a16:creationId xmlns:a16="http://schemas.microsoft.com/office/drawing/2014/main" id="{3CAD5653-579B-46C3-9BB4-7512C05C4298}"/>
            </a:ext>
          </a:extLst>
        </xdr:cNvPr>
        <xdr:cNvSpPr/>
      </xdr:nvSpPr>
      <xdr:spPr>
        <a:xfrm>
          <a:off x="12763500" y="10619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40822</xdr:rowOff>
    </xdr:from>
    <xdr:to>
      <xdr:col>71</xdr:col>
      <xdr:colOff>177800</xdr:colOff>
      <xdr:row>62</xdr:row>
      <xdr:rowOff>58783</xdr:rowOff>
    </xdr:to>
    <xdr:cxnSp macro="">
      <xdr:nvCxnSpPr>
        <xdr:cNvPr id="561" name="直線コネクタ 560">
          <a:extLst>
            <a:ext uri="{FF2B5EF4-FFF2-40B4-BE49-F238E27FC236}">
              <a16:creationId xmlns:a16="http://schemas.microsoft.com/office/drawing/2014/main" id="{593DED26-B2BA-4FE6-9427-B1FCC0F21A4C}"/>
            </a:ext>
          </a:extLst>
        </xdr:cNvPr>
        <xdr:cNvCxnSpPr/>
      </xdr:nvCxnSpPr>
      <xdr:spPr>
        <a:xfrm>
          <a:off x="12814300" y="10670722"/>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119578</xdr:rowOff>
    </xdr:from>
    <xdr:ext cx="405111" cy="259045"/>
    <xdr:sp macro="" textlink="">
      <xdr:nvSpPr>
        <xdr:cNvPr id="562" name="n_1aveValue【学校施設】&#10;有形固定資産減価償却率">
          <a:extLst>
            <a:ext uri="{FF2B5EF4-FFF2-40B4-BE49-F238E27FC236}">
              <a16:creationId xmlns:a16="http://schemas.microsoft.com/office/drawing/2014/main" id="{7F970358-CACD-4680-B031-D50F20C78A6B}"/>
            </a:ext>
          </a:extLst>
        </xdr:cNvPr>
        <xdr:cNvSpPr txBox="1"/>
      </xdr:nvSpPr>
      <xdr:spPr>
        <a:xfrm>
          <a:off x="15266044" y="102351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111414</xdr:rowOff>
    </xdr:from>
    <xdr:ext cx="405111" cy="259045"/>
    <xdr:sp macro="" textlink="">
      <xdr:nvSpPr>
        <xdr:cNvPr id="563" name="n_2aveValue【学校施設】&#10;有形固定資産減価償却率">
          <a:extLst>
            <a:ext uri="{FF2B5EF4-FFF2-40B4-BE49-F238E27FC236}">
              <a16:creationId xmlns:a16="http://schemas.microsoft.com/office/drawing/2014/main" id="{F881F97A-384C-4413-9E76-0BCCAA201AFB}"/>
            </a:ext>
          </a:extLst>
        </xdr:cNvPr>
        <xdr:cNvSpPr txBox="1"/>
      </xdr:nvSpPr>
      <xdr:spPr>
        <a:xfrm>
          <a:off x="14389744" y="10226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88554</xdr:rowOff>
    </xdr:from>
    <xdr:ext cx="405111" cy="259045"/>
    <xdr:sp macro="" textlink="">
      <xdr:nvSpPr>
        <xdr:cNvPr id="564" name="n_3aveValue【学校施設】&#10;有形固定資産減価償却率">
          <a:extLst>
            <a:ext uri="{FF2B5EF4-FFF2-40B4-BE49-F238E27FC236}">
              <a16:creationId xmlns:a16="http://schemas.microsoft.com/office/drawing/2014/main" id="{8619EFC4-3343-40CD-957F-AC457E133D6E}"/>
            </a:ext>
          </a:extLst>
        </xdr:cNvPr>
        <xdr:cNvSpPr txBox="1"/>
      </xdr:nvSpPr>
      <xdr:spPr>
        <a:xfrm>
          <a:off x="13500744" y="102041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46100</xdr:rowOff>
    </xdr:from>
    <xdr:ext cx="405111" cy="259045"/>
    <xdr:sp macro="" textlink="">
      <xdr:nvSpPr>
        <xdr:cNvPr id="565" name="n_4aveValue【学校施設】&#10;有形固定資産減価償却率">
          <a:extLst>
            <a:ext uri="{FF2B5EF4-FFF2-40B4-BE49-F238E27FC236}">
              <a16:creationId xmlns:a16="http://schemas.microsoft.com/office/drawing/2014/main" id="{81A3A5AD-C7FC-4CF2-8F8A-F62C4A25DD7D}"/>
            </a:ext>
          </a:extLst>
        </xdr:cNvPr>
        <xdr:cNvSpPr txBox="1"/>
      </xdr:nvSpPr>
      <xdr:spPr>
        <a:xfrm>
          <a:off x="12611744" y="10161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120304</xdr:rowOff>
    </xdr:from>
    <xdr:ext cx="405111" cy="259045"/>
    <xdr:sp macro="" textlink="">
      <xdr:nvSpPr>
        <xdr:cNvPr id="566" name="n_1mainValue【学校施設】&#10;有形固定資産減価償却率">
          <a:extLst>
            <a:ext uri="{FF2B5EF4-FFF2-40B4-BE49-F238E27FC236}">
              <a16:creationId xmlns:a16="http://schemas.microsoft.com/office/drawing/2014/main" id="{869FBACE-55DF-4885-A066-412EFCD20FD0}"/>
            </a:ext>
          </a:extLst>
        </xdr:cNvPr>
        <xdr:cNvSpPr txBox="1"/>
      </xdr:nvSpPr>
      <xdr:spPr>
        <a:xfrm>
          <a:off x="15266044" y="10750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64787</xdr:rowOff>
    </xdr:from>
    <xdr:ext cx="405111" cy="259045"/>
    <xdr:sp macro="" textlink="">
      <xdr:nvSpPr>
        <xdr:cNvPr id="567" name="n_2mainValue【学校施設】&#10;有形固定資産減価償却率">
          <a:extLst>
            <a:ext uri="{FF2B5EF4-FFF2-40B4-BE49-F238E27FC236}">
              <a16:creationId xmlns:a16="http://schemas.microsoft.com/office/drawing/2014/main" id="{E362DA1C-5D52-4D3F-A247-766C7DFCBA2B}"/>
            </a:ext>
          </a:extLst>
        </xdr:cNvPr>
        <xdr:cNvSpPr txBox="1"/>
      </xdr:nvSpPr>
      <xdr:spPr>
        <a:xfrm>
          <a:off x="14389744" y="10694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100710</xdr:rowOff>
    </xdr:from>
    <xdr:ext cx="405111" cy="259045"/>
    <xdr:sp macro="" textlink="">
      <xdr:nvSpPr>
        <xdr:cNvPr id="568" name="n_3mainValue【学校施設】&#10;有形固定資産減価償却率">
          <a:extLst>
            <a:ext uri="{FF2B5EF4-FFF2-40B4-BE49-F238E27FC236}">
              <a16:creationId xmlns:a16="http://schemas.microsoft.com/office/drawing/2014/main" id="{C19145F5-FCC4-480D-863E-594A2FCDD2E5}"/>
            </a:ext>
          </a:extLst>
        </xdr:cNvPr>
        <xdr:cNvSpPr txBox="1"/>
      </xdr:nvSpPr>
      <xdr:spPr>
        <a:xfrm>
          <a:off x="13500744" y="10730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82749</xdr:rowOff>
    </xdr:from>
    <xdr:ext cx="405111" cy="259045"/>
    <xdr:sp macro="" textlink="">
      <xdr:nvSpPr>
        <xdr:cNvPr id="569" name="n_4mainValue【学校施設】&#10;有形固定資産減価償却率">
          <a:extLst>
            <a:ext uri="{FF2B5EF4-FFF2-40B4-BE49-F238E27FC236}">
              <a16:creationId xmlns:a16="http://schemas.microsoft.com/office/drawing/2014/main" id="{65AC6770-3885-47C4-B742-C38B0210A9BF}"/>
            </a:ext>
          </a:extLst>
        </xdr:cNvPr>
        <xdr:cNvSpPr txBox="1"/>
      </xdr:nvSpPr>
      <xdr:spPr>
        <a:xfrm>
          <a:off x="12611744" y="107126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70" name="正方形/長方形 569">
          <a:extLst>
            <a:ext uri="{FF2B5EF4-FFF2-40B4-BE49-F238E27FC236}">
              <a16:creationId xmlns:a16="http://schemas.microsoft.com/office/drawing/2014/main" id="{DBB56406-1603-4E8F-BCB7-9AB28E74BEA9}"/>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71" name="正方形/長方形 570">
          <a:extLst>
            <a:ext uri="{FF2B5EF4-FFF2-40B4-BE49-F238E27FC236}">
              <a16:creationId xmlns:a16="http://schemas.microsoft.com/office/drawing/2014/main" id="{A8A1F06E-9427-49B1-B9D0-35B14B45D44C}"/>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72" name="正方形/長方形 571">
          <a:extLst>
            <a:ext uri="{FF2B5EF4-FFF2-40B4-BE49-F238E27FC236}">
              <a16:creationId xmlns:a16="http://schemas.microsoft.com/office/drawing/2014/main" id="{56541972-4702-4F3D-AAB4-4BF8B7A67E38}"/>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73" name="正方形/長方形 572">
          <a:extLst>
            <a:ext uri="{FF2B5EF4-FFF2-40B4-BE49-F238E27FC236}">
              <a16:creationId xmlns:a16="http://schemas.microsoft.com/office/drawing/2014/main" id="{5482CAD2-C911-4FDD-9A64-D9CBE49351EA}"/>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74" name="正方形/長方形 573">
          <a:extLst>
            <a:ext uri="{FF2B5EF4-FFF2-40B4-BE49-F238E27FC236}">
              <a16:creationId xmlns:a16="http://schemas.microsoft.com/office/drawing/2014/main" id="{20CC55F4-0D37-40EC-BE73-19E7F7B7F3B1}"/>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75" name="正方形/長方形 574">
          <a:extLst>
            <a:ext uri="{FF2B5EF4-FFF2-40B4-BE49-F238E27FC236}">
              <a16:creationId xmlns:a16="http://schemas.microsoft.com/office/drawing/2014/main" id="{7B538329-7EA7-4C24-9FA0-70C065C97C1D}"/>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76" name="正方形/長方形 575">
          <a:extLst>
            <a:ext uri="{FF2B5EF4-FFF2-40B4-BE49-F238E27FC236}">
              <a16:creationId xmlns:a16="http://schemas.microsoft.com/office/drawing/2014/main" id="{20D7A076-3F23-4FC7-999B-4CCBFDDE77F1}"/>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77" name="正方形/長方形 576">
          <a:extLst>
            <a:ext uri="{FF2B5EF4-FFF2-40B4-BE49-F238E27FC236}">
              <a16:creationId xmlns:a16="http://schemas.microsoft.com/office/drawing/2014/main" id="{8C1ED43A-D0D8-4424-8C15-F310D9C96D5F}"/>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78" name="テキスト ボックス 577">
          <a:extLst>
            <a:ext uri="{FF2B5EF4-FFF2-40B4-BE49-F238E27FC236}">
              <a16:creationId xmlns:a16="http://schemas.microsoft.com/office/drawing/2014/main" id="{DA696A12-C714-4322-8E84-78B1217C3A59}"/>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79" name="直線コネクタ 578">
          <a:extLst>
            <a:ext uri="{FF2B5EF4-FFF2-40B4-BE49-F238E27FC236}">
              <a16:creationId xmlns:a16="http://schemas.microsoft.com/office/drawing/2014/main" id="{8776DFCD-3567-4519-9658-E7A0EE3AA367}"/>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580" name="直線コネクタ 579">
          <a:extLst>
            <a:ext uri="{FF2B5EF4-FFF2-40B4-BE49-F238E27FC236}">
              <a16:creationId xmlns:a16="http://schemas.microsoft.com/office/drawing/2014/main" id="{37EADEA1-B3AD-4A19-BC9C-EB8D70E1B72B}"/>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81" name="テキスト ボックス 580">
          <a:extLst>
            <a:ext uri="{FF2B5EF4-FFF2-40B4-BE49-F238E27FC236}">
              <a16:creationId xmlns:a16="http://schemas.microsoft.com/office/drawing/2014/main" id="{482B2FA2-EAF4-443B-8F46-25ADF32CEA99}"/>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82" name="直線コネクタ 581">
          <a:extLst>
            <a:ext uri="{FF2B5EF4-FFF2-40B4-BE49-F238E27FC236}">
              <a16:creationId xmlns:a16="http://schemas.microsoft.com/office/drawing/2014/main" id="{B239C49C-7BCD-4E69-B6F1-691848E0F62E}"/>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60</xdr:row>
      <xdr:rowOff>86377</xdr:rowOff>
    </xdr:from>
    <xdr:ext cx="531299" cy="259045"/>
    <xdr:sp macro="" textlink="">
      <xdr:nvSpPr>
        <xdr:cNvPr id="583" name="テキスト ボックス 582">
          <a:extLst>
            <a:ext uri="{FF2B5EF4-FFF2-40B4-BE49-F238E27FC236}">
              <a16:creationId xmlns:a16="http://schemas.microsoft.com/office/drawing/2014/main" id="{97DAB4DF-124D-4659-9CF0-CB815DED4BAC}"/>
            </a:ext>
          </a:extLst>
        </xdr:cNvPr>
        <xdr:cNvSpPr txBox="1"/>
      </xdr:nvSpPr>
      <xdr:spPr>
        <a:xfrm>
          <a:off x="17756701" y="1037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84" name="直線コネクタ 583">
          <a:extLst>
            <a:ext uri="{FF2B5EF4-FFF2-40B4-BE49-F238E27FC236}">
              <a16:creationId xmlns:a16="http://schemas.microsoft.com/office/drawing/2014/main" id="{353D4FEF-6C81-442F-8F5E-F26CE832D95A}"/>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57</xdr:row>
      <xdr:rowOff>143527</xdr:rowOff>
    </xdr:from>
    <xdr:ext cx="531299" cy="259045"/>
    <xdr:sp macro="" textlink="">
      <xdr:nvSpPr>
        <xdr:cNvPr id="585" name="テキスト ボックス 584">
          <a:extLst>
            <a:ext uri="{FF2B5EF4-FFF2-40B4-BE49-F238E27FC236}">
              <a16:creationId xmlns:a16="http://schemas.microsoft.com/office/drawing/2014/main" id="{4DD452B3-A336-4D8A-919F-A0A6AE6406DD}"/>
            </a:ext>
          </a:extLst>
        </xdr:cNvPr>
        <xdr:cNvSpPr txBox="1"/>
      </xdr:nvSpPr>
      <xdr:spPr>
        <a:xfrm>
          <a:off x="17756701" y="991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86" name="直線コネクタ 585">
          <a:extLst>
            <a:ext uri="{FF2B5EF4-FFF2-40B4-BE49-F238E27FC236}">
              <a16:creationId xmlns:a16="http://schemas.microsoft.com/office/drawing/2014/main" id="{D00CE81F-2FD7-4616-9392-A7923F497EC3}"/>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29227</xdr:rowOff>
    </xdr:from>
    <xdr:ext cx="531299" cy="259045"/>
    <xdr:sp macro="" textlink="">
      <xdr:nvSpPr>
        <xdr:cNvPr id="587" name="テキスト ボックス 586">
          <a:extLst>
            <a:ext uri="{FF2B5EF4-FFF2-40B4-BE49-F238E27FC236}">
              <a16:creationId xmlns:a16="http://schemas.microsoft.com/office/drawing/2014/main" id="{AD6B9D3A-EFAF-4CEE-8C88-17A6E4376AB1}"/>
            </a:ext>
          </a:extLst>
        </xdr:cNvPr>
        <xdr:cNvSpPr txBox="1"/>
      </xdr:nvSpPr>
      <xdr:spPr>
        <a:xfrm>
          <a:off x="17756701" y="945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88" name="直線コネクタ 587">
          <a:extLst>
            <a:ext uri="{FF2B5EF4-FFF2-40B4-BE49-F238E27FC236}">
              <a16:creationId xmlns:a16="http://schemas.microsoft.com/office/drawing/2014/main" id="{E1DAB504-CA5A-4A8F-88CC-C551AE1A3BDD}"/>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589" name="テキスト ボックス 588">
          <a:extLst>
            <a:ext uri="{FF2B5EF4-FFF2-40B4-BE49-F238E27FC236}">
              <a16:creationId xmlns:a16="http://schemas.microsoft.com/office/drawing/2014/main" id="{FACC7040-11D6-49AA-927A-D9B38494153F}"/>
            </a:ext>
          </a:extLst>
        </xdr:cNvPr>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90" name="【学校施設】&#10;一人当たり面積グラフ枠">
          <a:extLst>
            <a:ext uri="{FF2B5EF4-FFF2-40B4-BE49-F238E27FC236}">
              <a16:creationId xmlns:a16="http://schemas.microsoft.com/office/drawing/2014/main" id="{DC2582CD-F9F3-46F8-A2DA-ED7764CFE74A}"/>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79827</xdr:rowOff>
    </xdr:from>
    <xdr:to>
      <xdr:col>116</xdr:col>
      <xdr:colOff>62864</xdr:colOff>
      <xdr:row>63</xdr:row>
      <xdr:rowOff>125959</xdr:rowOff>
    </xdr:to>
    <xdr:cxnSp macro="">
      <xdr:nvCxnSpPr>
        <xdr:cNvPr id="591" name="直線コネクタ 590">
          <a:extLst>
            <a:ext uri="{FF2B5EF4-FFF2-40B4-BE49-F238E27FC236}">
              <a16:creationId xmlns:a16="http://schemas.microsoft.com/office/drawing/2014/main" id="{057C9DB1-1D48-4238-9A44-D5C20B0FCA69}"/>
            </a:ext>
          </a:extLst>
        </xdr:cNvPr>
        <xdr:cNvCxnSpPr/>
      </xdr:nvCxnSpPr>
      <xdr:spPr>
        <a:xfrm flipV="1">
          <a:off x="22160864" y="9681027"/>
          <a:ext cx="0" cy="1246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129786</xdr:rowOff>
    </xdr:from>
    <xdr:ext cx="469744" cy="259045"/>
    <xdr:sp macro="" textlink="">
      <xdr:nvSpPr>
        <xdr:cNvPr id="592" name="【学校施設】&#10;一人当たり面積最小値テキスト">
          <a:extLst>
            <a:ext uri="{FF2B5EF4-FFF2-40B4-BE49-F238E27FC236}">
              <a16:creationId xmlns:a16="http://schemas.microsoft.com/office/drawing/2014/main" id="{DFAE9835-3018-4D3B-A0F2-FC6AED93AA24}"/>
            </a:ext>
          </a:extLst>
        </xdr:cNvPr>
        <xdr:cNvSpPr txBox="1"/>
      </xdr:nvSpPr>
      <xdr:spPr>
        <a:xfrm>
          <a:off x="22199600" y="10931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125959</xdr:rowOff>
    </xdr:from>
    <xdr:to>
      <xdr:col>116</xdr:col>
      <xdr:colOff>152400</xdr:colOff>
      <xdr:row>63</xdr:row>
      <xdr:rowOff>125959</xdr:rowOff>
    </xdr:to>
    <xdr:cxnSp macro="">
      <xdr:nvCxnSpPr>
        <xdr:cNvPr id="593" name="直線コネクタ 592">
          <a:extLst>
            <a:ext uri="{FF2B5EF4-FFF2-40B4-BE49-F238E27FC236}">
              <a16:creationId xmlns:a16="http://schemas.microsoft.com/office/drawing/2014/main" id="{F167DD40-F77A-42A2-A399-0C9B7F3BBCE7}"/>
            </a:ext>
          </a:extLst>
        </xdr:cNvPr>
        <xdr:cNvCxnSpPr/>
      </xdr:nvCxnSpPr>
      <xdr:spPr>
        <a:xfrm>
          <a:off x="22072600" y="109273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26504</xdr:rowOff>
    </xdr:from>
    <xdr:ext cx="534377" cy="259045"/>
    <xdr:sp macro="" textlink="">
      <xdr:nvSpPr>
        <xdr:cNvPr id="594" name="【学校施設】&#10;一人当たり面積最大値テキスト">
          <a:extLst>
            <a:ext uri="{FF2B5EF4-FFF2-40B4-BE49-F238E27FC236}">
              <a16:creationId xmlns:a16="http://schemas.microsoft.com/office/drawing/2014/main" id="{5721739A-76FE-48FF-990D-8D0BBD929A0F}"/>
            </a:ext>
          </a:extLst>
        </xdr:cNvPr>
        <xdr:cNvSpPr txBox="1"/>
      </xdr:nvSpPr>
      <xdr:spPr>
        <a:xfrm>
          <a:off x="22199600" y="9456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79827</xdr:rowOff>
    </xdr:from>
    <xdr:to>
      <xdr:col>116</xdr:col>
      <xdr:colOff>152400</xdr:colOff>
      <xdr:row>56</xdr:row>
      <xdr:rowOff>79827</xdr:rowOff>
    </xdr:to>
    <xdr:cxnSp macro="">
      <xdr:nvCxnSpPr>
        <xdr:cNvPr id="595" name="直線コネクタ 594">
          <a:extLst>
            <a:ext uri="{FF2B5EF4-FFF2-40B4-BE49-F238E27FC236}">
              <a16:creationId xmlns:a16="http://schemas.microsoft.com/office/drawing/2014/main" id="{F48C1893-776C-4CBA-8E5A-46E3853BDED5}"/>
            </a:ext>
          </a:extLst>
        </xdr:cNvPr>
        <xdr:cNvCxnSpPr/>
      </xdr:nvCxnSpPr>
      <xdr:spPr>
        <a:xfrm>
          <a:off x="22072600" y="96810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108323</xdr:rowOff>
    </xdr:from>
    <xdr:ext cx="469744" cy="259045"/>
    <xdr:sp macro="" textlink="">
      <xdr:nvSpPr>
        <xdr:cNvPr id="596" name="【学校施設】&#10;一人当たり面積平均値テキスト">
          <a:extLst>
            <a:ext uri="{FF2B5EF4-FFF2-40B4-BE49-F238E27FC236}">
              <a16:creationId xmlns:a16="http://schemas.microsoft.com/office/drawing/2014/main" id="{443BA1C9-95B6-4D82-9100-1E4FAAC93037}"/>
            </a:ext>
          </a:extLst>
        </xdr:cNvPr>
        <xdr:cNvSpPr txBox="1"/>
      </xdr:nvSpPr>
      <xdr:spPr>
        <a:xfrm>
          <a:off x="22199600" y="105667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85446</xdr:rowOff>
    </xdr:from>
    <xdr:to>
      <xdr:col>116</xdr:col>
      <xdr:colOff>114300</xdr:colOff>
      <xdr:row>63</xdr:row>
      <xdr:rowOff>15596</xdr:rowOff>
    </xdr:to>
    <xdr:sp macro="" textlink="">
      <xdr:nvSpPr>
        <xdr:cNvPr id="597" name="フローチャート: 判断 596">
          <a:extLst>
            <a:ext uri="{FF2B5EF4-FFF2-40B4-BE49-F238E27FC236}">
              <a16:creationId xmlns:a16="http://schemas.microsoft.com/office/drawing/2014/main" id="{CAD71A4A-CD7F-45D5-B9BA-3361213F4F6D}"/>
            </a:ext>
          </a:extLst>
        </xdr:cNvPr>
        <xdr:cNvSpPr/>
      </xdr:nvSpPr>
      <xdr:spPr>
        <a:xfrm>
          <a:off x="22110700" y="107153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89560</xdr:rowOff>
    </xdr:from>
    <xdr:to>
      <xdr:col>112</xdr:col>
      <xdr:colOff>38100</xdr:colOff>
      <xdr:row>63</xdr:row>
      <xdr:rowOff>19710</xdr:rowOff>
    </xdr:to>
    <xdr:sp macro="" textlink="">
      <xdr:nvSpPr>
        <xdr:cNvPr id="598" name="フローチャート: 判断 597">
          <a:extLst>
            <a:ext uri="{FF2B5EF4-FFF2-40B4-BE49-F238E27FC236}">
              <a16:creationId xmlns:a16="http://schemas.microsoft.com/office/drawing/2014/main" id="{4186EDCC-6F64-42B5-AA68-BA9E366B8FB0}"/>
            </a:ext>
          </a:extLst>
        </xdr:cNvPr>
        <xdr:cNvSpPr/>
      </xdr:nvSpPr>
      <xdr:spPr>
        <a:xfrm>
          <a:off x="21272500" y="10719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96921</xdr:rowOff>
    </xdr:from>
    <xdr:to>
      <xdr:col>107</xdr:col>
      <xdr:colOff>101600</xdr:colOff>
      <xdr:row>63</xdr:row>
      <xdr:rowOff>27071</xdr:rowOff>
    </xdr:to>
    <xdr:sp macro="" textlink="">
      <xdr:nvSpPr>
        <xdr:cNvPr id="599" name="フローチャート: 判断 598">
          <a:extLst>
            <a:ext uri="{FF2B5EF4-FFF2-40B4-BE49-F238E27FC236}">
              <a16:creationId xmlns:a16="http://schemas.microsoft.com/office/drawing/2014/main" id="{6C27FEFD-4BC3-483A-87D3-0C0EFEA801D4}"/>
            </a:ext>
          </a:extLst>
        </xdr:cNvPr>
        <xdr:cNvSpPr/>
      </xdr:nvSpPr>
      <xdr:spPr>
        <a:xfrm>
          <a:off x="20383500" y="10726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103870</xdr:rowOff>
    </xdr:from>
    <xdr:to>
      <xdr:col>102</xdr:col>
      <xdr:colOff>165100</xdr:colOff>
      <xdr:row>63</xdr:row>
      <xdr:rowOff>34020</xdr:rowOff>
    </xdr:to>
    <xdr:sp macro="" textlink="">
      <xdr:nvSpPr>
        <xdr:cNvPr id="600" name="フローチャート: 判断 599">
          <a:extLst>
            <a:ext uri="{FF2B5EF4-FFF2-40B4-BE49-F238E27FC236}">
              <a16:creationId xmlns:a16="http://schemas.microsoft.com/office/drawing/2014/main" id="{BFB96CEC-37AC-4275-BA21-7C03558F8419}"/>
            </a:ext>
          </a:extLst>
        </xdr:cNvPr>
        <xdr:cNvSpPr/>
      </xdr:nvSpPr>
      <xdr:spPr>
        <a:xfrm>
          <a:off x="19494500" y="10733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107117</xdr:rowOff>
    </xdr:from>
    <xdr:to>
      <xdr:col>98</xdr:col>
      <xdr:colOff>38100</xdr:colOff>
      <xdr:row>63</xdr:row>
      <xdr:rowOff>37267</xdr:rowOff>
    </xdr:to>
    <xdr:sp macro="" textlink="">
      <xdr:nvSpPr>
        <xdr:cNvPr id="601" name="フローチャート: 判断 600">
          <a:extLst>
            <a:ext uri="{FF2B5EF4-FFF2-40B4-BE49-F238E27FC236}">
              <a16:creationId xmlns:a16="http://schemas.microsoft.com/office/drawing/2014/main" id="{18D3DA1F-DAE5-4718-A898-9AD67F60FFCC}"/>
            </a:ext>
          </a:extLst>
        </xdr:cNvPr>
        <xdr:cNvSpPr/>
      </xdr:nvSpPr>
      <xdr:spPr>
        <a:xfrm>
          <a:off x="18605500" y="107370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02" name="テキスト ボックス 601">
          <a:extLst>
            <a:ext uri="{FF2B5EF4-FFF2-40B4-BE49-F238E27FC236}">
              <a16:creationId xmlns:a16="http://schemas.microsoft.com/office/drawing/2014/main" id="{08FF55BF-7D22-4A91-AE5E-158429FD0C04}"/>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03" name="テキスト ボックス 602">
          <a:extLst>
            <a:ext uri="{FF2B5EF4-FFF2-40B4-BE49-F238E27FC236}">
              <a16:creationId xmlns:a16="http://schemas.microsoft.com/office/drawing/2014/main" id="{059EB79C-F758-429C-9F2B-609818D5E586}"/>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04" name="テキスト ボックス 603">
          <a:extLst>
            <a:ext uri="{FF2B5EF4-FFF2-40B4-BE49-F238E27FC236}">
              <a16:creationId xmlns:a16="http://schemas.microsoft.com/office/drawing/2014/main" id="{74DC9312-0673-462E-AF55-7B53D6AE15CB}"/>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05" name="テキスト ボックス 604">
          <a:extLst>
            <a:ext uri="{FF2B5EF4-FFF2-40B4-BE49-F238E27FC236}">
              <a16:creationId xmlns:a16="http://schemas.microsoft.com/office/drawing/2014/main" id="{F104A98D-39EC-4366-9586-7356D9D1BE24}"/>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06" name="テキスト ボックス 605">
          <a:extLst>
            <a:ext uri="{FF2B5EF4-FFF2-40B4-BE49-F238E27FC236}">
              <a16:creationId xmlns:a16="http://schemas.microsoft.com/office/drawing/2014/main" id="{DF459983-FC36-4943-87C8-35F9EDFDA3E8}"/>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96738</xdr:rowOff>
    </xdr:from>
    <xdr:to>
      <xdr:col>116</xdr:col>
      <xdr:colOff>114300</xdr:colOff>
      <xdr:row>63</xdr:row>
      <xdr:rowOff>26888</xdr:rowOff>
    </xdr:to>
    <xdr:sp macro="" textlink="">
      <xdr:nvSpPr>
        <xdr:cNvPr id="607" name="楕円 606">
          <a:extLst>
            <a:ext uri="{FF2B5EF4-FFF2-40B4-BE49-F238E27FC236}">
              <a16:creationId xmlns:a16="http://schemas.microsoft.com/office/drawing/2014/main" id="{B6013FF4-D9BF-41AC-8CA9-67A13EA4EA52}"/>
            </a:ext>
          </a:extLst>
        </xdr:cNvPr>
        <xdr:cNvSpPr/>
      </xdr:nvSpPr>
      <xdr:spPr>
        <a:xfrm>
          <a:off x="22110700" y="10726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75165</xdr:rowOff>
    </xdr:from>
    <xdr:ext cx="469744" cy="259045"/>
    <xdr:sp macro="" textlink="">
      <xdr:nvSpPr>
        <xdr:cNvPr id="608" name="【学校施設】&#10;一人当たり面積該当値テキスト">
          <a:extLst>
            <a:ext uri="{FF2B5EF4-FFF2-40B4-BE49-F238E27FC236}">
              <a16:creationId xmlns:a16="http://schemas.microsoft.com/office/drawing/2014/main" id="{382FB27B-7231-4C59-B3F9-0B25B06BA43A}"/>
            </a:ext>
          </a:extLst>
        </xdr:cNvPr>
        <xdr:cNvSpPr txBox="1"/>
      </xdr:nvSpPr>
      <xdr:spPr>
        <a:xfrm>
          <a:off x="22199600" y="10705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101036</xdr:rowOff>
    </xdr:from>
    <xdr:to>
      <xdr:col>112</xdr:col>
      <xdr:colOff>38100</xdr:colOff>
      <xdr:row>63</xdr:row>
      <xdr:rowOff>31186</xdr:rowOff>
    </xdr:to>
    <xdr:sp macro="" textlink="">
      <xdr:nvSpPr>
        <xdr:cNvPr id="609" name="楕円 608">
          <a:extLst>
            <a:ext uri="{FF2B5EF4-FFF2-40B4-BE49-F238E27FC236}">
              <a16:creationId xmlns:a16="http://schemas.microsoft.com/office/drawing/2014/main" id="{33442892-23DB-4CC4-8A34-AB96ABE3CD4E}"/>
            </a:ext>
          </a:extLst>
        </xdr:cNvPr>
        <xdr:cNvSpPr/>
      </xdr:nvSpPr>
      <xdr:spPr>
        <a:xfrm>
          <a:off x="21272500" y="10730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147538</xdr:rowOff>
    </xdr:from>
    <xdr:to>
      <xdr:col>116</xdr:col>
      <xdr:colOff>63500</xdr:colOff>
      <xdr:row>62</xdr:row>
      <xdr:rowOff>151836</xdr:rowOff>
    </xdr:to>
    <xdr:cxnSp macro="">
      <xdr:nvCxnSpPr>
        <xdr:cNvPr id="610" name="直線コネクタ 609">
          <a:extLst>
            <a:ext uri="{FF2B5EF4-FFF2-40B4-BE49-F238E27FC236}">
              <a16:creationId xmlns:a16="http://schemas.microsoft.com/office/drawing/2014/main" id="{232B97CA-8E9F-4160-860B-CD67A8EBB99E}"/>
            </a:ext>
          </a:extLst>
        </xdr:cNvPr>
        <xdr:cNvCxnSpPr/>
      </xdr:nvCxnSpPr>
      <xdr:spPr>
        <a:xfrm flipV="1">
          <a:off x="21323300" y="10777438"/>
          <a:ext cx="838200" cy="4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148951</xdr:rowOff>
    </xdr:from>
    <xdr:to>
      <xdr:col>107</xdr:col>
      <xdr:colOff>101600</xdr:colOff>
      <xdr:row>63</xdr:row>
      <xdr:rowOff>79101</xdr:rowOff>
    </xdr:to>
    <xdr:sp macro="" textlink="">
      <xdr:nvSpPr>
        <xdr:cNvPr id="611" name="楕円 610">
          <a:extLst>
            <a:ext uri="{FF2B5EF4-FFF2-40B4-BE49-F238E27FC236}">
              <a16:creationId xmlns:a16="http://schemas.microsoft.com/office/drawing/2014/main" id="{5712A54A-7365-45A2-8BBB-180606677B9C}"/>
            </a:ext>
          </a:extLst>
        </xdr:cNvPr>
        <xdr:cNvSpPr/>
      </xdr:nvSpPr>
      <xdr:spPr>
        <a:xfrm>
          <a:off x="20383500" y="10778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151836</xdr:rowOff>
    </xdr:from>
    <xdr:to>
      <xdr:col>111</xdr:col>
      <xdr:colOff>177800</xdr:colOff>
      <xdr:row>63</xdr:row>
      <xdr:rowOff>28301</xdr:rowOff>
    </xdr:to>
    <xdr:cxnSp macro="">
      <xdr:nvCxnSpPr>
        <xdr:cNvPr id="612" name="直線コネクタ 611">
          <a:extLst>
            <a:ext uri="{FF2B5EF4-FFF2-40B4-BE49-F238E27FC236}">
              <a16:creationId xmlns:a16="http://schemas.microsoft.com/office/drawing/2014/main" id="{BB9AAB79-960E-4943-98F2-28A41CF29C58}"/>
            </a:ext>
          </a:extLst>
        </xdr:cNvPr>
        <xdr:cNvCxnSpPr/>
      </xdr:nvCxnSpPr>
      <xdr:spPr>
        <a:xfrm flipV="1">
          <a:off x="20434300" y="10781736"/>
          <a:ext cx="889000" cy="47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109997</xdr:rowOff>
    </xdr:from>
    <xdr:to>
      <xdr:col>102</xdr:col>
      <xdr:colOff>165100</xdr:colOff>
      <xdr:row>63</xdr:row>
      <xdr:rowOff>40147</xdr:rowOff>
    </xdr:to>
    <xdr:sp macro="" textlink="">
      <xdr:nvSpPr>
        <xdr:cNvPr id="613" name="楕円 612">
          <a:extLst>
            <a:ext uri="{FF2B5EF4-FFF2-40B4-BE49-F238E27FC236}">
              <a16:creationId xmlns:a16="http://schemas.microsoft.com/office/drawing/2014/main" id="{26685A7B-B641-46F8-937E-3F3CFCC196E9}"/>
            </a:ext>
          </a:extLst>
        </xdr:cNvPr>
        <xdr:cNvSpPr/>
      </xdr:nvSpPr>
      <xdr:spPr>
        <a:xfrm>
          <a:off x="19494500" y="10739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160797</xdr:rowOff>
    </xdr:from>
    <xdr:to>
      <xdr:col>107</xdr:col>
      <xdr:colOff>50800</xdr:colOff>
      <xdr:row>63</xdr:row>
      <xdr:rowOff>28301</xdr:rowOff>
    </xdr:to>
    <xdr:cxnSp macro="">
      <xdr:nvCxnSpPr>
        <xdr:cNvPr id="614" name="直線コネクタ 613">
          <a:extLst>
            <a:ext uri="{FF2B5EF4-FFF2-40B4-BE49-F238E27FC236}">
              <a16:creationId xmlns:a16="http://schemas.microsoft.com/office/drawing/2014/main" id="{3159CC44-A982-4DF8-9DD9-75A30C5C14F3}"/>
            </a:ext>
          </a:extLst>
        </xdr:cNvPr>
        <xdr:cNvCxnSpPr/>
      </xdr:nvCxnSpPr>
      <xdr:spPr>
        <a:xfrm>
          <a:off x="19545300" y="10790697"/>
          <a:ext cx="889000" cy="38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114249</xdr:rowOff>
    </xdr:from>
    <xdr:to>
      <xdr:col>98</xdr:col>
      <xdr:colOff>38100</xdr:colOff>
      <xdr:row>63</xdr:row>
      <xdr:rowOff>44399</xdr:rowOff>
    </xdr:to>
    <xdr:sp macro="" textlink="">
      <xdr:nvSpPr>
        <xdr:cNvPr id="615" name="楕円 614">
          <a:extLst>
            <a:ext uri="{FF2B5EF4-FFF2-40B4-BE49-F238E27FC236}">
              <a16:creationId xmlns:a16="http://schemas.microsoft.com/office/drawing/2014/main" id="{BA965237-4286-4A4B-B769-446673199955}"/>
            </a:ext>
          </a:extLst>
        </xdr:cNvPr>
        <xdr:cNvSpPr/>
      </xdr:nvSpPr>
      <xdr:spPr>
        <a:xfrm>
          <a:off x="18605500" y="10744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160797</xdr:rowOff>
    </xdr:from>
    <xdr:to>
      <xdr:col>102</xdr:col>
      <xdr:colOff>114300</xdr:colOff>
      <xdr:row>62</xdr:row>
      <xdr:rowOff>165049</xdr:rowOff>
    </xdr:to>
    <xdr:cxnSp macro="">
      <xdr:nvCxnSpPr>
        <xdr:cNvPr id="616" name="直線コネクタ 615">
          <a:extLst>
            <a:ext uri="{FF2B5EF4-FFF2-40B4-BE49-F238E27FC236}">
              <a16:creationId xmlns:a16="http://schemas.microsoft.com/office/drawing/2014/main" id="{EE6C8720-E4A5-448C-A77D-A525AF09E99B}"/>
            </a:ext>
          </a:extLst>
        </xdr:cNvPr>
        <xdr:cNvCxnSpPr/>
      </xdr:nvCxnSpPr>
      <xdr:spPr>
        <a:xfrm flipV="1">
          <a:off x="18656300" y="10790697"/>
          <a:ext cx="889000" cy="4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36237</xdr:rowOff>
    </xdr:from>
    <xdr:ext cx="469744" cy="259045"/>
    <xdr:sp macro="" textlink="">
      <xdr:nvSpPr>
        <xdr:cNvPr id="617" name="n_1aveValue【学校施設】&#10;一人当たり面積">
          <a:extLst>
            <a:ext uri="{FF2B5EF4-FFF2-40B4-BE49-F238E27FC236}">
              <a16:creationId xmlns:a16="http://schemas.microsoft.com/office/drawing/2014/main" id="{45A863DF-DAF3-43C8-A96C-8F3BEBD7E624}"/>
            </a:ext>
          </a:extLst>
        </xdr:cNvPr>
        <xdr:cNvSpPr txBox="1"/>
      </xdr:nvSpPr>
      <xdr:spPr>
        <a:xfrm>
          <a:off x="21075727" y="10494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43598</xdr:rowOff>
    </xdr:from>
    <xdr:ext cx="469744" cy="259045"/>
    <xdr:sp macro="" textlink="">
      <xdr:nvSpPr>
        <xdr:cNvPr id="618" name="n_2aveValue【学校施設】&#10;一人当たり面積">
          <a:extLst>
            <a:ext uri="{FF2B5EF4-FFF2-40B4-BE49-F238E27FC236}">
              <a16:creationId xmlns:a16="http://schemas.microsoft.com/office/drawing/2014/main" id="{37BCC6A7-528C-4BDA-9125-BDDC9E09EF5B}"/>
            </a:ext>
          </a:extLst>
        </xdr:cNvPr>
        <xdr:cNvSpPr txBox="1"/>
      </xdr:nvSpPr>
      <xdr:spPr>
        <a:xfrm>
          <a:off x="20199427" y="10502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50547</xdr:rowOff>
    </xdr:from>
    <xdr:ext cx="469744" cy="259045"/>
    <xdr:sp macro="" textlink="">
      <xdr:nvSpPr>
        <xdr:cNvPr id="619" name="n_3aveValue【学校施設】&#10;一人当たり面積">
          <a:extLst>
            <a:ext uri="{FF2B5EF4-FFF2-40B4-BE49-F238E27FC236}">
              <a16:creationId xmlns:a16="http://schemas.microsoft.com/office/drawing/2014/main" id="{38BEEA93-588B-4D2C-8C85-9B9DFA1491C8}"/>
            </a:ext>
          </a:extLst>
        </xdr:cNvPr>
        <xdr:cNvSpPr txBox="1"/>
      </xdr:nvSpPr>
      <xdr:spPr>
        <a:xfrm>
          <a:off x="19310427" y="10508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53794</xdr:rowOff>
    </xdr:from>
    <xdr:ext cx="469744" cy="259045"/>
    <xdr:sp macro="" textlink="">
      <xdr:nvSpPr>
        <xdr:cNvPr id="620" name="n_4aveValue【学校施設】&#10;一人当たり面積">
          <a:extLst>
            <a:ext uri="{FF2B5EF4-FFF2-40B4-BE49-F238E27FC236}">
              <a16:creationId xmlns:a16="http://schemas.microsoft.com/office/drawing/2014/main" id="{5FF30D49-8391-4F86-9E6C-9085ABD2675D}"/>
            </a:ext>
          </a:extLst>
        </xdr:cNvPr>
        <xdr:cNvSpPr txBox="1"/>
      </xdr:nvSpPr>
      <xdr:spPr>
        <a:xfrm>
          <a:off x="18421427" y="10512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22313</xdr:rowOff>
    </xdr:from>
    <xdr:ext cx="469744" cy="259045"/>
    <xdr:sp macro="" textlink="">
      <xdr:nvSpPr>
        <xdr:cNvPr id="621" name="n_1mainValue【学校施設】&#10;一人当たり面積">
          <a:extLst>
            <a:ext uri="{FF2B5EF4-FFF2-40B4-BE49-F238E27FC236}">
              <a16:creationId xmlns:a16="http://schemas.microsoft.com/office/drawing/2014/main" id="{9B18C553-B41A-4A9A-BDA3-0DA7FF9BE7D1}"/>
            </a:ext>
          </a:extLst>
        </xdr:cNvPr>
        <xdr:cNvSpPr txBox="1"/>
      </xdr:nvSpPr>
      <xdr:spPr>
        <a:xfrm>
          <a:off x="21075727" y="10823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70228</xdr:rowOff>
    </xdr:from>
    <xdr:ext cx="469744" cy="259045"/>
    <xdr:sp macro="" textlink="">
      <xdr:nvSpPr>
        <xdr:cNvPr id="622" name="n_2mainValue【学校施設】&#10;一人当たり面積">
          <a:extLst>
            <a:ext uri="{FF2B5EF4-FFF2-40B4-BE49-F238E27FC236}">
              <a16:creationId xmlns:a16="http://schemas.microsoft.com/office/drawing/2014/main" id="{1E91AAE6-C9F1-4C15-8BB1-88FEEE0F0E63}"/>
            </a:ext>
          </a:extLst>
        </xdr:cNvPr>
        <xdr:cNvSpPr txBox="1"/>
      </xdr:nvSpPr>
      <xdr:spPr>
        <a:xfrm>
          <a:off x="20199427" y="1087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31274</xdr:rowOff>
    </xdr:from>
    <xdr:ext cx="469744" cy="259045"/>
    <xdr:sp macro="" textlink="">
      <xdr:nvSpPr>
        <xdr:cNvPr id="623" name="n_3mainValue【学校施設】&#10;一人当たり面積">
          <a:extLst>
            <a:ext uri="{FF2B5EF4-FFF2-40B4-BE49-F238E27FC236}">
              <a16:creationId xmlns:a16="http://schemas.microsoft.com/office/drawing/2014/main" id="{FC39F6BC-A572-4EBF-B62A-53F1469A5B6F}"/>
            </a:ext>
          </a:extLst>
        </xdr:cNvPr>
        <xdr:cNvSpPr txBox="1"/>
      </xdr:nvSpPr>
      <xdr:spPr>
        <a:xfrm>
          <a:off x="19310427" y="10832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35526</xdr:rowOff>
    </xdr:from>
    <xdr:ext cx="469744" cy="259045"/>
    <xdr:sp macro="" textlink="">
      <xdr:nvSpPr>
        <xdr:cNvPr id="624" name="n_4mainValue【学校施設】&#10;一人当たり面積">
          <a:extLst>
            <a:ext uri="{FF2B5EF4-FFF2-40B4-BE49-F238E27FC236}">
              <a16:creationId xmlns:a16="http://schemas.microsoft.com/office/drawing/2014/main" id="{65AC7BC3-0D06-4B5C-9959-8A2932BD389B}"/>
            </a:ext>
          </a:extLst>
        </xdr:cNvPr>
        <xdr:cNvSpPr txBox="1"/>
      </xdr:nvSpPr>
      <xdr:spPr>
        <a:xfrm>
          <a:off x="18421427" y="108368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5" name="正方形/長方形 624">
          <a:extLst>
            <a:ext uri="{FF2B5EF4-FFF2-40B4-BE49-F238E27FC236}">
              <a16:creationId xmlns:a16="http://schemas.microsoft.com/office/drawing/2014/main" id="{9DFD6206-AB85-46DA-A6C0-9726252213DA}"/>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26" name="正方形/長方形 625">
          <a:extLst>
            <a:ext uri="{FF2B5EF4-FFF2-40B4-BE49-F238E27FC236}">
              <a16:creationId xmlns:a16="http://schemas.microsoft.com/office/drawing/2014/main" id="{F95EE518-D23B-4B95-95CD-0AAFA002BAA9}"/>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27" name="正方形/長方形 626">
          <a:extLst>
            <a:ext uri="{FF2B5EF4-FFF2-40B4-BE49-F238E27FC236}">
              <a16:creationId xmlns:a16="http://schemas.microsoft.com/office/drawing/2014/main" id="{77DF9CA9-F706-4881-8838-9072ADABC612}"/>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28" name="正方形/長方形 627">
          <a:extLst>
            <a:ext uri="{FF2B5EF4-FFF2-40B4-BE49-F238E27FC236}">
              <a16:creationId xmlns:a16="http://schemas.microsoft.com/office/drawing/2014/main" id="{5EFF5E84-A834-47D3-B4D6-E165D9176F7B}"/>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29" name="正方形/長方形 628">
          <a:extLst>
            <a:ext uri="{FF2B5EF4-FFF2-40B4-BE49-F238E27FC236}">
              <a16:creationId xmlns:a16="http://schemas.microsoft.com/office/drawing/2014/main" id="{4D617BB1-BE74-46AE-8F43-156D11A8A1D5}"/>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30" name="正方形/長方形 629">
          <a:extLst>
            <a:ext uri="{FF2B5EF4-FFF2-40B4-BE49-F238E27FC236}">
              <a16:creationId xmlns:a16="http://schemas.microsoft.com/office/drawing/2014/main" id="{03360634-8CE5-45E4-BCF6-A8C106D413FE}"/>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31" name="正方形/長方形 630">
          <a:extLst>
            <a:ext uri="{FF2B5EF4-FFF2-40B4-BE49-F238E27FC236}">
              <a16:creationId xmlns:a16="http://schemas.microsoft.com/office/drawing/2014/main" id="{C576DF8A-D1B6-4673-85A8-A0906F2AE302}"/>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32" name="正方形/長方形 631">
          <a:extLst>
            <a:ext uri="{FF2B5EF4-FFF2-40B4-BE49-F238E27FC236}">
              <a16:creationId xmlns:a16="http://schemas.microsoft.com/office/drawing/2014/main" id="{E4881013-2878-4076-92E8-C050022ECC67}"/>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633" name="正方形/長方形 632">
          <a:extLst>
            <a:ext uri="{FF2B5EF4-FFF2-40B4-BE49-F238E27FC236}">
              <a16:creationId xmlns:a16="http://schemas.microsoft.com/office/drawing/2014/main" id="{B11F249C-14DB-4CDD-A665-186F90780F69}"/>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34" name="正方形/長方形 633">
          <a:extLst>
            <a:ext uri="{FF2B5EF4-FFF2-40B4-BE49-F238E27FC236}">
              <a16:creationId xmlns:a16="http://schemas.microsoft.com/office/drawing/2014/main" id="{C8C410B2-020E-4F5B-9329-88E23D61B0C4}"/>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35" name="正方形/長方形 634">
          <a:extLst>
            <a:ext uri="{FF2B5EF4-FFF2-40B4-BE49-F238E27FC236}">
              <a16:creationId xmlns:a16="http://schemas.microsoft.com/office/drawing/2014/main" id="{FEBC3313-80F8-4313-A495-7E89BDA2C8FB}"/>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36" name="正方形/長方形 635">
          <a:extLst>
            <a:ext uri="{FF2B5EF4-FFF2-40B4-BE49-F238E27FC236}">
              <a16:creationId xmlns:a16="http://schemas.microsoft.com/office/drawing/2014/main" id="{EC5DEB74-909F-4A3E-A2F6-69F094186B2D}"/>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37" name="正方形/長方形 636">
          <a:extLst>
            <a:ext uri="{FF2B5EF4-FFF2-40B4-BE49-F238E27FC236}">
              <a16:creationId xmlns:a16="http://schemas.microsoft.com/office/drawing/2014/main" id="{A1EE0C91-601D-4169-8AFC-8DAE9C3A1A2E}"/>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38" name="正方形/長方形 637">
          <a:extLst>
            <a:ext uri="{FF2B5EF4-FFF2-40B4-BE49-F238E27FC236}">
              <a16:creationId xmlns:a16="http://schemas.microsoft.com/office/drawing/2014/main" id="{E32CEA27-5CD8-4C74-BE33-54E9B458C7EE}"/>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39" name="正方形/長方形 638">
          <a:extLst>
            <a:ext uri="{FF2B5EF4-FFF2-40B4-BE49-F238E27FC236}">
              <a16:creationId xmlns:a16="http://schemas.microsoft.com/office/drawing/2014/main" id="{475809FA-8A61-43DA-879F-4149423739F1}"/>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40" name="正方形/長方形 639">
          <a:extLst>
            <a:ext uri="{FF2B5EF4-FFF2-40B4-BE49-F238E27FC236}">
              <a16:creationId xmlns:a16="http://schemas.microsoft.com/office/drawing/2014/main" id="{11CCD5FC-1C43-46CB-9442-2ED955720776}"/>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641" name="正方形/長方形 640">
          <a:extLst>
            <a:ext uri="{FF2B5EF4-FFF2-40B4-BE49-F238E27FC236}">
              <a16:creationId xmlns:a16="http://schemas.microsoft.com/office/drawing/2014/main" id="{2BB5DF9C-E983-4A5C-AC10-881C2D6310E6}"/>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42" name="正方形/長方形 641">
          <a:extLst>
            <a:ext uri="{FF2B5EF4-FFF2-40B4-BE49-F238E27FC236}">
              <a16:creationId xmlns:a16="http://schemas.microsoft.com/office/drawing/2014/main" id="{C8A883A2-064F-4393-ABF3-F0BF37F29FC9}"/>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43" name="正方形/長方形 642">
          <a:extLst>
            <a:ext uri="{FF2B5EF4-FFF2-40B4-BE49-F238E27FC236}">
              <a16:creationId xmlns:a16="http://schemas.microsoft.com/office/drawing/2014/main" id="{7D9429D1-91B6-4242-8B5A-2C5886111533}"/>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44" name="正方形/長方形 643">
          <a:extLst>
            <a:ext uri="{FF2B5EF4-FFF2-40B4-BE49-F238E27FC236}">
              <a16:creationId xmlns:a16="http://schemas.microsoft.com/office/drawing/2014/main" id="{C402BE43-4039-4EA4-B752-9428518E95E1}"/>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45" name="正方形/長方形 644">
          <a:extLst>
            <a:ext uri="{FF2B5EF4-FFF2-40B4-BE49-F238E27FC236}">
              <a16:creationId xmlns:a16="http://schemas.microsoft.com/office/drawing/2014/main" id="{68F68358-7ED6-4C2E-B9D7-C347443683F9}"/>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46" name="正方形/長方形 645">
          <a:extLst>
            <a:ext uri="{FF2B5EF4-FFF2-40B4-BE49-F238E27FC236}">
              <a16:creationId xmlns:a16="http://schemas.microsoft.com/office/drawing/2014/main" id="{B8D96550-59EA-4C95-B019-05B778E93566}"/>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47" name="正方形/長方形 646">
          <a:extLst>
            <a:ext uri="{FF2B5EF4-FFF2-40B4-BE49-F238E27FC236}">
              <a16:creationId xmlns:a16="http://schemas.microsoft.com/office/drawing/2014/main" id="{42B189E0-AFC2-41F1-8A34-F316ED824A5F}"/>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8" name="正方形/長方形 647">
          <a:extLst>
            <a:ext uri="{FF2B5EF4-FFF2-40B4-BE49-F238E27FC236}">
              <a16:creationId xmlns:a16="http://schemas.microsoft.com/office/drawing/2014/main" id="{A1B4E1E7-4C0C-450E-8A8E-C77C3DB4A49D}"/>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9" name="テキスト ボックス 648">
          <a:extLst>
            <a:ext uri="{FF2B5EF4-FFF2-40B4-BE49-F238E27FC236}">
              <a16:creationId xmlns:a16="http://schemas.microsoft.com/office/drawing/2014/main" id="{0DA097EA-2B52-4E95-9408-69465EF638B9}"/>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50" name="直線コネクタ 649">
          <a:extLst>
            <a:ext uri="{FF2B5EF4-FFF2-40B4-BE49-F238E27FC236}">
              <a16:creationId xmlns:a16="http://schemas.microsoft.com/office/drawing/2014/main" id="{74AF7483-D13F-40A0-8F9E-54A807DF863B}"/>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51" name="テキスト ボックス 650">
          <a:extLst>
            <a:ext uri="{FF2B5EF4-FFF2-40B4-BE49-F238E27FC236}">
              <a16:creationId xmlns:a16="http://schemas.microsoft.com/office/drawing/2014/main" id="{BF7F874C-9581-4475-B318-1D43B3A3A9FF}"/>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52" name="直線コネクタ 651">
          <a:extLst>
            <a:ext uri="{FF2B5EF4-FFF2-40B4-BE49-F238E27FC236}">
              <a16:creationId xmlns:a16="http://schemas.microsoft.com/office/drawing/2014/main" id="{115E2A49-7025-4EAE-B415-D1943975D0D9}"/>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53" name="テキスト ボックス 652">
          <a:extLst>
            <a:ext uri="{FF2B5EF4-FFF2-40B4-BE49-F238E27FC236}">
              <a16:creationId xmlns:a16="http://schemas.microsoft.com/office/drawing/2014/main" id="{AFC6A6BE-61E0-4F40-AC04-D370FD1B9D34}"/>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54" name="直線コネクタ 653">
          <a:extLst>
            <a:ext uri="{FF2B5EF4-FFF2-40B4-BE49-F238E27FC236}">
              <a16:creationId xmlns:a16="http://schemas.microsoft.com/office/drawing/2014/main" id="{D8737B50-27EE-4CCB-AC4F-005ACDDED58B}"/>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55" name="テキスト ボックス 654">
          <a:extLst>
            <a:ext uri="{FF2B5EF4-FFF2-40B4-BE49-F238E27FC236}">
              <a16:creationId xmlns:a16="http://schemas.microsoft.com/office/drawing/2014/main" id="{2023F029-D9FD-4CD1-95AE-B4351E3F4F27}"/>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56" name="直線コネクタ 655">
          <a:extLst>
            <a:ext uri="{FF2B5EF4-FFF2-40B4-BE49-F238E27FC236}">
              <a16:creationId xmlns:a16="http://schemas.microsoft.com/office/drawing/2014/main" id="{B11BE3CD-1BA3-4C8F-9B5E-2956CFF9AA42}"/>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57" name="テキスト ボックス 656">
          <a:extLst>
            <a:ext uri="{FF2B5EF4-FFF2-40B4-BE49-F238E27FC236}">
              <a16:creationId xmlns:a16="http://schemas.microsoft.com/office/drawing/2014/main" id="{BC6442AB-FC3D-4B8C-87C7-D66A26F9B4D7}"/>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58" name="直線コネクタ 657">
          <a:extLst>
            <a:ext uri="{FF2B5EF4-FFF2-40B4-BE49-F238E27FC236}">
              <a16:creationId xmlns:a16="http://schemas.microsoft.com/office/drawing/2014/main" id="{FCB62FBB-A70D-41B6-BE83-5AE597D949F2}"/>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59" name="テキスト ボックス 658">
          <a:extLst>
            <a:ext uri="{FF2B5EF4-FFF2-40B4-BE49-F238E27FC236}">
              <a16:creationId xmlns:a16="http://schemas.microsoft.com/office/drawing/2014/main" id="{6F0CF65F-4AB4-41A9-817C-375171A25A10}"/>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60" name="直線コネクタ 659">
          <a:extLst>
            <a:ext uri="{FF2B5EF4-FFF2-40B4-BE49-F238E27FC236}">
              <a16:creationId xmlns:a16="http://schemas.microsoft.com/office/drawing/2014/main" id="{9C9D6489-1C3C-4C23-916A-0FD8A19F62AB}"/>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61" name="テキスト ボックス 660">
          <a:extLst>
            <a:ext uri="{FF2B5EF4-FFF2-40B4-BE49-F238E27FC236}">
              <a16:creationId xmlns:a16="http://schemas.microsoft.com/office/drawing/2014/main" id="{40F93D11-394C-4C21-8BF0-F7A0E60092E3}"/>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62" name="直線コネクタ 661">
          <a:extLst>
            <a:ext uri="{FF2B5EF4-FFF2-40B4-BE49-F238E27FC236}">
              <a16:creationId xmlns:a16="http://schemas.microsoft.com/office/drawing/2014/main" id="{7023198D-6DEF-4274-982A-1D7D66D4348E}"/>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63" name="テキスト ボックス 662">
          <a:extLst>
            <a:ext uri="{FF2B5EF4-FFF2-40B4-BE49-F238E27FC236}">
              <a16:creationId xmlns:a16="http://schemas.microsoft.com/office/drawing/2014/main" id="{3CE14784-CDCF-4FE7-9A0B-FE8A670F94A0}"/>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64" name="直線コネクタ 663">
          <a:extLst>
            <a:ext uri="{FF2B5EF4-FFF2-40B4-BE49-F238E27FC236}">
              <a16:creationId xmlns:a16="http://schemas.microsoft.com/office/drawing/2014/main" id="{0A816A47-5CD9-4B20-9A56-8DB1D6B3E206}"/>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65" name="【公民館】&#10;有形固定資産減価償却率グラフ枠">
          <a:extLst>
            <a:ext uri="{FF2B5EF4-FFF2-40B4-BE49-F238E27FC236}">
              <a16:creationId xmlns:a16="http://schemas.microsoft.com/office/drawing/2014/main" id="{CEF01D71-6931-4812-A55E-AFBB622DC1FA}"/>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53339</xdr:rowOff>
    </xdr:from>
    <xdr:to>
      <xdr:col>85</xdr:col>
      <xdr:colOff>126364</xdr:colOff>
      <xdr:row>109</xdr:row>
      <xdr:rowOff>35379</xdr:rowOff>
    </xdr:to>
    <xdr:cxnSp macro="">
      <xdr:nvCxnSpPr>
        <xdr:cNvPr id="666" name="直線コネクタ 665">
          <a:extLst>
            <a:ext uri="{FF2B5EF4-FFF2-40B4-BE49-F238E27FC236}">
              <a16:creationId xmlns:a16="http://schemas.microsoft.com/office/drawing/2014/main" id="{67599DA6-E40C-40BE-9235-DDE3FD0A57FD}"/>
            </a:ext>
          </a:extLst>
        </xdr:cNvPr>
        <xdr:cNvCxnSpPr/>
      </xdr:nvCxnSpPr>
      <xdr:spPr>
        <a:xfrm flipV="1">
          <a:off x="16318864" y="17198339"/>
          <a:ext cx="0" cy="15250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667" name="【公民館】&#10;有形固定資産減価償却率最小値テキスト">
          <a:extLst>
            <a:ext uri="{FF2B5EF4-FFF2-40B4-BE49-F238E27FC236}">
              <a16:creationId xmlns:a16="http://schemas.microsoft.com/office/drawing/2014/main" id="{A8434343-814C-4FEC-A4DC-55A0232734BD}"/>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668" name="直線コネクタ 667">
          <a:extLst>
            <a:ext uri="{FF2B5EF4-FFF2-40B4-BE49-F238E27FC236}">
              <a16:creationId xmlns:a16="http://schemas.microsoft.com/office/drawing/2014/main" id="{5007416A-1E27-4368-97A9-DFC3E39E2EAD}"/>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16</xdr:rowOff>
    </xdr:from>
    <xdr:ext cx="340478" cy="259045"/>
    <xdr:sp macro="" textlink="">
      <xdr:nvSpPr>
        <xdr:cNvPr id="669" name="【公民館】&#10;有形固定資産減価償却率最大値テキスト">
          <a:extLst>
            <a:ext uri="{FF2B5EF4-FFF2-40B4-BE49-F238E27FC236}">
              <a16:creationId xmlns:a16="http://schemas.microsoft.com/office/drawing/2014/main" id="{FA3C84CA-0A12-4FF2-A15B-777238FF6EF2}"/>
            </a:ext>
          </a:extLst>
        </xdr:cNvPr>
        <xdr:cNvSpPr txBox="1"/>
      </xdr:nvSpPr>
      <xdr:spPr>
        <a:xfrm>
          <a:off x="16357600" y="1697356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53339</xdr:rowOff>
    </xdr:from>
    <xdr:to>
      <xdr:col>86</xdr:col>
      <xdr:colOff>25400</xdr:colOff>
      <xdr:row>100</xdr:row>
      <xdr:rowOff>53339</xdr:rowOff>
    </xdr:to>
    <xdr:cxnSp macro="">
      <xdr:nvCxnSpPr>
        <xdr:cNvPr id="670" name="直線コネクタ 669">
          <a:extLst>
            <a:ext uri="{FF2B5EF4-FFF2-40B4-BE49-F238E27FC236}">
              <a16:creationId xmlns:a16="http://schemas.microsoft.com/office/drawing/2014/main" id="{4735C1FF-821C-4986-8709-40AFC71B504B}"/>
            </a:ext>
          </a:extLst>
        </xdr:cNvPr>
        <xdr:cNvCxnSpPr/>
      </xdr:nvCxnSpPr>
      <xdr:spPr>
        <a:xfrm>
          <a:off x="16230600" y="17198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142983</xdr:rowOff>
    </xdr:from>
    <xdr:ext cx="405111" cy="259045"/>
    <xdr:sp macro="" textlink="">
      <xdr:nvSpPr>
        <xdr:cNvPr id="671" name="【公民館】&#10;有形固定資産減価償却率平均値テキスト">
          <a:extLst>
            <a:ext uri="{FF2B5EF4-FFF2-40B4-BE49-F238E27FC236}">
              <a16:creationId xmlns:a16="http://schemas.microsoft.com/office/drawing/2014/main" id="{D979FCC7-0D57-4803-A6D4-2F12737F02B4}"/>
            </a:ext>
          </a:extLst>
        </xdr:cNvPr>
        <xdr:cNvSpPr txBox="1"/>
      </xdr:nvSpPr>
      <xdr:spPr>
        <a:xfrm>
          <a:off x="16357600" y="179737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120106</xdr:rowOff>
    </xdr:from>
    <xdr:to>
      <xdr:col>85</xdr:col>
      <xdr:colOff>177800</xdr:colOff>
      <xdr:row>106</xdr:row>
      <xdr:rowOff>50256</xdr:rowOff>
    </xdr:to>
    <xdr:sp macro="" textlink="">
      <xdr:nvSpPr>
        <xdr:cNvPr id="672" name="フローチャート: 判断 671">
          <a:extLst>
            <a:ext uri="{FF2B5EF4-FFF2-40B4-BE49-F238E27FC236}">
              <a16:creationId xmlns:a16="http://schemas.microsoft.com/office/drawing/2014/main" id="{3746CD77-461A-4CB3-B8AF-622ACA6B019C}"/>
            </a:ext>
          </a:extLst>
        </xdr:cNvPr>
        <xdr:cNvSpPr/>
      </xdr:nvSpPr>
      <xdr:spPr>
        <a:xfrm>
          <a:off x="16268700" y="18122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90714</xdr:rowOff>
    </xdr:from>
    <xdr:to>
      <xdr:col>81</xdr:col>
      <xdr:colOff>101600</xdr:colOff>
      <xdr:row>106</xdr:row>
      <xdr:rowOff>20864</xdr:rowOff>
    </xdr:to>
    <xdr:sp macro="" textlink="">
      <xdr:nvSpPr>
        <xdr:cNvPr id="673" name="フローチャート: 判断 672">
          <a:extLst>
            <a:ext uri="{FF2B5EF4-FFF2-40B4-BE49-F238E27FC236}">
              <a16:creationId xmlns:a16="http://schemas.microsoft.com/office/drawing/2014/main" id="{FE23992B-2D20-40DE-82F2-6D94E0F35C6C}"/>
            </a:ext>
          </a:extLst>
        </xdr:cNvPr>
        <xdr:cNvSpPr/>
      </xdr:nvSpPr>
      <xdr:spPr>
        <a:xfrm>
          <a:off x="15430500" y="18092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67855</xdr:rowOff>
    </xdr:from>
    <xdr:to>
      <xdr:col>76</xdr:col>
      <xdr:colOff>165100</xdr:colOff>
      <xdr:row>105</xdr:row>
      <xdr:rowOff>169455</xdr:rowOff>
    </xdr:to>
    <xdr:sp macro="" textlink="">
      <xdr:nvSpPr>
        <xdr:cNvPr id="674" name="フローチャート: 判断 673">
          <a:extLst>
            <a:ext uri="{FF2B5EF4-FFF2-40B4-BE49-F238E27FC236}">
              <a16:creationId xmlns:a16="http://schemas.microsoft.com/office/drawing/2014/main" id="{53AD00B3-4896-4081-8347-3C359E5D32B1}"/>
            </a:ext>
          </a:extLst>
        </xdr:cNvPr>
        <xdr:cNvSpPr/>
      </xdr:nvSpPr>
      <xdr:spPr>
        <a:xfrm>
          <a:off x="14541500" y="1807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92348</xdr:rowOff>
    </xdr:from>
    <xdr:to>
      <xdr:col>72</xdr:col>
      <xdr:colOff>38100</xdr:colOff>
      <xdr:row>106</xdr:row>
      <xdr:rowOff>22498</xdr:rowOff>
    </xdr:to>
    <xdr:sp macro="" textlink="">
      <xdr:nvSpPr>
        <xdr:cNvPr id="675" name="フローチャート: 判断 674">
          <a:extLst>
            <a:ext uri="{FF2B5EF4-FFF2-40B4-BE49-F238E27FC236}">
              <a16:creationId xmlns:a16="http://schemas.microsoft.com/office/drawing/2014/main" id="{C05DE401-98BF-4743-88FB-65A204980133}"/>
            </a:ext>
          </a:extLst>
        </xdr:cNvPr>
        <xdr:cNvSpPr/>
      </xdr:nvSpPr>
      <xdr:spPr>
        <a:xfrm>
          <a:off x="13652500" y="18094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113574</xdr:rowOff>
    </xdr:from>
    <xdr:to>
      <xdr:col>67</xdr:col>
      <xdr:colOff>101600</xdr:colOff>
      <xdr:row>106</xdr:row>
      <xdr:rowOff>43724</xdr:rowOff>
    </xdr:to>
    <xdr:sp macro="" textlink="">
      <xdr:nvSpPr>
        <xdr:cNvPr id="676" name="フローチャート: 判断 675">
          <a:extLst>
            <a:ext uri="{FF2B5EF4-FFF2-40B4-BE49-F238E27FC236}">
              <a16:creationId xmlns:a16="http://schemas.microsoft.com/office/drawing/2014/main" id="{2D40ED68-9B54-4260-A284-444C0E7216AF}"/>
            </a:ext>
          </a:extLst>
        </xdr:cNvPr>
        <xdr:cNvSpPr/>
      </xdr:nvSpPr>
      <xdr:spPr>
        <a:xfrm>
          <a:off x="12763500" y="1811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77" name="テキスト ボックス 676">
          <a:extLst>
            <a:ext uri="{FF2B5EF4-FFF2-40B4-BE49-F238E27FC236}">
              <a16:creationId xmlns:a16="http://schemas.microsoft.com/office/drawing/2014/main" id="{9DD29D8F-EC4B-420D-BB6D-9E68F70E9A18}"/>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78" name="テキスト ボックス 677">
          <a:extLst>
            <a:ext uri="{FF2B5EF4-FFF2-40B4-BE49-F238E27FC236}">
              <a16:creationId xmlns:a16="http://schemas.microsoft.com/office/drawing/2014/main" id="{0C373D7F-1B99-4874-81F2-23C9C0CA37BE}"/>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79" name="テキスト ボックス 678">
          <a:extLst>
            <a:ext uri="{FF2B5EF4-FFF2-40B4-BE49-F238E27FC236}">
              <a16:creationId xmlns:a16="http://schemas.microsoft.com/office/drawing/2014/main" id="{FA33C2CA-009A-41AC-A32A-18DF352284E6}"/>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80" name="テキスト ボックス 679">
          <a:extLst>
            <a:ext uri="{FF2B5EF4-FFF2-40B4-BE49-F238E27FC236}">
              <a16:creationId xmlns:a16="http://schemas.microsoft.com/office/drawing/2014/main" id="{95AC073C-3282-4044-8F3D-751CAB60A409}"/>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81" name="テキスト ボックス 680">
          <a:extLst>
            <a:ext uri="{FF2B5EF4-FFF2-40B4-BE49-F238E27FC236}">
              <a16:creationId xmlns:a16="http://schemas.microsoft.com/office/drawing/2014/main" id="{2011FD9A-26DA-4A2A-A11C-F7A94B1C3C38}"/>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108</xdr:row>
      <xdr:rowOff>76019</xdr:rowOff>
    </xdr:from>
    <xdr:to>
      <xdr:col>85</xdr:col>
      <xdr:colOff>177800</xdr:colOff>
      <xdr:row>109</xdr:row>
      <xdr:rowOff>6169</xdr:rowOff>
    </xdr:to>
    <xdr:sp macro="" textlink="">
      <xdr:nvSpPr>
        <xdr:cNvPr id="682" name="楕円 681">
          <a:extLst>
            <a:ext uri="{FF2B5EF4-FFF2-40B4-BE49-F238E27FC236}">
              <a16:creationId xmlns:a16="http://schemas.microsoft.com/office/drawing/2014/main" id="{1031A50B-7773-4182-97EB-9A0EF5C1DC81}"/>
            </a:ext>
          </a:extLst>
        </xdr:cNvPr>
        <xdr:cNvSpPr/>
      </xdr:nvSpPr>
      <xdr:spPr>
        <a:xfrm>
          <a:off x="16268700" y="18592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162396</xdr:rowOff>
    </xdr:from>
    <xdr:ext cx="405111" cy="259045"/>
    <xdr:sp macro="" textlink="">
      <xdr:nvSpPr>
        <xdr:cNvPr id="683" name="【公民館】&#10;有形固定資産減価償却率該当値テキスト">
          <a:extLst>
            <a:ext uri="{FF2B5EF4-FFF2-40B4-BE49-F238E27FC236}">
              <a16:creationId xmlns:a16="http://schemas.microsoft.com/office/drawing/2014/main" id="{75F58E1B-EECF-41F1-B995-95CC6A608C25}"/>
            </a:ext>
          </a:extLst>
        </xdr:cNvPr>
        <xdr:cNvSpPr txBox="1"/>
      </xdr:nvSpPr>
      <xdr:spPr>
        <a:xfrm>
          <a:off x="16357600" y="18507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108</xdr:row>
      <xdr:rowOff>69487</xdr:rowOff>
    </xdr:from>
    <xdr:to>
      <xdr:col>81</xdr:col>
      <xdr:colOff>101600</xdr:colOff>
      <xdr:row>108</xdr:row>
      <xdr:rowOff>171087</xdr:rowOff>
    </xdr:to>
    <xdr:sp macro="" textlink="">
      <xdr:nvSpPr>
        <xdr:cNvPr id="684" name="楕円 683">
          <a:extLst>
            <a:ext uri="{FF2B5EF4-FFF2-40B4-BE49-F238E27FC236}">
              <a16:creationId xmlns:a16="http://schemas.microsoft.com/office/drawing/2014/main" id="{D1B159FB-CFE8-4E74-A64E-20BBAC569A66}"/>
            </a:ext>
          </a:extLst>
        </xdr:cNvPr>
        <xdr:cNvSpPr/>
      </xdr:nvSpPr>
      <xdr:spPr>
        <a:xfrm>
          <a:off x="15430500" y="18586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108</xdr:row>
      <xdr:rowOff>120287</xdr:rowOff>
    </xdr:from>
    <xdr:to>
      <xdr:col>85</xdr:col>
      <xdr:colOff>127000</xdr:colOff>
      <xdr:row>108</xdr:row>
      <xdr:rowOff>126819</xdr:rowOff>
    </xdr:to>
    <xdr:cxnSp macro="">
      <xdr:nvCxnSpPr>
        <xdr:cNvPr id="685" name="直線コネクタ 684">
          <a:extLst>
            <a:ext uri="{FF2B5EF4-FFF2-40B4-BE49-F238E27FC236}">
              <a16:creationId xmlns:a16="http://schemas.microsoft.com/office/drawing/2014/main" id="{2EEE0024-9B70-4B58-849F-E07048AB7A01}"/>
            </a:ext>
          </a:extLst>
        </xdr:cNvPr>
        <xdr:cNvCxnSpPr/>
      </xdr:nvCxnSpPr>
      <xdr:spPr>
        <a:xfrm>
          <a:off x="15481300" y="18636887"/>
          <a:ext cx="8382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108</xdr:row>
      <xdr:rowOff>44994</xdr:rowOff>
    </xdr:from>
    <xdr:to>
      <xdr:col>76</xdr:col>
      <xdr:colOff>165100</xdr:colOff>
      <xdr:row>108</xdr:row>
      <xdr:rowOff>146594</xdr:rowOff>
    </xdr:to>
    <xdr:sp macro="" textlink="">
      <xdr:nvSpPr>
        <xdr:cNvPr id="686" name="楕円 685">
          <a:extLst>
            <a:ext uri="{FF2B5EF4-FFF2-40B4-BE49-F238E27FC236}">
              <a16:creationId xmlns:a16="http://schemas.microsoft.com/office/drawing/2014/main" id="{C3C813F1-F638-4E60-96B3-328CC07586D5}"/>
            </a:ext>
          </a:extLst>
        </xdr:cNvPr>
        <xdr:cNvSpPr/>
      </xdr:nvSpPr>
      <xdr:spPr>
        <a:xfrm>
          <a:off x="14541500" y="18561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108</xdr:row>
      <xdr:rowOff>95794</xdr:rowOff>
    </xdr:from>
    <xdr:to>
      <xdr:col>81</xdr:col>
      <xdr:colOff>50800</xdr:colOff>
      <xdr:row>108</xdr:row>
      <xdr:rowOff>120287</xdr:rowOff>
    </xdr:to>
    <xdr:cxnSp macro="">
      <xdr:nvCxnSpPr>
        <xdr:cNvPr id="687" name="直線コネクタ 686">
          <a:extLst>
            <a:ext uri="{FF2B5EF4-FFF2-40B4-BE49-F238E27FC236}">
              <a16:creationId xmlns:a16="http://schemas.microsoft.com/office/drawing/2014/main" id="{0D93C88A-6C9C-4541-8BDF-397D10996008}"/>
            </a:ext>
          </a:extLst>
        </xdr:cNvPr>
        <xdr:cNvCxnSpPr/>
      </xdr:nvCxnSpPr>
      <xdr:spPr>
        <a:xfrm>
          <a:off x="14592300" y="18612394"/>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38463</xdr:rowOff>
    </xdr:from>
    <xdr:to>
      <xdr:col>72</xdr:col>
      <xdr:colOff>38100</xdr:colOff>
      <xdr:row>108</xdr:row>
      <xdr:rowOff>140063</xdr:rowOff>
    </xdr:to>
    <xdr:sp macro="" textlink="">
      <xdr:nvSpPr>
        <xdr:cNvPr id="688" name="楕円 687">
          <a:extLst>
            <a:ext uri="{FF2B5EF4-FFF2-40B4-BE49-F238E27FC236}">
              <a16:creationId xmlns:a16="http://schemas.microsoft.com/office/drawing/2014/main" id="{23C77F43-FA2D-43E3-80BC-F14AB81D882B}"/>
            </a:ext>
          </a:extLst>
        </xdr:cNvPr>
        <xdr:cNvSpPr/>
      </xdr:nvSpPr>
      <xdr:spPr>
        <a:xfrm>
          <a:off x="13652500" y="1855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89263</xdr:rowOff>
    </xdr:from>
    <xdr:to>
      <xdr:col>76</xdr:col>
      <xdr:colOff>114300</xdr:colOff>
      <xdr:row>108</xdr:row>
      <xdr:rowOff>95794</xdr:rowOff>
    </xdr:to>
    <xdr:cxnSp macro="">
      <xdr:nvCxnSpPr>
        <xdr:cNvPr id="689" name="直線コネクタ 688">
          <a:extLst>
            <a:ext uri="{FF2B5EF4-FFF2-40B4-BE49-F238E27FC236}">
              <a16:creationId xmlns:a16="http://schemas.microsoft.com/office/drawing/2014/main" id="{375F6BD6-9D70-4F20-8432-4DE470ABC21D}"/>
            </a:ext>
          </a:extLst>
        </xdr:cNvPr>
        <xdr:cNvCxnSpPr/>
      </xdr:nvCxnSpPr>
      <xdr:spPr>
        <a:xfrm>
          <a:off x="13703300" y="18605863"/>
          <a:ext cx="8890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157662</xdr:rowOff>
    </xdr:from>
    <xdr:to>
      <xdr:col>67</xdr:col>
      <xdr:colOff>101600</xdr:colOff>
      <xdr:row>108</xdr:row>
      <xdr:rowOff>87812</xdr:rowOff>
    </xdr:to>
    <xdr:sp macro="" textlink="">
      <xdr:nvSpPr>
        <xdr:cNvPr id="690" name="楕円 689">
          <a:extLst>
            <a:ext uri="{FF2B5EF4-FFF2-40B4-BE49-F238E27FC236}">
              <a16:creationId xmlns:a16="http://schemas.microsoft.com/office/drawing/2014/main" id="{7F0836D1-EBD9-4AFD-93A4-D3640719F2E9}"/>
            </a:ext>
          </a:extLst>
        </xdr:cNvPr>
        <xdr:cNvSpPr/>
      </xdr:nvSpPr>
      <xdr:spPr>
        <a:xfrm>
          <a:off x="12763500" y="1850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108</xdr:row>
      <xdr:rowOff>37012</xdr:rowOff>
    </xdr:from>
    <xdr:to>
      <xdr:col>71</xdr:col>
      <xdr:colOff>177800</xdr:colOff>
      <xdr:row>108</xdr:row>
      <xdr:rowOff>89263</xdr:rowOff>
    </xdr:to>
    <xdr:cxnSp macro="">
      <xdr:nvCxnSpPr>
        <xdr:cNvPr id="691" name="直線コネクタ 690">
          <a:extLst>
            <a:ext uri="{FF2B5EF4-FFF2-40B4-BE49-F238E27FC236}">
              <a16:creationId xmlns:a16="http://schemas.microsoft.com/office/drawing/2014/main" id="{30B5A5FA-7741-46B2-ACC2-B36DF719CC48}"/>
            </a:ext>
          </a:extLst>
        </xdr:cNvPr>
        <xdr:cNvCxnSpPr/>
      </xdr:nvCxnSpPr>
      <xdr:spPr>
        <a:xfrm>
          <a:off x="12814300" y="18553612"/>
          <a:ext cx="889000" cy="5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37391</xdr:rowOff>
    </xdr:from>
    <xdr:ext cx="405111" cy="259045"/>
    <xdr:sp macro="" textlink="">
      <xdr:nvSpPr>
        <xdr:cNvPr id="692" name="n_1aveValue【公民館】&#10;有形固定資産減価償却率">
          <a:extLst>
            <a:ext uri="{FF2B5EF4-FFF2-40B4-BE49-F238E27FC236}">
              <a16:creationId xmlns:a16="http://schemas.microsoft.com/office/drawing/2014/main" id="{A812AD9F-76E5-41A9-8461-5E9A3A15EE9E}"/>
            </a:ext>
          </a:extLst>
        </xdr:cNvPr>
        <xdr:cNvSpPr txBox="1"/>
      </xdr:nvSpPr>
      <xdr:spPr>
        <a:xfrm>
          <a:off x="15266044" y="17868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14532</xdr:rowOff>
    </xdr:from>
    <xdr:ext cx="405111" cy="259045"/>
    <xdr:sp macro="" textlink="">
      <xdr:nvSpPr>
        <xdr:cNvPr id="693" name="n_2aveValue【公民館】&#10;有形固定資産減価償却率">
          <a:extLst>
            <a:ext uri="{FF2B5EF4-FFF2-40B4-BE49-F238E27FC236}">
              <a16:creationId xmlns:a16="http://schemas.microsoft.com/office/drawing/2014/main" id="{BBBDC796-FFF7-46D8-90FA-D72C857AD8C1}"/>
            </a:ext>
          </a:extLst>
        </xdr:cNvPr>
        <xdr:cNvSpPr txBox="1"/>
      </xdr:nvSpPr>
      <xdr:spPr>
        <a:xfrm>
          <a:off x="14389744" y="1784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39025</xdr:rowOff>
    </xdr:from>
    <xdr:ext cx="405111" cy="259045"/>
    <xdr:sp macro="" textlink="">
      <xdr:nvSpPr>
        <xdr:cNvPr id="694" name="n_3aveValue【公民館】&#10;有形固定資産減価償却率">
          <a:extLst>
            <a:ext uri="{FF2B5EF4-FFF2-40B4-BE49-F238E27FC236}">
              <a16:creationId xmlns:a16="http://schemas.microsoft.com/office/drawing/2014/main" id="{8495CB60-AE27-4C5D-8561-F47BBB226CD4}"/>
            </a:ext>
          </a:extLst>
        </xdr:cNvPr>
        <xdr:cNvSpPr txBox="1"/>
      </xdr:nvSpPr>
      <xdr:spPr>
        <a:xfrm>
          <a:off x="13500744" y="17869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60251</xdr:rowOff>
    </xdr:from>
    <xdr:ext cx="405111" cy="259045"/>
    <xdr:sp macro="" textlink="">
      <xdr:nvSpPr>
        <xdr:cNvPr id="695" name="n_4aveValue【公民館】&#10;有形固定資産減価償却率">
          <a:extLst>
            <a:ext uri="{FF2B5EF4-FFF2-40B4-BE49-F238E27FC236}">
              <a16:creationId xmlns:a16="http://schemas.microsoft.com/office/drawing/2014/main" id="{4EC9FA2B-A265-466D-B72F-5ADE8742B55F}"/>
            </a:ext>
          </a:extLst>
        </xdr:cNvPr>
        <xdr:cNvSpPr txBox="1"/>
      </xdr:nvSpPr>
      <xdr:spPr>
        <a:xfrm>
          <a:off x="12611744" y="1789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162214</xdr:rowOff>
    </xdr:from>
    <xdr:ext cx="405111" cy="259045"/>
    <xdr:sp macro="" textlink="">
      <xdr:nvSpPr>
        <xdr:cNvPr id="696" name="n_1mainValue【公民館】&#10;有形固定資産減価償却率">
          <a:extLst>
            <a:ext uri="{FF2B5EF4-FFF2-40B4-BE49-F238E27FC236}">
              <a16:creationId xmlns:a16="http://schemas.microsoft.com/office/drawing/2014/main" id="{EACF9867-0117-45B9-A9DE-A2E3021E6FAD}"/>
            </a:ext>
          </a:extLst>
        </xdr:cNvPr>
        <xdr:cNvSpPr txBox="1"/>
      </xdr:nvSpPr>
      <xdr:spPr>
        <a:xfrm>
          <a:off x="15266044" y="18678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137721</xdr:rowOff>
    </xdr:from>
    <xdr:ext cx="405111" cy="259045"/>
    <xdr:sp macro="" textlink="">
      <xdr:nvSpPr>
        <xdr:cNvPr id="697" name="n_2mainValue【公民館】&#10;有形固定資産減価償却率">
          <a:extLst>
            <a:ext uri="{FF2B5EF4-FFF2-40B4-BE49-F238E27FC236}">
              <a16:creationId xmlns:a16="http://schemas.microsoft.com/office/drawing/2014/main" id="{0928CA55-D095-401B-92AA-19A5F2AE56E6}"/>
            </a:ext>
          </a:extLst>
        </xdr:cNvPr>
        <xdr:cNvSpPr txBox="1"/>
      </xdr:nvSpPr>
      <xdr:spPr>
        <a:xfrm>
          <a:off x="14389744" y="18654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131190</xdr:rowOff>
    </xdr:from>
    <xdr:ext cx="405111" cy="259045"/>
    <xdr:sp macro="" textlink="">
      <xdr:nvSpPr>
        <xdr:cNvPr id="698" name="n_3mainValue【公民館】&#10;有形固定資産減価償却率">
          <a:extLst>
            <a:ext uri="{FF2B5EF4-FFF2-40B4-BE49-F238E27FC236}">
              <a16:creationId xmlns:a16="http://schemas.microsoft.com/office/drawing/2014/main" id="{34202E0F-8267-4740-8394-AC161D6E998E}"/>
            </a:ext>
          </a:extLst>
        </xdr:cNvPr>
        <xdr:cNvSpPr txBox="1"/>
      </xdr:nvSpPr>
      <xdr:spPr>
        <a:xfrm>
          <a:off x="13500744" y="18647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78939</xdr:rowOff>
    </xdr:from>
    <xdr:ext cx="405111" cy="259045"/>
    <xdr:sp macro="" textlink="">
      <xdr:nvSpPr>
        <xdr:cNvPr id="699" name="n_4mainValue【公民館】&#10;有形固定資産減価償却率">
          <a:extLst>
            <a:ext uri="{FF2B5EF4-FFF2-40B4-BE49-F238E27FC236}">
              <a16:creationId xmlns:a16="http://schemas.microsoft.com/office/drawing/2014/main" id="{22F98AD4-F228-4E38-9158-354384E475B5}"/>
            </a:ext>
          </a:extLst>
        </xdr:cNvPr>
        <xdr:cNvSpPr txBox="1"/>
      </xdr:nvSpPr>
      <xdr:spPr>
        <a:xfrm>
          <a:off x="12611744" y="18595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00" name="正方形/長方形 699">
          <a:extLst>
            <a:ext uri="{FF2B5EF4-FFF2-40B4-BE49-F238E27FC236}">
              <a16:creationId xmlns:a16="http://schemas.microsoft.com/office/drawing/2014/main" id="{7D28EB2A-44C9-4975-97E9-29D004A34852}"/>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701" name="正方形/長方形 700">
          <a:extLst>
            <a:ext uri="{FF2B5EF4-FFF2-40B4-BE49-F238E27FC236}">
              <a16:creationId xmlns:a16="http://schemas.microsoft.com/office/drawing/2014/main" id="{4BBE754F-7A2F-49B0-B40C-BEF3D80A01EA}"/>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02" name="正方形/長方形 701">
          <a:extLst>
            <a:ext uri="{FF2B5EF4-FFF2-40B4-BE49-F238E27FC236}">
              <a16:creationId xmlns:a16="http://schemas.microsoft.com/office/drawing/2014/main" id="{F9407EE2-FAAA-4A11-9C59-B93C3C9F0335}"/>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03" name="正方形/長方形 702">
          <a:extLst>
            <a:ext uri="{FF2B5EF4-FFF2-40B4-BE49-F238E27FC236}">
              <a16:creationId xmlns:a16="http://schemas.microsoft.com/office/drawing/2014/main" id="{3088CABC-5ED3-48DA-9D43-499F09EA2DD3}"/>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04" name="正方形/長方形 703">
          <a:extLst>
            <a:ext uri="{FF2B5EF4-FFF2-40B4-BE49-F238E27FC236}">
              <a16:creationId xmlns:a16="http://schemas.microsoft.com/office/drawing/2014/main" id="{057CC10E-FA0E-46B0-AAD3-D60107FB26C3}"/>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05" name="正方形/長方形 704">
          <a:extLst>
            <a:ext uri="{FF2B5EF4-FFF2-40B4-BE49-F238E27FC236}">
              <a16:creationId xmlns:a16="http://schemas.microsoft.com/office/drawing/2014/main" id="{67F4A26D-5605-4829-BD72-F1B7ADBD057C}"/>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06" name="正方形/長方形 705">
          <a:extLst>
            <a:ext uri="{FF2B5EF4-FFF2-40B4-BE49-F238E27FC236}">
              <a16:creationId xmlns:a16="http://schemas.microsoft.com/office/drawing/2014/main" id="{7EE03E35-6ED6-47EF-8C28-49C3ADC721DF}"/>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07" name="正方形/長方形 706">
          <a:extLst>
            <a:ext uri="{FF2B5EF4-FFF2-40B4-BE49-F238E27FC236}">
              <a16:creationId xmlns:a16="http://schemas.microsoft.com/office/drawing/2014/main" id="{D9751EBC-6625-4612-9AB2-D744B9749EA8}"/>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08" name="テキスト ボックス 707">
          <a:extLst>
            <a:ext uri="{FF2B5EF4-FFF2-40B4-BE49-F238E27FC236}">
              <a16:creationId xmlns:a16="http://schemas.microsoft.com/office/drawing/2014/main" id="{E87E60F9-4A4F-470E-B579-8DB8D951F90C}"/>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09" name="直線コネクタ 708">
          <a:extLst>
            <a:ext uri="{FF2B5EF4-FFF2-40B4-BE49-F238E27FC236}">
              <a16:creationId xmlns:a16="http://schemas.microsoft.com/office/drawing/2014/main" id="{DE1451CC-166B-4FD1-A21D-D078E4597D56}"/>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10" name="直線コネクタ 709">
          <a:extLst>
            <a:ext uri="{FF2B5EF4-FFF2-40B4-BE49-F238E27FC236}">
              <a16:creationId xmlns:a16="http://schemas.microsoft.com/office/drawing/2014/main" id="{E490C6A0-DBDD-417D-A1CA-9520DFDBAE38}"/>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11" name="テキスト ボックス 710">
          <a:extLst>
            <a:ext uri="{FF2B5EF4-FFF2-40B4-BE49-F238E27FC236}">
              <a16:creationId xmlns:a16="http://schemas.microsoft.com/office/drawing/2014/main" id="{A01F29BD-F95F-4A52-BE20-4D8DCA178CC5}"/>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12" name="直線コネクタ 711">
          <a:extLst>
            <a:ext uri="{FF2B5EF4-FFF2-40B4-BE49-F238E27FC236}">
              <a16:creationId xmlns:a16="http://schemas.microsoft.com/office/drawing/2014/main" id="{CC713622-2933-4D15-8D0E-4551724DA06A}"/>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13" name="テキスト ボックス 712">
          <a:extLst>
            <a:ext uri="{FF2B5EF4-FFF2-40B4-BE49-F238E27FC236}">
              <a16:creationId xmlns:a16="http://schemas.microsoft.com/office/drawing/2014/main" id="{4F202870-9D08-46D5-802D-2BB94294096B}"/>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14" name="直線コネクタ 713">
          <a:extLst>
            <a:ext uri="{FF2B5EF4-FFF2-40B4-BE49-F238E27FC236}">
              <a16:creationId xmlns:a16="http://schemas.microsoft.com/office/drawing/2014/main" id="{B4807063-181C-4B18-A0B0-DB65F48EC913}"/>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103</xdr:row>
      <xdr:rowOff>105427</xdr:rowOff>
    </xdr:from>
    <xdr:ext cx="531299" cy="259045"/>
    <xdr:sp macro="" textlink="">
      <xdr:nvSpPr>
        <xdr:cNvPr id="715" name="テキスト ボックス 714">
          <a:extLst>
            <a:ext uri="{FF2B5EF4-FFF2-40B4-BE49-F238E27FC236}">
              <a16:creationId xmlns:a16="http://schemas.microsoft.com/office/drawing/2014/main" id="{7A0F4CE5-C7CE-4190-9504-AC7CED2DEBFF}"/>
            </a:ext>
          </a:extLst>
        </xdr:cNvPr>
        <xdr:cNvSpPr txBox="1"/>
      </xdr:nvSpPr>
      <xdr:spPr>
        <a:xfrm>
          <a:off x="17756701" y="177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16" name="直線コネクタ 715">
          <a:extLst>
            <a:ext uri="{FF2B5EF4-FFF2-40B4-BE49-F238E27FC236}">
              <a16:creationId xmlns:a16="http://schemas.microsoft.com/office/drawing/2014/main" id="{5E0D43F9-19BC-4308-95D4-1AAFCC3BD63A}"/>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101</xdr:row>
      <xdr:rowOff>67327</xdr:rowOff>
    </xdr:from>
    <xdr:ext cx="531299" cy="259045"/>
    <xdr:sp macro="" textlink="">
      <xdr:nvSpPr>
        <xdr:cNvPr id="717" name="テキスト ボックス 716">
          <a:extLst>
            <a:ext uri="{FF2B5EF4-FFF2-40B4-BE49-F238E27FC236}">
              <a16:creationId xmlns:a16="http://schemas.microsoft.com/office/drawing/2014/main" id="{83D1C018-4BEA-49F6-9C1D-8A58AAA26A92}"/>
            </a:ext>
          </a:extLst>
        </xdr:cNvPr>
        <xdr:cNvSpPr txBox="1"/>
      </xdr:nvSpPr>
      <xdr:spPr>
        <a:xfrm>
          <a:off x="17756701" y="173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18" name="直線コネクタ 717">
          <a:extLst>
            <a:ext uri="{FF2B5EF4-FFF2-40B4-BE49-F238E27FC236}">
              <a16:creationId xmlns:a16="http://schemas.microsoft.com/office/drawing/2014/main" id="{75837E4D-5464-4AD2-82C9-D166DDE1E5D3}"/>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99</xdr:row>
      <xdr:rowOff>29227</xdr:rowOff>
    </xdr:from>
    <xdr:ext cx="531299" cy="259045"/>
    <xdr:sp macro="" textlink="">
      <xdr:nvSpPr>
        <xdr:cNvPr id="719" name="テキスト ボックス 718">
          <a:extLst>
            <a:ext uri="{FF2B5EF4-FFF2-40B4-BE49-F238E27FC236}">
              <a16:creationId xmlns:a16="http://schemas.microsoft.com/office/drawing/2014/main" id="{4E5510BD-12C4-4C89-8D02-56D896A19D30}"/>
            </a:ext>
          </a:extLst>
        </xdr:cNvPr>
        <xdr:cNvSpPr txBox="1"/>
      </xdr:nvSpPr>
      <xdr:spPr>
        <a:xfrm>
          <a:off x="17756701" y="1700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20" name="直線コネクタ 719">
          <a:extLst>
            <a:ext uri="{FF2B5EF4-FFF2-40B4-BE49-F238E27FC236}">
              <a16:creationId xmlns:a16="http://schemas.microsoft.com/office/drawing/2014/main" id="{38568508-5178-48E1-AE5F-FDDFCC8C1B4A}"/>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96</xdr:row>
      <xdr:rowOff>162577</xdr:rowOff>
    </xdr:from>
    <xdr:ext cx="531299" cy="259045"/>
    <xdr:sp macro="" textlink="">
      <xdr:nvSpPr>
        <xdr:cNvPr id="721" name="テキスト ボックス 720">
          <a:extLst>
            <a:ext uri="{FF2B5EF4-FFF2-40B4-BE49-F238E27FC236}">
              <a16:creationId xmlns:a16="http://schemas.microsoft.com/office/drawing/2014/main" id="{D68DFA2C-F96F-4A1B-AF4A-A1FBCA8147AF}"/>
            </a:ext>
          </a:extLst>
        </xdr:cNvPr>
        <xdr:cNvSpPr txBox="1"/>
      </xdr:nvSpPr>
      <xdr:spPr>
        <a:xfrm>
          <a:off x="17756701" y="1662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22" name="【公民館】&#10;一人当たり面積グラフ枠">
          <a:extLst>
            <a:ext uri="{FF2B5EF4-FFF2-40B4-BE49-F238E27FC236}">
              <a16:creationId xmlns:a16="http://schemas.microsoft.com/office/drawing/2014/main" id="{F4170A8C-3F30-4620-9FBF-DD776A5A488F}"/>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136550</xdr:rowOff>
    </xdr:from>
    <xdr:to>
      <xdr:col>116</xdr:col>
      <xdr:colOff>62864</xdr:colOff>
      <xdr:row>108</xdr:row>
      <xdr:rowOff>150952</xdr:rowOff>
    </xdr:to>
    <xdr:cxnSp macro="">
      <xdr:nvCxnSpPr>
        <xdr:cNvPr id="723" name="直線コネクタ 722">
          <a:extLst>
            <a:ext uri="{FF2B5EF4-FFF2-40B4-BE49-F238E27FC236}">
              <a16:creationId xmlns:a16="http://schemas.microsoft.com/office/drawing/2014/main" id="{321579F2-4C6D-4D42-AF9F-2DBF4FD43950}"/>
            </a:ext>
          </a:extLst>
        </xdr:cNvPr>
        <xdr:cNvCxnSpPr/>
      </xdr:nvCxnSpPr>
      <xdr:spPr>
        <a:xfrm flipV="1">
          <a:off x="22160864" y="17281550"/>
          <a:ext cx="0" cy="13860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154779</xdr:rowOff>
    </xdr:from>
    <xdr:ext cx="469744" cy="259045"/>
    <xdr:sp macro="" textlink="">
      <xdr:nvSpPr>
        <xdr:cNvPr id="724" name="【公民館】&#10;一人当たり面積最小値テキスト">
          <a:extLst>
            <a:ext uri="{FF2B5EF4-FFF2-40B4-BE49-F238E27FC236}">
              <a16:creationId xmlns:a16="http://schemas.microsoft.com/office/drawing/2014/main" id="{829816AE-52D1-418D-879F-C8B210A838D4}"/>
            </a:ext>
          </a:extLst>
        </xdr:cNvPr>
        <xdr:cNvSpPr txBox="1"/>
      </xdr:nvSpPr>
      <xdr:spPr>
        <a:xfrm>
          <a:off x="22199600" y="18671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150952</xdr:rowOff>
    </xdr:from>
    <xdr:to>
      <xdr:col>116</xdr:col>
      <xdr:colOff>152400</xdr:colOff>
      <xdr:row>108</xdr:row>
      <xdr:rowOff>150952</xdr:rowOff>
    </xdr:to>
    <xdr:cxnSp macro="">
      <xdr:nvCxnSpPr>
        <xdr:cNvPr id="725" name="直線コネクタ 724">
          <a:extLst>
            <a:ext uri="{FF2B5EF4-FFF2-40B4-BE49-F238E27FC236}">
              <a16:creationId xmlns:a16="http://schemas.microsoft.com/office/drawing/2014/main" id="{F6545D72-B617-4BAF-A91D-2B69CDDC8A78}"/>
            </a:ext>
          </a:extLst>
        </xdr:cNvPr>
        <xdr:cNvCxnSpPr/>
      </xdr:nvCxnSpPr>
      <xdr:spPr>
        <a:xfrm>
          <a:off x="22072600" y="18667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83227</xdr:rowOff>
    </xdr:from>
    <xdr:ext cx="534377" cy="259045"/>
    <xdr:sp macro="" textlink="">
      <xdr:nvSpPr>
        <xdr:cNvPr id="726" name="【公民館】&#10;一人当たり面積最大値テキスト">
          <a:extLst>
            <a:ext uri="{FF2B5EF4-FFF2-40B4-BE49-F238E27FC236}">
              <a16:creationId xmlns:a16="http://schemas.microsoft.com/office/drawing/2014/main" id="{759788BF-6371-4370-9FE9-A84D465E23ED}"/>
            </a:ext>
          </a:extLst>
        </xdr:cNvPr>
        <xdr:cNvSpPr txBox="1"/>
      </xdr:nvSpPr>
      <xdr:spPr>
        <a:xfrm>
          <a:off x="22199600" y="17056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136550</xdr:rowOff>
    </xdr:from>
    <xdr:to>
      <xdr:col>116</xdr:col>
      <xdr:colOff>152400</xdr:colOff>
      <xdr:row>100</xdr:row>
      <xdr:rowOff>136550</xdr:rowOff>
    </xdr:to>
    <xdr:cxnSp macro="">
      <xdr:nvCxnSpPr>
        <xdr:cNvPr id="727" name="直線コネクタ 726">
          <a:extLst>
            <a:ext uri="{FF2B5EF4-FFF2-40B4-BE49-F238E27FC236}">
              <a16:creationId xmlns:a16="http://schemas.microsoft.com/office/drawing/2014/main" id="{0FE33E63-26E8-4C05-BAB4-D0C788DD62BE}"/>
            </a:ext>
          </a:extLst>
        </xdr:cNvPr>
        <xdr:cNvCxnSpPr/>
      </xdr:nvCxnSpPr>
      <xdr:spPr>
        <a:xfrm>
          <a:off x="22072600" y="17281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107</xdr:row>
      <xdr:rowOff>43933</xdr:rowOff>
    </xdr:from>
    <xdr:ext cx="469744" cy="259045"/>
    <xdr:sp macro="" textlink="">
      <xdr:nvSpPr>
        <xdr:cNvPr id="728" name="【公民館】&#10;一人当たり面積平均値テキスト">
          <a:extLst>
            <a:ext uri="{FF2B5EF4-FFF2-40B4-BE49-F238E27FC236}">
              <a16:creationId xmlns:a16="http://schemas.microsoft.com/office/drawing/2014/main" id="{7636AB51-7F38-4486-BD33-B5BDD0D59047}"/>
            </a:ext>
          </a:extLst>
        </xdr:cNvPr>
        <xdr:cNvSpPr txBox="1"/>
      </xdr:nvSpPr>
      <xdr:spPr>
        <a:xfrm>
          <a:off x="22199600" y="1838908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21056</xdr:rowOff>
    </xdr:from>
    <xdr:to>
      <xdr:col>116</xdr:col>
      <xdr:colOff>114300</xdr:colOff>
      <xdr:row>108</xdr:row>
      <xdr:rowOff>122656</xdr:rowOff>
    </xdr:to>
    <xdr:sp macro="" textlink="">
      <xdr:nvSpPr>
        <xdr:cNvPr id="729" name="フローチャート: 判断 728">
          <a:extLst>
            <a:ext uri="{FF2B5EF4-FFF2-40B4-BE49-F238E27FC236}">
              <a16:creationId xmlns:a16="http://schemas.microsoft.com/office/drawing/2014/main" id="{D0BDCCB7-75EE-49E6-A029-95D0EAECAF1F}"/>
            </a:ext>
          </a:extLst>
        </xdr:cNvPr>
        <xdr:cNvSpPr/>
      </xdr:nvSpPr>
      <xdr:spPr>
        <a:xfrm>
          <a:off x="22110700" y="18537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108</xdr:row>
      <xdr:rowOff>24791</xdr:rowOff>
    </xdr:from>
    <xdr:to>
      <xdr:col>112</xdr:col>
      <xdr:colOff>38100</xdr:colOff>
      <xdr:row>108</xdr:row>
      <xdr:rowOff>126391</xdr:rowOff>
    </xdr:to>
    <xdr:sp macro="" textlink="">
      <xdr:nvSpPr>
        <xdr:cNvPr id="730" name="フローチャート: 判断 729">
          <a:extLst>
            <a:ext uri="{FF2B5EF4-FFF2-40B4-BE49-F238E27FC236}">
              <a16:creationId xmlns:a16="http://schemas.microsoft.com/office/drawing/2014/main" id="{3AD8E94D-2CB7-4D86-98CB-6391497AE3F4}"/>
            </a:ext>
          </a:extLst>
        </xdr:cNvPr>
        <xdr:cNvSpPr/>
      </xdr:nvSpPr>
      <xdr:spPr>
        <a:xfrm>
          <a:off x="21272500" y="185413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108</xdr:row>
      <xdr:rowOff>30048</xdr:rowOff>
    </xdr:from>
    <xdr:to>
      <xdr:col>107</xdr:col>
      <xdr:colOff>101600</xdr:colOff>
      <xdr:row>108</xdr:row>
      <xdr:rowOff>131648</xdr:rowOff>
    </xdr:to>
    <xdr:sp macro="" textlink="">
      <xdr:nvSpPr>
        <xdr:cNvPr id="731" name="フローチャート: 判断 730">
          <a:extLst>
            <a:ext uri="{FF2B5EF4-FFF2-40B4-BE49-F238E27FC236}">
              <a16:creationId xmlns:a16="http://schemas.microsoft.com/office/drawing/2014/main" id="{7363BD33-4F99-4354-A238-015E1CB3287E}"/>
            </a:ext>
          </a:extLst>
        </xdr:cNvPr>
        <xdr:cNvSpPr/>
      </xdr:nvSpPr>
      <xdr:spPr>
        <a:xfrm>
          <a:off x="20383500" y="18546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108</xdr:row>
      <xdr:rowOff>27381</xdr:rowOff>
    </xdr:from>
    <xdr:to>
      <xdr:col>102</xdr:col>
      <xdr:colOff>165100</xdr:colOff>
      <xdr:row>108</xdr:row>
      <xdr:rowOff>128981</xdr:rowOff>
    </xdr:to>
    <xdr:sp macro="" textlink="">
      <xdr:nvSpPr>
        <xdr:cNvPr id="732" name="フローチャート: 判断 731">
          <a:extLst>
            <a:ext uri="{FF2B5EF4-FFF2-40B4-BE49-F238E27FC236}">
              <a16:creationId xmlns:a16="http://schemas.microsoft.com/office/drawing/2014/main" id="{904EE675-AAC6-478D-AF1A-15F810F0AF33}"/>
            </a:ext>
          </a:extLst>
        </xdr:cNvPr>
        <xdr:cNvSpPr/>
      </xdr:nvSpPr>
      <xdr:spPr>
        <a:xfrm>
          <a:off x="19494500" y="185439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108</xdr:row>
      <xdr:rowOff>26848</xdr:rowOff>
    </xdr:from>
    <xdr:to>
      <xdr:col>98</xdr:col>
      <xdr:colOff>38100</xdr:colOff>
      <xdr:row>108</xdr:row>
      <xdr:rowOff>128448</xdr:rowOff>
    </xdr:to>
    <xdr:sp macro="" textlink="">
      <xdr:nvSpPr>
        <xdr:cNvPr id="733" name="フローチャート: 判断 732">
          <a:extLst>
            <a:ext uri="{FF2B5EF4-FFF2-40B4-BE49-F238E27FC236}">
              <a16:creationId xmlns:a16="http://schemas.microsoft.com/office/drawing/2014/main" id="{33B88C5A-B5E4-4393-8900-6873B4F16D1A}"/>
            </a:ext>
          </a:extLst>
        </xdr:cNvPr>
        <xdr:cNvSpPr/>
      </xdr:nvSpPr>
      <xdr:spPr>
        <a:xfrm>
          <a:off x="18605500" y="185434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34" name="テキスト ボックス 733">
          <a:extLst>
            <a:ext uri="{FF2B5EF4-FFF2-40B4-BE49-F238E27FC236}">
              <a16:creationId xmlns:a16="http://schemas.microsoft.com/office/drawing/2014/main" id="{A072560B-5946-4A57-81BB-766062A9751D}"/>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35" name="テキスト ボックス 734">
          <a:extLst>
            <a:ext uri="{FF2B5EF4-FFF2-40B4-BE49-F238E27FC236}">
              <a16:creationId xmlns:a16="http://schemas.microsoft.com/office/drawing/2014/main" id="{3171005A-B8F4-4FEA-813E-ECC90035930D}"/>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36" name="テキスト ボックス 735">
          <a:extLst>
            <a:ext uri="{FF2B5EF4-FFF2-40B4-BE49-F238E27FC236}">
              <a16:creationId xmlns:a16="http://schemas.microsoft.com/office/drawing/2014/main" id="{D1D1679E-1226-4ACE-A715-ABDB40C78B67}"/>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7" name="テキスト ボックス 736">
          <a:extLst>
            <a:ext uri="{FF2B5EF4-FFF2-40B4-BE49-F238E27FC236}">
              <a16:creationId xmlns:a16="http://schemas.microsoft.com/office/drawing/2014/main" id="{BE9B2E03-BFC5-4E77-AFF6-3C9A3E6087C2}"/>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8" name="テキスト ボックス 737">
          <a:extLst>
            <a:ext uri="{FF2B5EF4-FFF2-40B4-BE49-F238E27FC236}">
              <a16:creationId xmlns:a16="http://schemas.microsoft.com/office/drawing/2014/main" id="{277157C7-0F9A-482D-B419-BECD45171570}"/>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37667</xdr:rowOff>
    </xdr:from>
    <xdr:to>
      <xdr:col>116</xdr:col>
      <xdr:colOff>114300</xdr:colOff>
      <xdr:row>108</xdr:row>
      <xdr:rowOff>139267</xdr:rowOff>
    </xdr:to>
    <xdr:sp macro="" textlink="">
      <xdr:nvSpPr>
        <xdr:cNvPr id="739" name="楕円 738">
          <a:extLst>
            <a:ext uri="{FF2B5EF4-FFF2-40B4-BE49-F238E27FC236}">
              <a16:creationId xmlns:a16="http://schemas.microsoft.com/office/drawing/2014/main" id="{02DCDC44-1F3E-4012-B615-B26F2919F3AC}"/>
            </a:ext>
          </a:extLst>
        </xdr:cNvPr>
        <xdr:cNvSpPr/>
      </xdr:nvSpPr>
      <xdr:spPr>
        <a:xfrm>
          <a:off x="22110700" y="18554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170932</xdr:rowOff>
    </xdr:from>
    <xdr:ext cx="469744" cy="259045"/>
    <xdr:sp macro="" textlink="">
      <xdr:nvSpPr>
        <xdr:cNvPr id="740" name="【公民館】&#10;一人当たり面積該当値テキスト">
          <a:extLst>
            <a:ext uri="{FF2B5EF4-FFF2-40B4-BE49-F238E27FC236}">
              <a16:creationId xmlns:a16="http://schemas.microsoft.com/office/drawing/2014/main" id="{E52AFAA6-4761-4DD9-83BB-296F8E0A1B04}"/>
            </a:ext>
          </a:extLst>
        </xdr:cNvPr>
        <xdr:cNvSpPr txBox="1"/>
      </xdr:nvSpPr>
      <xdr:spPr>
        <a:xfrm>
          <a:off x="22199600" y="18516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39039</xdr:rowOff>
    </xdr:from>
    <xdr:to>
      <xdr:col>112</xdr:col>
      <xdr:colOff>38100</xdr:colOff>
      <xdr:row>108</xdr:row>
      <xdr:rowOff>140639</xdr:rowOff>
    </xdr:to>
    <xdr:sp macro="" textlink="">
      <xdr:nvSpPr>
        <xdr:cNvPr id="741" name="楕円 740">
          <a:extLst>
            <a:ext uri="{FF2B5EF4-FFF2-40B4-BE49-F238E27FC236}">
              <a16:creationId xmlns:a16="http://schemas.microsoft.com/office/drawing/2014/main" id="{A805A6FF-7C18-4FD6-B2D9-EAE3E7B81954}"/>
            </a:ext>
          </a:extLst>
        </xdr:cNvPr>
        <xdr:cNvSpPr/>
      </xdr:nvSpPr>
      <xdr:spPr>
        <a:xfrm>
          <a:off x="21272500" y="18555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88467</xdr:rowOff>
    </xdr:from>
    <xdr:to>
      <xdr:col>116</xdr:col>
      <xdr:colOff>63500</xdr:colOff>
      <xdr:row>108</xdr:row>
      <xdr:rowOff>89839</xdr:rowOff>
    </xdr:to>
    <xdr:cxnSp macro="">
      <xdr:nvCxnSpPr>
        <xdr:cNvPr id="742" name="直線コネクタ 741">
          <a:extLst>
            <a:ext uri="{FF2B5EF4-FFF2-40B4-BE49-F238E27FC236}">
              <a16:creationId xmlns:a16="http://schemas.microsoft.com/office/drawing/2014/main" id="{F99DDD23-113C-440F-B530-CF3A94E6D9C3}"/>
            </a:ext>
          </a:extLst>
        </xdr:cNvPr>
        <xdr:cNvCxnSpPr/>
      </xdr:nvCxnSpPr>
      <xdr:spPr>
        <a:xfrm flipV="1">
          <a:off x="21323300" y="18605067"/>
          <a:ext cx="8382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40487</xdr:rowOff>
    </xdr:from>
    <xdr:to>
      <xdr:col>107</xdr:col>
      <xdr:colOff>101600</xdr:colOff>
      <xdr:row>108</xdr:row>
      <xdr:rowOff>142087</xdr:rowOff>
    </xdr:to>
    <xdr:sp macro="" textlink="">
      <xdr:nvSpPr>
        <xdr:cNvPr id="743" name="楕円 742">
          <a:extLst>
            <a:ext uri="{FF2B5EF4-FFF2-40B4-BE49-F238E27FC236}">
              <a16:creationId xmlns:a16="http://schemas.microsoft.com/office/drawing/2014/main" id="{99708F79-FE30-4717-AB52-B1C27A485631}"/>
            </a:ext>
          </a:extLst>
        </xdr:cNvPr>
        <xdr:cNvSpPr/>
      </xdr:nvSpPr>
      <xdr:spPr>
        <a:xfrm>
          <a:off x="20383500" y="18557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89839</xdr:rowOff>
    </xdr:from>
    <xdr:to>
      <xdr:col>111</xdr:col>
      <xdr:colOff>177800</xdr:colOff>
      <xdr:row>108</xdr:row>
      <xdr:rowOff>91287</xdr:rowOff>
    </xdr:to>
    <xdr:cxnSp macro="">
      <xdr:nvCxnSpPr>
        <xdr:cNvPr id="744" name="直線コネクタ 743">
          <a:extLst>
            <a:ext uri="{FF2B5EF4-FFF2-40B4-BE49-F238E27FC236}">
              <a16:creationId xmlns:a16="http://schemas.microsoft.com/office/drawing/2014/main" id="{18A281DA-18B0-4836-8A1A-57FFFF96E899}"/>
            </a:ext>
          </a:extLst>
        </xdr:cNvPr>
        <xdr:cNvCxnSpPr/>
      </xdr:nvCxnSpPr>
      <xdr:spPr>
        <a:xfrm flipV="1">
          <a:off x="20434300" y="18606439"/>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42011</xdr:rowOff>
    </xdr:from>
    <xdr:to>
      <xdr:col>102</xdr:col>
      <xdr:colOff>165100</xdr:colOff>
      <xdr:row>108</xdr:row>
      <xdr:rowOff>143611</xdr:rowOff>
    </xdr:to>
    <xdr:sp macro="" textlink="">
      <xdr:nvSpPr>
        <xdr:cNvPr id="745" name="楕円 744">
          <a:extLst>
            <a:ext uri="{FF2B5EF4-FFF2-40B4-BE49-F238E27FC236}">
              <a16:creationId xmlns:a16="http://schemas.microsoft.com/office/drawing/2014/main" id="{C19C6054-4628-41E4-B861-80353A5D3C5F}"/>
            </a:ext>
          </a:extLst>
        </xdr:cNvPr>
        <xdr:cNvSpPr/>
      </xdr:nvSpPr>
      <xdr:spPr>
        <a:xfrm>
          <a:off x="19494500" y="18558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91287</xdr:rowOff>
    </xdr:from>
    <xdr:to>
      <xdr:col>107</xdr:col>
      <xdr:colOff>50800</xdr:colOff>
      <xdr:row>108</xdr:row>
      <xdr:rowOff>92811</xdr:rowOff>
    </xdr:to>
    <xdr:cxnSp macro="">
      <xdr:nvCxnSpPr>
        <xdr:cNvPr id="746" name="直線コネクタ 745">
          <a:extLst>
            <a:ext uri="{FF2B5EF4-FFF2-40B4-BE49-F238E27FC236}">
              <a16:creationId xmlns:a16="http://schemas.microsoft.com/office/drawing/2014/main" id="{D3113E8A-30BA-4531-8DB9-217A612A0B50}"/>
            </a:ext>
          </a:extLst>
        </xdr:cNvPr>
        <xdr:cNvCxnSpPr/>
      </xdr:nvCxnSpPr>
      <xdr:spPr>
        <a:xfrm flipV="1">
          <a:off x="19545300" y="18607887"/>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43383</xdr:rowOff>
    </xdr:from>
    <xdr:to>
      <xdr:col>98</xdr:col>
      <xdr:colOff>38100</xdr:colOff>
      <xdr:row>108</xdr:row>
      <xdr:rowOff>144983</xdr:rowOff>
    </xdr:to>
    <xdr:sp macro="" textlink="">
      <xdr:nvSpPr>
        <xdr:cNvPr id="747" name="楕円 746">
          <a:extLst>
            <a:ext uri="{FF2B5EF4-FFF2-40B4-BE49-F238E27FC236}">
              <a16:creationId xmlns:a16="http://schemas.microsoft.com/office/drawing/2014/main" id="{3C727B39-E499-4E3E-8B95-DD2E1AF7DA82}"/>
            </a:ext>
          </a:extLst>
        </xdr:cNvPr>
        <xdr:cNvSpPr/>
      </xdr:nvSpPr>
      <xdr:spPr>
        <a:xfrm>
          <a:off x="18605500" y="18559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92811</xdr:rowOff>
    </xdr:from>
    <xdr:to>
      <xdr:col>102</xdr:col>
      <xdr:colOff>114300</xdr:colOff>
      <xdr:row>108</xdr:row>
      <xdr:rowOff>94183</xdr:rowOff>
    </xdr:to>
    <xdr:cxnSp macro="">
      <xdr:nvCxnSpPr>
        <xdr:cNvPr id="748" name="直線コネクタ 747">
          <a:extLst>
            <a:ext uri="{FF2B5EF4-FFF2-40B4-BE49-F238E27FC236}">
              <a16:creationId xmlns:a16="http://schemas.microsoft.com/office/drawing/2014/main" id="{0AEF48EC-5E77-4D62-9E64-8AB40B286829}"/>
            </a:ext>
          </a:extLst>
        </xdr:cNvPr>
        <xdr:cNvCxnSpPr/>
      </xdr:nvCxnSpPr>
      <xdr:spPr>
        <a:xfrm flipV="1">
          <a:off x="18656300" y="18609411"/>
          <a:ext cx="8890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142918</xdr:rowOff>
    </xdr:from>
    <xdr:ext cx="469744" cy="259045"/>
    <xdr:sp macro="" textlink="">
      <xdr:nvSpPr>
        <xdr:cNvPr id="749" name="n_1aveValue【公民館】&#10;一人当たり面積">
          <a:extLst>
            <a:ext uri="{FF2B5EF4-FFF2-40B4-BE49-F238E27FC236}">
              <a16:creationId xmlns:a16="http://schemas.microsoft.com/office/drawing/2014/main" id="{092E4725-E437-4CF0-994E-05F1143646DD}"/>
            </a:ext>
          </a:extLst>
        </xdr:cNvPr>
        <xdr:cNvSpPr txBox="1"/>
      </xdr:nvSpPr>
      <xdr:spPr>
        <a:xfrm>
          <a:off x="21075727" y="18316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148175</xdr:rowOff>
    </xdr:from>
    <xdr:ext cx="469744" cy="259045"/>
    <xdr:sp macro="" textlink="">
      <xdr:nvSpPr>
        <xdr:cNvPr id="750" name="n_2aveValue【公民館】&#10;一人当たり面積">
          <a:extLst>
            <a:ext uri="{FF2B5EF4-FFF2-40B4-BE49-F238E27FC236}">
              <a16:creationId xmlns:a16="http://schemas.microsoft.com/office/drawing/2014/main" id="{907A0421-68DD-44D6-B988-34D708DDE968}"/>
            </a:ext>
          </a:extLst>
        </xdr:cNvPr>
        <xdr:cNvSpPr txBox="1"/>
      </xdr:nvSpPr>
      <xdr:spPr>
        <a:xfrm>
          <a:off x="20199427" y="18321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145508</xdr:rowOff>
    </xdr:from>
    <xdr:ext cx="469744" cy="259045"/>
    <xdr:sp macro="" textlink="">
      <xdr:nvSpPr>
        <xdr:cNvPr id="751" name="n_3aveValue【公民館】&#10;一人当たり面積">
          <a:extLst>
            <a:ext uri="{FF2B5EF4-FFF2-40B4-BE49-F238E27FC236}">
              <a16:creationId xmlns:a16="http://schemas.microsoft.com/office/drawing/2014/main" id="{503F2364-07FB-4395-90D9-CC58D8FDBE2D}"/>
            </a:ext>
          </a:extLst>
        </xdr:cNvPr>
        <xdr:cNvSpPr txBox="1"/>
      </xdr:nvSpPr>
      <xdr:spPr>
        <a:xfrm>
          <a:off x="19310427" y="183192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144975</xdr:rowOff>
    </xdr:from>
    <xdr:ext cx="469744" cy="259045"/>
    <xdr:sp macro="" textlink="">
      <xdr:nvSpPr>
        <xdr:cNvPr id="752" name="n_4aveValue【公民館】&#10;一人当たり面積">
          <a:extLst>
            <a:ext uri="{FF2B5EF4-FFF2-40B4-BE49-F238E27FC236}">
              <a16:creationId xmlns:a16="http://schemas.microsoft.com/office/drawing/2014/main" id="{D6C799E5-ABB7-4E62-B719-874AFD0E51BE}"/>
            </a:ext>
          </a:extLst>
        </xdr:cNvPr>
        <xdr:cNvSpPr txBox="1"/>
      </xdr:nvSpPr>
      <xdr:spPr>
        <a:xfrm>
          <a:off x="18421427" y="18318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131766</xdr:rowOff>
    </xdr:from>
    <xdr:ext cx="469744" cy="259045"/>
    <xdr:sp macro="" textlink="">
      <xdr:nvSpPr>
        <xdr:cNvPr id="753" name="n_1mainValue【公民館】&#10;一人当たり面積">
          <a:extLst>
            <a:ext uri="{FF2B5EF4-FFF2-40B4-BE49-F238E27FC236}">
              <a16:creationId xmlns:a16="http://schemas.microsoft.com/office/drawing/2014/main" id="{9D9E99B8-D642-4F0E-BC31-02122E837ACC}"/>
            </a:ext>
          </a:extLst>
        </xdr:cNvPr>
        <xdr:cNvSpPr txBox="1"/>
      </xdr:nvSpPr>
      <xdr:spPr>
        <a:xfrm>
          <a:off x="21075727" y="18648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133214</xdr:rowOff>
    </xdr:from>
    <xdr:ext cx="469744" cy="259045"/>
    <xdr:sp macro="" textlink="">
      <xdr:nvSpPr>
        <xdr:cNvPr id="754" name="n_2mainValue【公民館】&#10;一人当たり面積">
          <a:extLst>
            <a:ext uri="{FF2B5EF4-FFF2-40B4-BE49-F238E27FC236}">
              <a16:creationId xmlns:a16="http://schemas.microsoft.com/office/drawing/2014/main" id="{AE0C59CB-067A-4AA5-8CDB-C95187ED4CB9}"/>
            </a:ext>
          </a:extLst>
        </xdr:cNvPr>
        <xdr:cNvSpPr txBox="1"/>
      </xdr:nvSpPr>
      <xdr:spPr>
        <a:xfrm>
          <a:off x="20199427" y="18649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134738</xdr:rowOff>
    </xdr:from>
    <xdr:ext cx="469744" cy="259045"/>
    <xdr:sp macro="" textlink="">
      <xdr:nvSpPr>
        <xdr:cNvPr id="755" name="n_3mainValue【公民館】&#10;一人当たり面積">
          <a:extLst>
            <a:ext uri="{FF2B5EF4-FFF2-40B4-BE49-F238E27FC236}">
              <a16:creationId xmlns:a16="http://schemas.microsoft.com/office/drawing/2014/main" id="{52169E3A-F8A5-4505-B65E-97B098FB4E7A}"/>
            </a:ext>
          </a:extLst>
        </xdr:cNvPr>
        <xdr:cNvSpPr txBox="1"/>
      </xdr:nvSpPr>
      <xdr:spPr>
        <a:xfrm>
          <a:off x="19310427" y="18651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136110</xdr:rowOff>
    </xdr:from>
    <xdr:ext cx="469744" cy="259045"/>
    <xdr:sp macro="" textlink="">
      <xdr:nvSpPr>
        <xdr:cNvPr id="756" name="n_4mainValue【公民館】&#10;一人当たり面積">
          <a:extLst>
            <a:ext uri="{FF2B5EF4-FFF2-40B4-BE49-F238E27FC236}">
              <a16:creationId xmlns:a16="http://schemas.microsoft.com/office/drawing/2014/main" id="{7664433E-2CD1-48D7-ADD0-57770B2C7F7A}"/>
            </a:ext>
          </a:extLst>
        </xdr:cNvPr>
        <xdr:cNvSpPr txBox="1"/>
      </xdr:nvSpPr>
      <xdr:spPr>
        <a:xfrm>
          <a:off x="18421427" y="18652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7" name="正方形/長方形 756">
          <a:extLst>
            <a:ext uri="{FF2B5EF4-FFF2-40B4-BE49-F238E27FC236}">
              <a16:creationId xmlns:a16="http://schemas.microsoft.com/office/drawing/2014/main" id="{7A0F2D60-862A-44D3-B639-B8AE3EF934E4}"/>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8" name="正方形/長方形 757">
          <a:extLst>
            <a:ext uri="{FF2B5EF4-FFF2-40B4-BE49-F238E27FC236}">
              <a16:creationId xmlns:a16="http://schemas.microsoft.com/office/drawing/2014/main" id="{2A4D1451-1A3E-4C4C-B331-7934E3762C13}"/>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9" name="テキスト ボックス 758">
          <a:extLst>
            <a:ext uri="{FF2B5EF4-FFF2-40B4-BE49-F238E27FC236}">
              <a16:creationId xmlns:a16="http://schemas.microsoft.com/office/drawing/2014/main" id="{F2ACC5E4-DE51-4D8B-BC6E-726068087C89}"/>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類似団体と比較して特に有形固定資産減価償却率が高くなっている施設は、学校施設・公民館であり、特に低くなっている施設は、道路・保育所である。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学校施設については有形固定資産減価償却率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76.5%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、公民館については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95.1%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となっており、特に公民館の有形固定資産減価償却率が高くなっている。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学校施設については、令和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年度策定の学校施設長寿命化計画、及び令和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策定の「公共施設再配置計画」に基づき、定期点検での劣化状況診断を行うことで適切な維持管理を行っていくこととしている。また、今後の少子化の状況を見ながら、施設の統合や複合化の検討を進め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公民館については、耐震補強工事を行い施設の維持保全に努めるとともに、他施設との機能統合を行い規模縮小を図る。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また、道路については有形固定資産減価償却率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61.1%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、公営住宅については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49.2%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となっており、昨年度と比較すると類団平均に近づいている傾向がみられる。今後も引き続き長寿命化計画に基づいて、効率的・計画的な修繕・更新等を行っていく。</a:t>
          </a:r>
          <a:endParaRPr lang="ja-JP" altLang="ja-JP" sz="1400">
            <a:effectLst/>
            <a:latin typeface="ＭＳ Ｐゴシック" panose="020B0600070205080204" pitchFamily="50" charset="-128"/>
            <a:ea typeface="ＭＳ Ｐゴシック" panose="020B0600070205080204" pitchFamily="50" charset="-128"/>
          </a:endParaRPr>
        </a:p>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学校施設、公民館については、耐用年数を経過しているが、令和</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年度以降、順次更新予定であり、現状は、必要な維持管理のみを行うこととしていることから、有形固定資産減価償却率が高くなっている。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60" name="正方形/長方形 759">
          <a:extLst>
            <a:ext uri="{FF2B5EF4-FFF2-40B4-BE49-F238E27FC236}">
              <a16:creationId xmlns:a16="http://schemas.microsoft.com/office/drawing/2014/main" id="{BBFB3669-5876-43CD-B92A-A48D67E38CFA}"/>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61" name="正方形/長方形 760">
          <a:extLst>
            <a:ext uri="{FF2B5EF4-FFF2-40B4-BE49-F238E27FC236}">
              <a16:creationId xmlns:a16="http://schemas.microsoft.com/office/drawing/2014/main" id="{5DE02F4F-3985-44A5-A2F6-576B5D2D4D36}"/>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62" name="正方形/長方形 761">
          <a:extLst>
            <a:ext uri="{FF2B5EF4-FFF2-40B4-BE49-F238E27FC236}">
              <a16:creationId xmlns:a16="http://schemas.microsoft.com/office/drawing/2014/main" id="{8B5CE036-7D64-47FC-A8F3-FA1DEA8DCAC9}"/>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63" name="正方形/長方形 762">
          <a:extLst>
            <a:ext uri="{FF2B5EF4-FFF2-40B4-BE49-F238E27FC236}">
              <a16:creationId xmlns:a16="http://schemas.microsoft.com/office/drawing/2014/main" id="{4BDB666E-A038-45C1-B8EF-F1748C93509D}"/>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64" name="正方形/長方形 763">
          <a:extLst>
            <a:ext uri="{FF2B5EF4-FFF2-40B4-BE49-F238E27FC236}">
              <a16:creationId xmlns:a16="http://schemas.microsoft.com/office/drawing/2014/main" id="{33DAEC82-35BF-4B8A-98FD-DECF838F210A}"/>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65" name="正方形/長方形 764">
          <a:extLst>
            <a:ext uri="{FF2B5EF4-FFF2-40B4-BE49-F238E27FC236}">
              <a16:creationId xmlns:a16="http://schemas.microsoft.com/office/drawing/2014/main" id="{E93365ED-06BE-4AAF-89AA-5A00AE78902D}"/>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66" name="正方形/長方形 765">
          <a:extLst>
            <a:ext uri="{FF2B5EF4-FFF2-40B4-BE49-F238E27FC236}">
              <a16:creationId xmlns:a16="http://schemas.microsoft.com/office/drawing/2014/main" id="{1DFDC04F-4FC1-4221-8B13-0934368D32E9}"/>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67" name="正方形/長方形 766">
          <a:extLst>
            <a:ext uri="{FF2B5EF4-FFF2-40B4-BE49-F238E27FC236}">
              <a16:creationId xmlns:a16="http://schemas.microsoft.com/office/drawing/2014/main" id="{CB77888C-C59E-442E-B1DA-DC0F353FD6C2}"/>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68" name="正方形/長方形 767">
          <a:extLst>
            <a:ext uri="{FF2B5EF4-FFF2-40B4-BE49-F238E27FC236}">
              <a16:creationId xmlns:a16="http://schemas.microsoft.com/office/drawing/2014/main" id="{78E86939-2AD2-4D6A-842B-959ABB99E445}"/>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69" name="正方形/長方形 768">
          <a:extLst>
            <a:ext uri="{FF2B5EF4-FFF2-40B4-BE49-F238E27FC236}">
              <a16:creationId xmlns:a16="http://schemas.microsoft.com/office/drawing/2014/main" id="{B98D8678-7F05-43DB-8A4C-EC6BBBD1EB13}"/>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70" name="正方形/長方形 769">
          <a:extLst>
            <a:ext uri="{FF2B5EF4-FFF2-40B4-BE49-F238E27FC236}">
              <a16:creationId xmlns:a16="http://schemas.microsoft.com/office/drawing/2014/main" id="{F60FCB27-AB59-48A3-8AD6-CF2823A029EA}"/>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71" name="正方形/長方形 770">
          <a:extLst>
            <a:ext uri="{FF2B5EF4-FFF2-40B4-BE49-F238E27FC236}">
              <a16:creationId xmlns:a16="http://schemas.microsoft.com/office/drawing/2014/main" id="{3FB3A572-1189-431F-8064-CF7162F6B667}"/>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72" name="正方形/長方形 771">
          <a:extLst>
            <a:ext uri="{FF2B5EF4-FFF2-40B4-BE49-F238E27FC236}">
              <a16:creationId xmlns:a16="http://schemas.microsoft.com/office/drawing/2014/main" id="{1ACE2334-1379-4B0F-AD42-39E2F8B4B923}"/>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73" name="正方形/長方形 772">
          <a:extLst>
            <a:ext uri="{FF2B5EF4-FFF2-40B4-BE49-F238E27FC236}">
              <a16:creationId xmlns:a16="http://schemas.microsoft.com/office/drawing/2014/main" id="{355A48C4-358A-4C60-84EE-8A493CFAC7BD}"/>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74" name="正方形/長方形 773">
          <a:extLst>
            <a:ext uri="{FF2B5EF4-FFF2-40B4-BE49-F238E27FC236}">
              <a16:creationId xmlns:a16="http://schemas.microsoft.com/office/drawing/2014/main" id="{E934808C-B1D5-450F-959C-BD2E0DB13876}"/>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775" name="正方形/長方形 774">
          <a:extLst>
            <a:ext uri="{FF2B5EF4-FFF2-40B4-BE49-F238E27FC236}">
              <a16:creationId xmlns:a16="http://schemas.microsoft.com/office/drawing/2014/main" id="{580474A4-EA5E-4246-9925-E2915415D079}"/>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76" name="角丸四角形 17">
          <a:extLst>
            <a:ext uri="{FF2B5EF4-FFF2-40B4-BE49-F238E27FC236}">
              <a16:creationId xmlns:a16="http://schemas.microsoft.com/office/drawing/2014/main" id="{41562DCD-90DB-4FF2-8B71-67076590215A}"/>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77" name="正方形/長方形 776">
          <a:extLst>
            <a:ext uri="{FF2B5EF4-FFF2-40B4-BE49-F238E27FC236}">
              <a16:creationId xmlns:a16="http://schemas.microsoft.com/office/drawing/2014/main" id="{4E0AF4ED-D3ED-4031-9E23-3D6CAEB0E909}"/>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78" name="正方形/長方形 777">
          <a:extLst>
            <a:ext uri="{FF2B5EF4-FFF2-40B4-BE49-F238E27FC236}">
              <a16:creationId xmlns:a16="http://schemas.microsoft.com/office/drawing/2014/main" id="{CC546676-2593-4F55-9B8E-4D063B2B1912}"/>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779" name="正方形/長方形 778">
          <a:extLst>
            <a:ext uri="{FF2B5EF4-FFF2-40B4-BE49-F238E27FC236}">
              <a16:creationId xmlns:a16="http://schemas.microsoft.com/office/drawing/2014/main" id="{3C260EC1-C144-4C7B-BBAC-E0D52AB9AE86}"/>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780" name="直線コネクタ 779">
          <a:extLst>
            <a:ext uri="{FF2B5EF4-FFF2-40B4-BE49-F238E27FC236}">
              <a16:creationId xmlns:a16="http://schemas.microsoft.com/office/drawing/2014/main" id="{8AFA9DA3-6A5A-45CF-BB16-868FF80A56DF}"/>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781" name="楕円 780">
          <a:extLst>
            <a:ext uri="{FF2B5EF4-FFF2-40B4-BE49-F238E27FC236}">
              <a16:creationId xmlns:a16="http://schemas.microsoft.com/office/drawing/2014/main" id="{581F7FC6-BEEB-43FC-ADA7-3D7759B893C5}"/>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782" name="フローチャート: 判断 781">
          <a:extLst>
            <a:ext uri="{FF2B5EF4-FFF2-40B4-BE49-F238E27FC236}">
              <a16:creationId xmlns:a16="http://schemas.microsoft.com/office/drawing/2014/main" id="{2DE1B0FF-85F4-47F5-8326-3C8E4CA9A9C3}"/>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783" name="直線コネクタ 782">
          <a:extLst>
            <a:ext uri="{FF2B5EF4-FFF2-40B4-BE49-F238E27FC236}">
              <a16:creationId xmlns:a16="http://schemas.microsoft.com/office/drawing/2014/main" id="{B7480020-06B7-44CD-ABD9-B5C8F943F5BA}"/>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784" name="直線コネクタ 783">
          <a:extLst>
            <a:ext uri="{FF2B5EF4-FFF2-40B4-BE49-F238E27FC236}">
              <a16:creationId xmlns:a16="http://schemas.microsoft.com/office/drawing/2014/main" id="{28CDA197-C285-4BE6-8816-30C4FE4CCC4C}"/>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785" name="直線コネクタ 784">
          <a:extLst>
            <a:ext uri="{FF2B5EF4-FFF2-40B4-BE49-F238E27FC236}">
              <a16:creationId xmlns:a16="http://schemas.microsoft.com/office/drawing/2014/main" id="{7B023F8A-CABC-4ABE-832A-FE8CDB9F4DF1}"/>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786" name="直線コネクタ 785">
          <a:extLst>
            <a:ext uri="{FF2B5EF4-FFF2-40B4-BE49-F238E27FC236}">
              <a16:creationId xmlns:a16="http://schemas.microsoft.com/office/drawing/2014/main" id="{C94AC7D5-CE9F-4D13-9358-6AE09A710703}"/>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787" name="テキスト ボックス 786">
          <a:extLst>
            <a:ext uri="{FF2B5EF4-FFF2-40B4-BE49-F238E27FC236}">
              <a16:creationId xmlns:a16="http://schemas.microsoft.com/office/drawing/2014/main" id="{3EC3E7F5-5F8C-4BDD-9E19-2714C8A5D918}"/>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788" name="テキスト ボックス 787">
          <a:extLst>
            <a:ext uri="{FF2B5EF4-FFF2-40B4-BE49-F238E27FC236}">
              <a16:creationId xmlns:a16="http://schemas.microsoft.com/office/drawing/2014/main" id="{52B8A483-ED15-4CEA-B511-1A7448823EBB}"/>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789" name="テキスト ボックス 788">
          <a:extLst>
            <a:ext uri="{FF2B5EF4-FFF2-40B4-BE49-F238E27FC236}">
              <a16:creationId xmlns:a16="http://schemas.microsoft.com/office/drawing/2014/main" id="{2B136B78-5834-476A-A2BD-2F672A89452F}"/>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790" name="テキスト ボックス 789">
          <a:extLst>
            <a:ext uri="{FF2B5EF4-FFF2-40B4-BE49-F238E27FC236}">
              <a16:creationId xmlns:a16="http://schemas.microsoft.com/office/drawing/2014/main" id="{841AA27D-C9D6-4C61-9AD5-905D4605067E}"/>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791" name="正方形/長方形 790">
          <a:extLst>
            <a:ext uri="{FF2B5EF4-FFF2-40B4-BE49-F238E27FC236}">
              <a16:creationId xmlns:a16="http://schemas.microsoft.com/office/drawing/2014/main" id="{E7FC4A38-9272-4589-96EF-2EE4FAD218A2}"/>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792" name="正方形/長方形 791">
          <a:extLst>
            <a:ext uri="{FF2B5EF4-FFF2-40B4-BE49-F238E27FC236}">
              <a16:creationId xmlns:a16="http://schemas.microsoft.com/office/drawing/2014/main" id="{25FF10DC-20B7-4B90-B61E-2EB0FF6F8885}"/>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793" name="正方形/長方形 792">
          <a:extLst>
            <a:ext uri="{FF2B5EF4-FFF2-40B4-BE49-F238E27FC236}">
              <a16:creationId xmlns:a16="http://schemas.microsoft.com/office/drawing/2014/main" id="{60EB47B3-3A44-468E-A83F-CB1838B94269}"/>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39/146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794" name="正方形/長方形 793">
          <a:extLst>
            <a:ext uri="{FF2B5EF4-FFF2-40B4-BE49-F238E27FC236}">
              <a16:creationId xmlns:a16="http://schemas.microsoft.com/office/drawing/2014/main" id="{BB097735-08DA-4F3B-A96E-8C6B93087A62}"/>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795" name="正方形/長方形 794">
          <a:extLst>
            <a:ext uri="{FF2B5EF4-FFF2-40B4-BE49-F238E27FC236}">
              <a16:creationId xmlns:a16="http://schemas.microsoft.com/office/drawing/2014/main" id="{F73B6521-6341-4459-B8DB-D5D0F37011E2}"/>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796" name="正方形/長方形 795">
          <a:extLst>
            <a:ext uri="{FF2B5EF4-FFF2-40B4-BE49-F238E27FC236}">
              <a16:creationId xmlns:a16="http://schemas.microsoft.com/office/drawing/2014/main" id="{852A5B77-7531-45AE-A82E-88FB0796682A}"/>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97" name="正方形/長方形 796">
          <a:extLst>
            <a:ext uri="{FF2B5EF4-FFF2-40B4-BE49-F238E27FC236}">
              <a16:creationId xmlns:a16="http://schemas.microsoft.com/office/drawing/2014/main" id="{5F49DA6C-02AC-4B7F-8B5E-7EF0DFC81459}"/>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98" name="正方形/長方形 797">
          <a:extLst>
            <a:ext uri="{FF2B5EF4-FFF2-40B4-BE49-F238E27FC236}">
              <a16:creationId xmlns:a16="http://schemas.microsoft.com/office/drawing/2014/main" id="{7F4BC92C-2CFC-4CAD-AD5A-A517D2D53EC1}"/>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799" name="テキスト ボックス 798">
          <a:extLst>
            <a:ext uri="{FF2B5EF4-FFF2-40B4-BE49-F238E27FC236}">
              <a16:creationId xmlns:a16="http://schemas.microsoft.com/office/drawing/2014/main" id="{A4B77E73-3BBE-4D6E-A3CC-DA25F0EC5476}"/>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800" name="直線コネクタ 799">
          <a:extLst>
            <a:ext uri="{FF2B5EF4-FFF2-40B4-BE49-F238E27FC236}">
              <a16:creationId xmlns:a16="http://schemas.microsoft.com/office/drawing/2014/main" id="{8144B4A4-A011-4F3C-AB68-805029B5C270}"/>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801" name="テキスト ボックス 800">
          <a:extLst>
            <a:ext uri="{FF2B5EF4-FFF2-40B4-BE49-F238E27FC236}">
              <a16:creationId xmlns:a16="http://schemas.microsoft.com/office/drawing/2014/main" id="{C336F23B-17E4-4FFE-9C47-A2D64293A30C}"/>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802" name="直線コネクタ 801">
          <a:extLst>
            <a:ext uri="{FF2B5EF4-FFF2-40B4-BE49-F238E27FC236}">
              <a16:creationId xmlns:a16="http://schemas.microsoft.com/office/drawing/2014/main" id="{F0A428B7-7596-4401-AE4A-BB5EC245E070}"/>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803" name="テキスト ボックス 802">
          <a:extLst>
            <a:ext uri="{FF2B5EF4-FFF2-40B4-BE49-F238E27FC236}">
              <a16:creationId xmlns:a16="http://schemas.microsoft.com/office/drawing/2014/main" id="{88798C8F-0441-4B7F-995F-168BA19979BF}"/>
            </a:ext>
          </a:extLst>
        </xdr:cNvPr>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804" name="直線コネクタ 803">
          <a:extLst>
            <a:ext uri="{FF2B5EF4-FFF2-40B4-BE49-F238E27FC236}">
              <a16:creationId xmlns:a16="http://schemas.microsoft.com/office/drawing/2014/main" id="{D5D4F329-FB59-4C22-908C-9BF3A6157E13}"/>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805" name="テキスト ボックス 804">
          <a:extLst>
            <a:ext uri="{FF2B5EF4-FFF2-40B4-BE49-F238E27FC236}">
              <a16:creationId xmlns:a16="http://schemas.microsoft.com/office/drawing/2014/main" id="{A8037902-F688-441B-A820-CDC502B15AF0}"/>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806" name="直線コネクタ 805">
          <a:extLst>
            <a:ext uri="{FF2B5EF4-FFF2-40B4-BE49-F238E27FC236}">
              <a16:creationId xmlns:a16="http://schemas.microsoft.com/office/drawing/2014/main" id="{F3EABBC6-D769-4AE3-82BE-232BBCA140BC}"/>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807" name="テキスト ボックス 806">
          <a:extLst>
            <a:ext uri="{FF2B5EF4-FFF2-40B4-BE49-F238E27FC236}">
              <a16:creationId xmlns:a16="http://schemas.microsoft.com/office/drawing/2014/main" id="{789AD470-9171-48CC-9601-B0865CAFB11D}"/>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808" name="直線コネクタ 807">
          <a:extLst>
            <a:ext uri="{FF2B5EF4-FFF2-40B4-BE49-F238E27FC236}">
              <a16:creationId xmlns:a16="http://schemas.microsoft.com/office/drawing/2014/main" id="{411CB939-20E3-4C93-ABFF-2454F548A07F}"/>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809" name="テキスト ボックス 808">
          <a:extLst>
            <a:ext uri="{FF2B5EF4-FFF2-40B4-BE49-F238E27FC236}">
              <a16:creationId xmlns:a16="http://schemas.microsoft.com/office/drawing/2014/main" id="{54F5D879-7817-45F5-B694-9F0E8FA227FA}"/>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810" name="直線コネクタ 809">
          <a:extLst>
            <a:ext uri="{FF2B5EF4-FFF2-40B4-BE49-F238E27FC236}">
              <a16:creationId xmlns:a16="http://schemas.microsoft.com/office/drawing/2014/main" id="{D95110F1-004F-4654-8704-16195BD9B8A2}"/>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811" name="テキスト ボックス 810">
          <a:extLst>
            <a:ext uri="{FF2B5EF4-FFF2-40B4-BE49-F238E27FC236}">
              <a16:creationId xmlns:a16="http://schemas.microsoft.com/office/drawing/2014/main" id="{B0E1AD5F-30A3-4AC3-AA7B-9DE014FE8017}"/>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812" name="直線コネクタ 811">
          <a:extLst>
            <a:ext uri="{FF2B5EF4-FFF2-40B4-BE49-F238E27FC236}">
              <a16:creationId xmlns:a16="http://schemas.microsoft.com/office/drawing/2014/main" id="{AB5F7415-7CB7-4FE6-A637-C961695D6836}"/>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813" name="テキスト ボックス 812">
          <a:extLst>
            <a:ext uri="{FF2B5EF4-FFF2-40B4-BE49-F238E27FC236}">
              <a16:creationId xmlns:a16="http://schemas.microsoft.com/office/drawing/2014/main" id="{6C33413E-C0B6-4CD7-803F-0FD7317F4D40}"/>
            </a:ext>
          </a:extLst>
        </xdr:cNvPr>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814" name="直線コネクタ 813">
          <a:extLst>
            <a:ext uri="{FF2B5EF4-FFF2-40B4-BE49-F238E27FC236}">
              <a16:creationId xmlns:a16="http://schemas.microsoft.com/office/drawing/2014/main" id="{A92857A3-9469-4014-BA85-612129F35EEC}"/>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815" name="【道路】&#10;有形固定資産減価償却率グラフ枠">
          <a:extLst>
            <a:ext uri="{FF2B5EF4-FFF2-40B4-BE49-F238E27FC236}">
              <a16:creationId xmlns:a16="http://schemas.microsoft.com/office/drawing/2014/main" id="{388D2563-E87D-4AA0-8FF8-9F28BAA3B88B}"/>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2722</xdr:rowOff>
    </xdr:from>
    <xdr:to>
      <xdr:col>24</xdr:col>
      <xdr:colOff>62865</xdr:colOff>
      <xdr:row>42</xdr:row>
      <xdr:rowOff>63137</xdr:rowOff>
    </xdr:to>
    <xdr:cxnSp macro="">
      <xdr:nvCxnSpPr>
        <xdr:cNvPr id="816" name="直線コネクタ 815">
          <a:extLst>
            <a:ext uri="{FF2B5EF4-FFF2-40B4-BE49-F238E27FC236}">
              <a16:creationId xmlns:a16="http://schemas.microsoft.com/office/drawing/2014/main" id="{FF9DBDBE-EB58-4E3A-8628-3035180CEB55}"/>
            </a:ext>
          </a:extLst>
        </xdr:cNvPr>
        <xdr:cNvCxnSpPr/>
      </xdr:nvCxnSpPr>
      <xdr:spPr>
        <a:xfrm flipV="1">
          <a:off x="4634865" y="5660572"/>
          <a:ext cx="0" cy="16034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66964</xdr:rowOff>
    </xdr:from>
    <xdr:ext cx="405111" cy="259045"/>
    <xdr:sp macro="" textlink="">
      <xdr:nvSpPr>
        <xdr:cNvPr id="817" name="【道路】&#10;有形固定資産減価償却率最小値テキスト">
          <a:extLst>
            <a:ext uri="{FF2B5EF4-FFF2-40B4-BE49-F238E27FC236}">
              <a16:creationId xmlns:a16="http://schemas.microsoft.com/office/drawing/2014/main" id="{79EF056C-A250-4C00-8B92-5D4F276248E1}"/>
            </a:ext>
          </a:extLst>
        </xdr:cNvPr>
        <xdr:cNvSpPr txBox="1"/>
      </xdr:nvSpPr>
      <xdr:spPr>
        <a:xfrm>
          <a:off x="4673600" y="7267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63137</xdr:rowOff>
    </xdr:from>
    <xdr:to>
      <xdr:col>24</xdr:col>
      <xdr:colOff>152400</xdr:colOff>
      <xdr:row>42</xdr:row>
      <xdr:rowOff>63137</xdr:rowOff>
    </xdr:to>
    <xdr:cxnSp macro="">
      <xdr:nvCxnSpPr>
        <xdr:cNvPr id="818" name="直線コネクタ 817">
          <a:extLst>
            <a:ext uri="{FF2B5EF4-FFF2-40B4-BE49-F238E27FC236}">
              <a16:creationId xmlns:a16="http://schemas.microsoft.com/office/drawing/2014/main" id="{7A04E3AC-099D-4CE5-AAA5-96B2D63E2194}"/>
            </a:ext>
          </a:extLst>
        </xdr:cNvPr>
        <xdr:cNvCxnSpPr/>
      </xdr:nvCxnSpPr>
      <xdr:spPr>
        <a:xfrm>
          <a:off x="4546600" y="72640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120849</xdr:rowOff>
    </xdr:from>
    <xdr:ext cx="340478" cy="259045"/>
    <xdr:sp macro="" textlink="">
      <xdr:nvSpPr>
        <xdr:cNvPr id="819" name="【道路】&#10;有形固定資産減価償却率最大値テキスト">
          <a:extLst>
            <a:ext uri="{FF2B5EF4-FFF2-40B4-BE49-F238E27FC236}">
              <a16:creationId xmlns:a16="http://schemas.microsoft.com/office/drawing/2014/main" id="{EEA82C3D-7A4A-4FDD-AA78-29C541D33082}"/>
            </a:ext>
          </a:extLst>
        </xdr:cNvPr>
        <xdr:cNvSpPr txBox="1"/>
      </xdr:nvSpPr>
      <xdr:spPr>
        <a:xfrm>
          <a:off x="4673600" y="543579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2722</xdr:rowOff>
    </xdr:from>
    <xdr:to>
      <xdr:col>24</xdr:col>
      <xdr:colOff>152400</xdr:colOff>
      <xdr:row>33</xdr:row>
      <xdr:rowOff>2722</xdr:rowOff>
    </xdr:to>
    <xdr:cxnSp macro="">
      <xdr:nvCxnSpPr>
        <xdr:cNvPr id="820" name="直線コネクタ 819">
          <a:extLst>
            <a:ext uri="{FF2B5EF4-FFF2-40B4-BE49-F238E27FC236}">
              <a16:creationId xmlns:a16="http://schemas.microsoft.com/office/drawing/2014/main" id="{6A1ABED2-B40B-4FD0-B1F1-E0DF14833217}"/>
            </a:ext>
          </a:extLst>
        </xdr:cNvPr>
        <xdr:cNvCxnSpPr/>
      </xdr:nvCxnSpPr>
      <xdr:spPr>
        <a:xfrm>
          <a:off x="4546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39</xdr:row>
      <xdr:rowOff>49547</xdr:rowOff>
    </xdr:from>
    <xdr:ext cx="405111" cy="259045"/>
    <xdr:sp macro="" textlink="">
      <xdr:nvSpPr>
        <xdr:cNvPr id="821" name="【道路】&#10;有形固定資産減価償却率平均値テキスト">
          <a:extLst>
            <a:ext uri="{FF2B5EF4-FFF2-40B4-BE49-F238E27FC236}">
              <a16:creationId xmlns:a16="http://schemas.microsoft.com/office/drawing/2014/main" id="{9EC949A8-0BFF-4174-B097-5C3CD015598F}"/>
            </a:ext>
          </a:extLst>
        </xdr:cNvPr>
        <xdr:cNvSpPr txBox="1"/>
      </xdr:nvSpPr>
      <xdr:spPr>
        <a:xfrm>
          <a:off x="4673600" y="6736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71120</xdr:rowOff>
    </xdr:from>
    <xdr:to>
      <xdr:col>24</xdr:col>
      <xdr:colOff>114300</xdr:colOff>
      <xdr:row>40</xdr:row>
      <xdr:rowOff>1270</xdr:rowOff>
    </xdr:to>
    <xdr:sp macro="" textlink="">
      <xdr:nvSpPr>
        <xdr:cNvPr id="822" name="フローチャート: 判断 821">
          <a:extLst>
            <a:ext uri="{FF2B5EF4-FFF2-40B4-BE49-F238E27FC236}">
              <a16:creationId xmlns:a16="http://schemas.microsoft.com/office/drawing/2014/main" id="{D2CD9700-7F52-4DFE-B888-F8E673FC9FF3}"/>
            </a:ext>
          </a:extLst>
        </xdr:cNvPr>
        <xdr:cNvSpPr/>
      </xdr:nvSpPr>
      <xdr:spPr>
        <a:xfrm>
          <a:off x="4584700" y="6757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39</xdr:row>
      <xdr:rowOff>10704</xdr:rowOff>
    </xdr:from>
    <xdr:to>
      <xdr:col>20</xdr:col>
      <xdr:colOff>38100</xdr:colOff>
      <xdr:row>39</xdr:row>
      <xdr:rowOff>112304</xdr:rowOff>
    </xdr:to>
    <xdr:sp macro="" textlink="">
      <xdr:nvSpPr>
        <xdr:cNvPr id="823" name="フローチャート: 判断 822">
          <a:extLst>
            <a:ext uri="{FF2B5EF4-FFF2-40B4-BE49-F238E27FC236}">
              <a16:creationId xmlns:a16="http://schemas.microsoft.com/office/drawing/2014/main" id="{C6992B55-ACD9-4BA6-B0E8-E9232383CF75}"/>
            </a:ext>
          </a:extLst>
        </xdr:cNvPr>
        <xdr:cNvSpPr/>
      </xdr:nvSpPr>
      <xdr:spPr>
        <a:xfrm>
          <a:off x="3746500" y="6697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157662</xdr:rowOff>
    </xdr:from>
    <xdr:to>
      <xdr:col>15</xdr:col>
      <xdr:colOff>101600</xdr:colOff>
      <xdr:row>39</xdr:row>
      <xdr:rowOff>87812</xdr:rowOff>
    </xdr:to>
    <xdr:sp macro="" textlink="">
      <xdr:nvSpPr>
        <xdr:cNvPr id="824" name="フローチャート: 判断 823">
          <a:extLst>
            <a:ext uri="{FF2B5EF4-FFF2-40B4-BE49-F238E27FC236}">
              <a16:creationId xmlns:a16="http://schemas.microsoft.com/office/drawing/2014/main" id="{E7C89DCD-7135-4FC9-9AFE-BD0A4B110C12}"/>
            </a:ext>
          </a:extLst>
        </xdr:cNvPr>
        <xdr:cNvSpPr/>
      </xdr:nvSpPr>
      <xdr:spPr>
        <a:xfrm>
          <a:off x="2857500" y="6672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123372</xdr:rowOff>
    </xdr:from>
    <xdr:to>
      <xdr:col>10</xdr:col>
      <xdr:colOff>165100</xdr:colOff>
      <xdr:row>39</xdr:row>
      <xdr:rowOff>53522</xdr:rowOff>
    </xdr:to>
    <xdr:sp macro="" textlink="">
      <xdr:nvSpPr>
        <xdr:cNvPr id="825" name="フローチャート: 判断 824">
          <a:extLst>
            <a:ext uri="{FF2B5EF4-FFF2-40B4-BE49-F238E27FC236}">
              <a16:creationId xmlns:a16="http://schemas.microsoft.com/office/drawing/2014/main" id="{154784BA-7EDD-4FC2-B817-D68109E00851}"/>
            </a:ext>
          </a:extLst>
        </xdr:cNvPr>
        <xdr:cNvSpPr/>
      </xdr:nvSpPr>
      <xdr:spPr>
        <a:xfrm>
          <a:off x="1968500" y="663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116840</xdr:rowOff>
    </xdr:from>
    <xdr:to>
      <xdr:col>6</xdr:col>
      <xdr:colOff>38100</xdr:colOff>
      <xdr:row>39</xdr:row>
      <xdr:rowOff>46990</xdr:rowOff>
    </xdr:to>
    <xdr:sp macro="" textlink="">
      <xdr:nvSpPr>
        <xdr:cNvPr id="826" name="フローチャート: 判断 825">
          <a:extLst>
            <a:ext uri="{FF2B5EF4-FFF2-40B4-BE49-F238E27FC236}">
              <a16:creationId xmlns:a16="http://schemas.microsoft.com/office/drawing/2014/main" id="{CBA594D2-ABB0-4F3D-8A23-2BC69BE30CAA}"/>
            </a:ext>
          </a:extLst>
        </xdr:cNvPr>
        <xdr:cNvSpPr/>
      </xdr:nvSpPr>
      <xdr:spPr>
        <a:xfrm>
          <a:off x="1079500" y="6631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827" name="テキスト ボックス 826">
          <a:extLst>
            <a:ext uri="{FF2B5EF4-FFF2-40B4-BE49-F238E27FC236}">
              <a16:creationId xmlns:a16="http://schemas.microsoft.com/office/drawing/2014/main" id="{EA58599B-D020-41DB-A716-0AEF9DBE8CD2}"/>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828" name="テキスト ボックス 827">
          <a:extLst>
            <a:ext uri="{FF2B5EF4-FFF2-40B4-BE49-F238E27FC236}">
              <a16:creationId xmlns:a16="http://schemas.microsoft.com/office/drawing/2014/main" id="{2AD35C83-37F5-4581-9E1A-10CC3D3BFDB6}"/>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829" name="テキスト ボックス 828">
          <a:extLst>
            <a:ext uri="{FF2B5EF4-FFF2-40B4-BE49-F238E27FC236}">
              <a16:creationId xmlns:a16="http://schemas.microsoft.com/office/drawing/2014/main" id="{EAE6BC94-B2F4-498B-8A44-55E45D016E95}"/>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830" name="テキスト ボックス 829">
          <a:extLst>
            <a:ext uri="{FF2B5EF4-FFF2-40B4-BE49-F238E27FC236}">
              <a16:creationId xmlns:a16="http://schemas.microsoft.com/office/drawing/2014/main" id="{F361A1A6-28D3-481D-AA82-3A4F9FC64C0C}"/>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831" name="テキスト ボックス 830">
          <a:extLst>
            <a:ext uri="{FF2B5EF4-FFF2-40B4-BE49-F238E27FC236}">
              <a16:creationId xmlns:a16="http://schemas.microsoft.com/office/drawing/2014/main" id="{D6406307-3A85-41D9-AD39-A47137E138EA}"/>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92347</xdr:rowOff>
    </xdr:from>
    <xdr:to>
      <xdr:col>24</xdr:col>
      <xdr:colOff>114300</xdr:colOff>
      <xdr:row>39</xdr:row>
      <xdr:rowOff>22497</xdr:rowOff>
    </xdr:to>
    <xdr:sp macro="" textlink="">
      <xdr:nvSpPr>
        <xdr:cNvPr id="832" name="楕円 831">
          <a:extLst>
            <a:ext uri="{FF2B5EF4-FFF2-40B4-BE49-F238E27FC236}">
              <a16:creationId xmlns:a16="http://schemas.microsoft.com/office/drawing/2014/main" id="{45C17482-6C75-4FAC-9367-9B646027AF2B}"/>
            </a:ext>
          </a:extLst>
        </xdr:cNvPr>
        <xdr:cNvSpPr/>
      </xdr:nvSpPr>
      <xdr:spPr>
        <a:xfrm>
          <a:off x="4584700" y="6607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37</xdr:row>
      <xdr:rowOff>115224</xdr:rowOff>
    </xdr:from>
    <xdr:ext cx="405111" cy="259045"/>
    <xdr:sp macro="" textlink="">
      <xdr:nvSpPr>
        <xdr:cNvPr id="833" name="【道路】&#10;有形固定資産減価償却率該当値テキスト">
          <a:extLst>
            <a:ext uri="{FF2B5EF4-FFF2-40B4-BE49-F238E27FC236}">
              <a16:creationId xmlns:a16="http://schemas.microsoft.com/office/drawing/2014/main" id="{707CC5D9-C1F3-490B-A6B1-287759C6996E}"/>
            </a:ext>
          </a:extLst>
        </xdr:cNvPr>
        <xdr:cNvSpPr txBox="1"/>
      </xdr:nvSpPr>
      <xdr:spPr>
        <a:xfrm>
          <a:off x="4673600" y="64588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61323</xdr:rowOff>
    </xdr:from>
    <xdr:to>
      <xdr:col>20</xdr:col>
      <xdr:colOff>38100</xdr:colOff>
      <xdr:row>38</xdr:row>
      <xdr:rowOff>162923</xdr:rowOff>
    </xdr:to>
    <xdr:sp macro="" textlink="">
      <xdr:nvSpPr>
        <xdr:cNvPr id="834" name="楕円 833">
          <a:extLst>
            <a:ext uri="{FF2B5EF4-FFF2-40B4-BE49-F238E27FC236}">
              <a16:creationId xmlns:a16="http://schemas.microsoft.com/office/drawing/2014/main" id="{7AB6F919-DE59-4F95-9B84-8BB329D3FB19}"/>
            </a:ext>
          </a:extLst>
        </xdr:cNvPr>
        <xdr:cNvSpPr/>
      </xdr:nvSpPr>
      <xdr:spPr>
        <a:xfrm>
          <a:off x="3746500" y="6576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112123</xdr:rowOff>
    </xdr:from>
    <xdr:to>
      <xdr:col>24</xdr:col>
      <xdr:colOff>63500</xdr:colOff>
      <xdr:row>38</xdr:row>
      <xdr:rowOff>143147</xdr:rowOff>
    </xdr:to>
    <xdr:cxnSp macro="">
      <xdr:nvCxnSpPr>
        <xdr:cNvPr id="835" name="直線コネクタ 834">
          <a:extLst>
            <a:ext uri="{FF2B5EF4-FFF2-40B4-BE49-F238E27FC236}">
              <a16:creationId xmlns:a16="http://schemas.microsoft.com/office/drawing/2014/main" id="{6BF10058-E99D-4786-AA7E-C6307F1DA2FC}"/>
            </a:ext>
          </a:extLst>
        </xdr:cNvPr>
        <xdr:cNvCxnSpPr/>
      </xdr:nvCxnSpPr>
      <xdr:spPr>
        <a:xfrm>
          <a:off x="3797300" y="6627223"/>
          <a:ext cx="8382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30299</xdr:rowOff>
    </xdr:from>
    <xdr:to>
      <xdr:col>15</xdr:col>
      <xdr:colOff>101600</xdr:colOff>
      <xdr:row>38</xdr:row>
      <xdr:rowOff>131899</xdr:rowOff>
    </xdr:to>
    <xdr:sp macro="" textlink="">
      <xdr:nvSpPr>
        <xdr:cNvPr id="836" name="楕円 835">
          <a:extLst>
            <a:ext uri="{FF2B5EF4-FFF2-40B4-BE49-F238E27FC236}">
              <a16:creationId xmlns:a16="http://schemas.microsoft.com/office/drawing/2014/main" id="{02FFC285-017D-49F0-B5F3-33007B14EA97}"/>
            </a:ext>
          </a:extLst>
        </xdr:cNvPr>
        <xdr:cNvSpPr/>
      </xdr:nvSpPr>
      <xdr:spPr>
        <a:xfrm>
          <a:off x="2857500" y="6545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81099</xdr:rowOff>
    </xdr:from>
    <xdr:to>
      <xdr:col>19</xdr:col>
      <xdr:colOff>177800</xdr:colOff>
      <xdr:row>38</xdr:row>
      <xdr:rowOff>112123</xdr:rowOff>
    </xdr:to>
    <xdr:cxnSp macro="">
      <xdr:nvCxnSpPr>
        <xdr:cNvPr id="837" name="直線コネクタ 836">
          <a:extLst>
            <a:ext uri="{FF2B5EF4-FFF2-40B4-BE49-F238E27FC236}">
              <a16:creationId xmlns:a16="http://schemas.microsoft.com/office/drawing/2014/main" id="{DD43CBCF-FEB9-4EDE-BB86-421839064AD8}"/>
            </a:ext>
          </a:extLst>
        </xdr:cNvPr>
        <xdr:cNvCxnSpPr/>
      </xdr:nvCxnSpPr>
      <xdr:spPr>
        <a:xfrm>
          <a:off x="2908300" y="659619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907</xdr:rowOff>
    </xdr:from>
    <xdr:to>
      <xdr:col>10</xdr:col>
      <xdr:colOff>165100</xdr:colOff>
      <xdr:row>38</xdr:row>
      <xdr:rowOff>102507</xdr:rowOff>
    </xdr:to>
    <xdr:sp macro="" textlink="">
      <xdr:nvSpPr>
        <xdr:cNvPr id="838" name="楕円 837">
          <a:extLst>
            <a:ext uri="{FF2B5EF4-FFF2-40B4-BE49-F238E27FC236}">
              <a16:creationId xmlns:a16="http://schemas.microsoft.com/office/drawing/2014/main" id="{4F8ED2C2-9D46-4FB5-9B7B-ED70A90CC5B5}"/>
            </a:ext>
          </a:extLst>
        </xdr:cNvPr>
        <xdr:cNvSpPr/>
      </xdr:nvSpPr>
      <xdr:spPr>
        <a:xfrm>
          <a:off x="1968500" y="6516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51707</xdr:rowOff>
    </xdr:from>
    <xdr:to>
      <xdr:col>15</xdr:col>
      <xdr:colOff>50800</xdr:colOff>
      <xdr:row>38</xdr:row>
      <xdr:rowOff>81099</xdr:rowOff>
    </xdr:to>
    <xdr:cxnSp macro="">
      <xdr:nvCxnSpPr>
        <xdr:cNvPr id="839" name="直線コネクタ 838">
          <a:extLst>
            <a:ext uri="{FF2B5EF4-FFF2-40B4-BE49-F238E27FC236}">
              <a16:creationId xmlns:a16="http://schemas.microsoft.com/office/drawing/2014/main" id="{D9A73523-DE82-45BA-9AA6-3164BEC99DB2}"/>
            </a:ext>
          </a:extLst>
        </xdr:cNvPr>
        <xdr:cNvCxnSpPr/>
      </xdr:nvCxnSpPr>
      <xdr:spPr>
        <a:xfrm>
          <a:off x="2019300" y="6566807"/>
          <a:ext cx="889000" cy="2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139700</xdr:rowOff>
    </xdr:from>
    <xdr:to>
      <xdr:col>6</xdr:col>
      <xdr:colOff>38100</xdr:colOff>
      <xdr:row>38</xdr:row>
      <xdr:rowOff>69850</xdr:rowOff>
    </xdr:to>
    <xdr:sp macro="" textlink="">
      <xdr:nvSpPr>
        <xdr:cNvPr id="840" name="楕円 839">
          <a:extLst>
            <a:ext uri="{FF2B5EF4-FFF2-40B4-BE49-F238E27FC236}">
              <a16:creationId xmlns:a16="http://schemas.microsoft.com/office/drawing/2014/main" id="{897381C1-0170-4FC9-909C-444429000743}"/>
            </a:ext>
          </a:extLst>
        </xdr:cNvPr>
        <xdr:cNvSpPr/>
      </xdr:nvSpPr>
      <xdr:spPr>
        <a:xfrm>
          <a:off x="10795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19050</xdr:rowOff>
    </xdr:from>
    <xdr:to>
      <xdr:col>10</xdr:col>
      <xdr:colOff>114300</xdr:colOff>
      <xdr:row>38</xdr:row>
      <xdr:rowOff>51707</xdr:rowOff>
    </xdr:to>
    <xdr:cxnSp macro="">
      <xdr:nvCxnSpPr>
        <xdr:cNvPr id="841" name="直線コネクタ 840">
          <a:extLst>
            <a:ext uri="{FF2B5EF4-FFF2-40B4-BE49-F238E27FC236}">
              <a16:creationId xmlns:a16="http://schemas.microsoft.com/office/drawing/2014/main" id="{89D21AEE-89EE-413B-964C-478093F43AAD}"/>
            </a:ext>
          </a:extLst>
        </xdr:cNvPr>
        <xdr:cNvCxnSpPr/>
      </xdr:nvCxnSpPr>
      <xdr:spPr>
        <a:xfrm>
          <a:off x="1130300" y="653415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39</xdr:row>
      <xdr:rowOff>103431</xdr:rowOff>
    </xdr:from>
    <xdr:ext cx="405111" cy="259045"/>
    <xdr:sp macro="" textlink="">
      <xdr:nvSpPr>
        <xdr:cNvPr id="842" name="n_1aveValue【道路】&#10;有形固定資産減価償却率">
          <a:extLst>
            <a:ext uri="{FF2B5EF4-FFF2-40B4-BE49-F238E27FC236}">
              <a16:creationId xmlns:a16="http://schemas.microsoft.com/office/drawing/2014/main" id="{A612C3BC-08F2-43D7-B858-F0D08908E504}"/>
            </a:ext>
          </a:extLst>
        </xdr:cNvPr>
        <xdr:cNvSpPr txBox="1"/>
      </xdr:nvSpPr>
      <xdr:spPr>
        <a:xfrm>
          <a:off x="3582044" y="6789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78939</xdr:rowOff>
    </xdr:from>
    <xdr:ext cx="405111" cy="259045"/>
    <xdr:sp macro="" textlink="">
      <xdr:nvSpPr>
        <xdr:cNvPr id="843" name="n_2aveValue【道路】&#10;有形固定資産減価償却率">
          <a:extLst>
            <a:ext uri="{FF2B5EF4-FFF2-40B4-BE49-F238E27FC236}">
              <a16:creationId xmlns:a16="http://schemas.microsoft.com/office/drawing/2014/main" id="{B3B54FF3-FE71-4DA3-B3E3-76EDBDFAD83A}"/>
            </a:ext>
          </a:extLst>
        </xdr:cNvPr>
        <xdr:cNvSpPr txBox="1"/>
      </xdr:nvSpPr>
      <xdr:spPr>
        <a:xfrm>
          <a:off x="2705744" y="6765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44649</xdr:rowOff>
    </xdr:from>
    <xdr:ext cx="405111" cy="259045"/>
    <xdr:sp macro="" textlink="">
      <xdr:nvSpPr>
        <xdr:cNvPr id="844" name="n_3aveValue【道路】&#10;有形固定資産減価償却率">
          <a:extLst>
            <a:ext uri="{FF2B5EF4-FFF2-40B4-BE49-F238E27FC236}">
              <a16:creationId xmlns:a16="http://schemas.microsoft.com/office/drawing/2014/main" id="{C7642BF9-17FF-40A7-BE98-7D8240C2A8DC}"/>
            </a:ext>
          </a:extLst>
        </xdr:cNvPr>
        <xdr:cNvSpPr txBox="1"/>
      </xdr:nvSpPr>
      <xdr:spPr>
        <a:xfrm>
          <a:off x="1816744" y="6731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38117</xdr:rowOff>
    </xdr:from>
    <xdr:ext cx="405111" cy="259045"/>
    <xdr:sp macro="" textlink="">
      <xdr:nvSpPr>
        <xdr:cNvPr id="845" name="n_4aveValue【道路】&#10;有形固定資産減価償却率">
          <a:extLst>
            <a:ext uri="{FF2B5EF4-FFF2-40B4-BE49-F238E27FC236}">
              <a16:creationId xmlns:a16="http://schemas.microsoft.com/office/drawing/2014/main" id="{372CE822-4117-4AC8-88CD-7AF530FDF6F4}"/>
            </a:ext>
          </a:extLst>
        </xdr:cNvPr>
        <xdr:cNvSpPr txBox="1"/>
      </xdr:nvSpPr>
      <xdr:spPr>
        <a:xfrm>
          <a:off x="927744" y="672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8000</xdr:rowOff>
    </xdr:from>
    <xdr:ext cx="405111" cy="259045"/>
    <xdr:sp macro="" textlink="">
      <xdr:nvSpPr>
        <xdr:cNvPr id="846" name="n_1mainValue【道路】&#10;有形固定資産減価償却率">
          <a:extLst>
            <a:ext uri="{FF2B5EF4-FFF2-40B4-BE49-F238E27FC236}">
              <a16:creationId xmlns:a16="http://schemas.microsoft.com/office/drawing/2014/main" id="{1AFED3BE-2FFC-4668-AFEB-360D2BA5C6CE}"/>
            </a:ext>
          </a:extLst>
        </xdr:cNvPr>
        <xdr:cNvSpPr txBox="1"/>
      </xdr:nvSpPr>
      <xdr:spPr>
        <a:xfrm>
          <a:off x="3582044" y="6351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148426</xdr:rowOff>
    </xdr:from>
    <xdr:ext cx="405111" cy="259045"/>
    <xdr:sp macro="" textlink="">
      <xdr:nvSpPr>
        <xdr:cNvPr id="847" name="n_2mainValue【道路】&#10;有形固定資産減価償却率">
          <a:extLst>
            <a:ext uri="{FF2B5EF4-FFF2-40B4-BE49-F238E27FC236}">
              <a16:creationId xmlns:a16="http://schemas.microsoft.com/office/drawing/2014/main" id="{C8DA38E9-6DF0-4FC8-ABDD-E87AEE3F3A6E}"/>
            </a:ext>
          </a:extLst>
        </xdr:cNvPr>
        <xdr:cNvSpPr txBox="1"/>
      </xdr:nvSpPr>
      <xdr:spPr>
        <a:xfrm>
          <a:off x="2705744" y="6320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119034</xdr:rowOff>
    </xdr:from>
    <xdr:ext cx="405111" cy="259045"/>
    <xdr:sp macro="" textlink="">
      <xdr:nvSpPr>
        <xdr:cNvPr id="848" name="n_3mainValue【道路】&#10;有形固定資産減価償却率">
          <a:extLst>
            <a:ext uri="{FF2B5EF4-FFF2-40B4-BE49-F238E27FC236}">
              <a16:creationId xmlns:a16="http://schemas.microsoft.com/office/drawing/2014/main" id="{B60CD1EB-7A84-403E-B38B-9A7FD30FD490}"/>
            </a:ext>
          </a:extLst>
        </xdr:cNvPr>
        <xdr:cNvSpPr txBox="1"/>
      </xdr:nvSpPr>
      <xdr:spPr>
        <a:xfrm>
          <a:off x="1816744" y="6291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86377</xdr:rowOff>
    </xdr:from>
    <xdr:ext cx="405111" cy="259045"/>
    <xdr:sp macro="" textlink="">
      <xdr:nvSpPr>
        <xdr:cNvPr id="849" name="n_4mainValue【道路】&#10;有形固定資産減価償却率">
          <a:extLst>
            <a:ext uri="{FF2B5EF4-FFF2-40B4-BE49-F238E27FC236}">
              <a16:creationId xmlns:a16="http://schemas.microsoft.com/office/drawing/2014/main" id="{755DD292-8A33-40AB-8BA8-773FD63A8AF3}"/>
            </a:ext>
          </a:extLst>
        </xdr:cNvPr>
        <xdr:cNvSpPr txBox="1"/>
      </xdr:nvSpPr>
      <xdr:spPr>
        <a:xfrm>
          <a:off x="927744" y="625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50" name="正方形/長方形 849">
          <a:extLst>
            <a:ext uri="{FF2B5EF4-FFF2-40B4-BE49-F238E27FC236}">
              <a16:creationId xmlns:a16="http://schemas.microsoft.com/office/drawing/2014/main" id="{6F3A8854-24E2-4C23-A979-6F45E7C97282}"/>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51" name="正方形/長方形 850">
          <a:extLst>
            <a:ext uri="{FF2B5EF4-FFF2-40B4-BE49-F238E27FC236}">
              <a16:creationId xmlns:a16="http://schemas.microsoft.com/office/drawing/2014/main" id="{0D0BDF2E-2225-4A0D-81A1-7485B45D26B1}"/>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52" name="正方形/長方形 851">
          <a:extLst>
            <a:ext uri="{FF2B5EF4-FFF2-40B4-BE49-F238E27FC236}">
              <a16:creationId xmlns:a16="http://schemas.microsoft.com/office/drawing/2014/main" id="{88DBF961-D1EF-4B56-8B6A-20D91ADCE0CD}"/>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28/146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53" name="正方形/長方形 852">
          <a:extLst>
            <a:ext uri="{FF2B5EF4-FFF2-40B4-BE49-F238E27FC236}">
              <a16:creationId xmlns:a16="http://schemas.microsoft.com/office/drawing/2014/main" id="{0C285E93-F026-4DFC-AB3D-12106EC8BBD3}"/>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54" name="正方形/長方形 853">
          <a:extLst>
            <a:ext uri="{FF2B5EF4-FFF2-40B4-BE49-F238E27FC236}">
              <a16:creationId xmlns:a16="http://schemas.microsoft.com/office/drawing/2014/main" id="{5C4E3D25-2343-49EA-A23A-351D274C6FCE}"/>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55" name="正方形/長方形 854">
          <a:extLst>
            <a:ext uri="{FF2B5EF4-FFF2-40B4-BE49-F238E27FC236}">
              <a16:creationId xmlns:a16="http://schemas.microsoft.com/office/drawing/2014/main" id="{564CDEEA-DEC7-45C5-AB84-715B24CA8566}"/>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56" name="正方形/長方形 855">
          <a:extLst>
            <a:ext uri="{FF2B5EF4-FFF2-40B4-BE49-F238E27FC236}">
              <a16:creationId xmlns:a16="http://schemas.microsoft.com/office/drawing/2014/main" id="{E898EA8F-43F4-4C23-BC67-34A3B80CA6D4}"/>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57" name="正方形/長方形 856">
          <a:extLst>
            <a:ext uri="{FF2B5EF4-FFF2-40B4-BE49-F238E27FC236}">
              <a16:creationId xmlns:a16="http://schemas.microsoft.com/office/drawing/2014/main" id="{A72C0702-9B10-475F-9501-3727A2337CC4}"/>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858" name="テキスト ボックス 857">
          <a:extLst>
            <a:ext uri="{FF2B5EF4-FFF2-40B4-BE49-F238E27FC236}">
              <a16:creationId xmlns:a16="http://schemas.microsoft.com/office/drawing/2014/main" id="{72145BA2-9499-4744-A9A5-83BD39A4DFB3}"/>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59" name="直線コネクタ 858">
          <a:extLst>
            <a:ext uri="{FF2B5EF4-FFF2-40B4-BE49-F238E27FC236}">
              <a16:creationId xmlns:a16="http://schemas.microsoft.com/office/drawing/2014/main" id="{14345863-13B3-4010-AAF5-5E5D9EAAE7B9}"/>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860" name="直線コネクタ 859">
          <a:extLst>
            <a:ext uri="{FF2B5EF4-FFF2-40B4-BE49-F238E27FC236}">
              <a16:creationId xmlns:a16="http://schemas.microsoft.com/office/drawing/2014/main" id="{D612ED46-8488-487D-A868-CB3B772AEE65}"/>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861" name="テキスト ボックス 860">
          <a:extLst>
            <a:ext uri="{FF2B5EF4-FFF2-40B4-BE49-F238E27FC236}">
              <a16:creationId xmlns:a16="http://schemas.microsoft.com/office/drawing/2014/main" id="{B8A1E0B8-BBD4-4A43-B658-3B95A41CC12A}"/>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862" name="直線コネクタ 861">
          <a:extLst>
            <a:ext uri="{FF2B5EF4-FFF2-40B4-BE49-F238E27FC236}">
              <a16:creationId xmlns:a16="http://schemas.microsoft.com/office/drawing/2014/main" id="{3C9CCFAF-06DC-41F9-99C1-61A0E621071C}"/>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39</xdr:row>
      <xdr:rowOff>29227</xdr:rowOff>
    </xdr:from>
    <xdr:ext cx="595419" cy="259045"/>
    <xdr:sp macro="" textlink="">
      <xdr:nvSpPr>
        <xdr:cNvPr id="863" name="テキスト ボックス 862">
          <a:extLst>
            <a:ext uri="{FF2B5EF4-FFF2-40B4-BE49-F238E27FC236}">
              <a16:creationId xmlns:a16="http://schemas.microsoft.com/office/drawing/2014/main" id="{81B0C69A-C6A5-4155-AB3E-752F46D6BBC5}"/>
            </a:ext>
          </a:extLst>
        </xdr:cNvPr>
        <xdr:cNvSpPr txBox="1"/>
      </xdr:nvSpPr>
      <xdr:spPr>
        <a:xfrm>
          <a:off x="6008581"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864" name="直線コネクタ 863">
          <a:extLst>
            <a:ext uri="{FF2B5EF4-FFF2-40B4-BE49-F238E27FC236}">
              <a16:creationId xmlns:a16="http://schemas.microsoft.com/office/drawing/2014/main" id="{F2CCEEC4-12B2-4421-83C5-789FA734B395}"/>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162577</xdr:rowOff>
    </xdr:from>
    <xdr:ext cx="595419" cy="259045"/>
    <xdr:sp macro="" textlink="">
      <xdr:nvSpPr>
        <xdr:cNvPr id="865" name="テキスト ボックス 864">
          <a:extLst>
            <a:ext uri="{FF2B5EF4-FFF2-40B4-BE49-F238E27FC236}">
              <a16:creationId xmlns:a16="http://schemas.microsoft.com/office/drawing/2014/main" id="{915842B5-DEF8-4118-8532-16FA3586F389}"/>
            </a:ext>
          </a:extLst>
        </xdr:cNvPr>
        <xdr:cNvSpPr txBox="1"/>
      </xdr:nvSpPr>
      <xdr:spPr>
        <a:xfrm>
          <a:off x="6008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866" name="直線コネクタ 865">
          <a:extLst>
            <a:ext uri="{FF2B5EF4-FFF2-40B4-BE49-F238E27FC236}">
              <a16:creationId xmlns:a16="http://schemas.microsoft.com/office/drawing/2014/main" id="{4B9A3E6F-0E59-40E5-9CC3-E5AE3DC1B950}"/>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124477</xdr:rowOff>
    </xdr:from>
    <xdr:ext cx="595419" cy="259045"/>
    <xdr:sp macro="" textlink="">
      <xdr:nvSpPr>
        <xdr:cNvPr id="867" name="テキスト ボックス 866">
          <a:extLst>
            <a:ext uri="{FF2B5EF4-FFF2-40B4-BE49-F238E27FC236}">
              <a16:creationId xmlns:a16="http://schemas.microsoft.com/office/drawing/2014/main" id="{D127D684-3D45-4B40-B034-51856D41516B}"/>
            </a:ext>
          </a:extLst>
        </xdr:cNvPr>
        <xdr:cNvSpPr txBox="1"/>
      </xdr:nvSpPr>
      <xdr:spPr>
        <a:xfrm>
          <a:off x="6008581"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868" name="直線コネクタ 867">
          <a:extLst>
            <a:ext uri="{FF2B5EF4-FFF2-40B4-BE49-F238E27FC236}">
              <a16:creationId xmlns:a16="http://schemas.microsoft.com/office/drawing/2014/main" id="{F2D008FC-5452-41A8-A54C-A0AA284EEAF3}"/>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86377</xdr:rowOff>
    </xdr:from>
    <xdr:ext cx="595419" cy="259045"/>
    <xdr:sp macro="" textlink="">
      <xdr:nvSpPr>
        <xdr:cNvPr id="869" name="テキスト ボックス 868">
          <a:extLst>
            <a:ext uri="{FF2B5EF4-FFF2-40B4-BE49-F238E27FC236}">
              <a16:creationId xmlns:a16="http://schemas.microsoft.com/office/drawing/2014/main" id="{C2D26720-2BB0-4D74-B141-DB36276BFE53}"/>
            </a:ext>
          </a:extLst>
        </xdr:cNvPr>
        <xdr:cNvSpPr txBox="1"/>
      </xdr:nvSpPr>
      <xdr:spPr>
        <a:xfrm>
          <a:off x="6008581" y="557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870" name="直線コネクタ 869">
          <a:extLst>
            <a:ext uri="{FF2B5EF4-FFF2-40B4-BE49-F238E27FC236}">
              <a16:creationId xmlns:a16="http://schemas.microsoft.com/office/drawing/2014/main" id="{DB04BFB1-7455-4A6D-B5D0-24B1FB31E263}"/>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30</xdr:row>
      <xdr:rowOff>48277</xdr:rowOff>
    </xdr:from>
    <xdr:ext cx="685572" cy="259045"/>
    <xdr:sp macro="" textlink="">
      <xdr:nvSpPr>
        <xdr:cNvPr id="871" name="テキスト ボックス 870">
          <a:extLst>
            <a:ext uri="{FF2B5EF4-FFF2-40B4-BE49-F238E27FC236}">
              <a16:creationId xmlns:a16="http://schemas.microsoft.com/office/drawing/2014/main" id="{22643D38-364F-4988-8386-DA04879BF1B6}"/>
            </a:ext>
          </a:extLst>
        </xdr:cNvPr>
        <xdr:cNvSpPr txBox="1"/>
      </xdr:nvSpPr>
      <xdr:spPr>
        <a:xfrm>
          <a:off x="5918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872" name="【道路】&#10;一人当たり延長グラフ枠">
          <a:extLst>
            <a:ext uri="{FF2B5EF4-FFF2-40B4-BE49-F238E27FC236}">
              <a16:creationId xmlns:a16="http://schemas.microsoft.com/office/drawing/2014/main" id="{E7ED2567-16F1-439E-94A0-7496A87FB819}"/>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125238</xdr:rowOff>
    </xdr:from>
    <xdr:to>
      <xdr:col>54</xdr:col>
      <xdr:colOff>189865</xdr:colOff>
      <xdr:row>42</xdr:row>
      <xdr:rowOff>17858</xdr:rowOff>
    </xdr:to>
    <xdr:cxnSp macro="">
      <xdr:nvCxnSpPr>
        <xdr:cNvPr id="873" name="直線コネクタ 872">
          <a:extLst>
            <a:ext uri="{FF2B5EF4-FFF2-40B4-BE49-F238E27FC236}">
              <a16:creationId xmlns:a16="http://schemas.microsoft.com/office/drawing/2014/main" id="{C2B78F93-9900-43CF-8B25-75762C5C754D}"/>
            </a:ext>
          </a:extLst>
        </xdr:cNvPr>
        <xdr:cNvCxnSpPr/>
      </xdr:nvCxnSpPr>
      <xdr:spPr>
        <a:xfrm flipV="1">
          <a:off x="10476865" y="5954538"/>
          <a:ext cx="0" cy="1264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21685</xdr:rowOff>
    </xdr:from>
    <xdr:ext cx="534377" cy="259045"/>
    <xdr:sp macro="" textlink="">
      <xdr:nvSpPr>
        <xdr:cNvPr id="874" name="【道路】&#10;一人当たり延長最小値テキスト">
          <a:extLst>
            <a:ext uri="{FF2B5EF4-FFF2-40B4-BE49-F238E27FC236}">
              <a16:creationId xmlns:a16="http://schemas.microsoft.com/office/drawing/2014/main" id="{943A2CCB-D007-4CD5-B77F-631AB8F50BD0}"/>
            </a:ext>
          </a:extLst>
        </xdr:cNvPr>
        <xdr:cNvSpPr txBox="1"/>
      </xdr:nvSpPr>
      <xdr:spPr>
        <a:xfrm>
          <a:off x="10515600" y="7222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17858</xdr:rowOff>
    </xdr:from>
    <xdr:to>
      <xdr:col>55</xdr:col>
      <xdr:colOff>88900</xdr:colOff>
      <xdr:row>42</xdr:row>
      <xdr:rowOff>17858</xdr:rowOff>
    </xdr:to>
    <xdr:cxnSp macro="">
      <xdr:nvCxnSpPr>
        <xdr:cNvPr id="875" name="直線コネクタ 874">
          <a:extLst>
            <a:ext uri="{FF2B5EF4-FFF2-40B4-BE49-F238E27FC236}">
              <a16:creationId xmlns:a16="http://schemas.microsoft.com/office/drawing/2014/main" id="{B07D888C-679F-4334-B2AE-E279C4B6713D}"/>
            </a:ext>
          </a:extLst>
        </xdr:cNvPr>
        <xdr:cNvCxnSpPr/>
      </xdr:nvCxnSpPr>
      <xdr:spPr>
        <a:xfrm>
          <a:off x="10388600" y="72187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33</xdr:row>
      <xdr:rowOff>71915</xdr:rowOff>
    </xdr:from>
    <xdr:ext cx="599010" cy="259045"/>
    <xdr:sp macro="" textlink="">
      <xdr:nvSpPr>
        <xdr:cNvPr id="876" name="【道路】&#10;一人当たり延長最大値テキスト">
          <a:extLst>
            <a:ext uri="{FF2B5EF4-FFF2-40B4-BE49-F238E27FC236}">
              <a16:creationId xmlns:a16="http://schemas.microsoft.com/office/drawing/2014/main" id="{AB5412DD-FBEA-468E-933F-3F5E140C7860}"/>
            </a:ext>
          </a:extLst>
        </xdr:cNvPr>
        <xdr:cNvSpPr txBox="1"/>
      </xdr:nvSpPr>
      <xdr:spPr>
        <a:xfrm>
          <a:off x="10515600" y="57297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125238</xdr:rowOff>
    </xdr:from>
    <xdr:to>
      <xdr:col>55</xdr:col>
      <xdr:colOff>88900</xdr:colOff>
      <xdr:row>34</xdr:row>
      <xdr:rowOff>125238</xdr:rowOff>
    </xdr:to>
    <xdr:cxnSp macro="">
      <xdr:nvCxnSpPr>
        <xdr:cNvPr id="877" name="直線コネクタ 876">
          <a:extLst>
            <a:ext uri="{FF2B5EF4-FFF2-40B4-BE49-F238E27FC236}">
              <a16:creationId xmlns:a16="http://schemas.microsoft.com/office/drawing/2014/main" id="{95A88E88-A423-4CDA-AED1-2C6452E2E45B}"/>
            </a:ext>
          </a:extLst>
        </xdr:cNvPr>
        <xdr:cNvCxnSpPr/>
      </xdr:nvCxnSpPr>
      <xdr:spPr>
        <a:xfrm>
          <a:off x="10388600" y="59545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40</xdr:row>
      <xdr:rowOff>141243</xdr:rowOff>
    </xdr:from>
    <xdr:ext cx="534377" cy="259045"/>
    <xdr:sp macro="" textlink="">
      <xdr:nvSpPr>
        <xdr:cNvPr id="878" name="【道路】&#10;一人当たり延長平均値テキスト">
          <a:extLst>
            <a:ext uri="{FF2B5EF4-FFF2-40B4-BE49-F238E27FC236}">
              <a16:creationId xmlns:a16="http://schemas.microsoft.com/office/drawing/2014/main" id="{5857667E-E556-4B74-8721-7AFC77DA6BB6}"/>
            </a:ext>
          </a:extLst>
        </xdr:cNvPr>
        <xdr:cNvSpPr txBox="1"/>
      </xdr:nvSpPr>
      <xdr:spPr>
        <a:xfrm>
          <a:off x="10515600" y="69992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87.866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162816</xdr:rowOff>
    </xdr:from>
    <xdr:to>
      <xdr:col>55</xdr:col>
      <xdr:colOff>50800</xdr:colOff>
      <xdr:row>41</xdr:row>
      <xdr:rowOff>92966</xdr:rowOff>
    </xdr:to>
    <xdr:sp macro="" textlink="">
      <xdr:nvSpPr>
        <xdr:cNvPr id="879" name="フローチャート: 判断 878">
          <a:extLst>
            <a:ext uri="{FF2B5EF4-FFF2-40B4-BE49-F238E27FC236}">
              <a16:creationId xmlns:a16="http://schemas.microsoft.com/office/drawing/2014/main" id="{C46049E6-4918-47D9-B5E6-34D41D03D6F2}"/>
            </a:ext>
          </a:extLst>
        </xdr:cNvPr>
        <xdr:cNvSpPr/>
      </xdr:nvSpPr>
      <xdr:spPr>
        <a:xfrm>
          <a:off x="10426700" y="7020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153919</xdr:rowOff>
    </xdr:from>
    <xdr:to>
      <xdr:col>50</xdr:col>
      <xdr:colOff>165100</xdr:colOff>
      <xdr:row>41</xdr:row>
      <xdr:rowOff>84069</xdr:rowOff>
    </xdr:to>
    <xdr:sp macro="" textlink="">
      <xdr:nvSpPr>
        <xdr:cNvPr id="880" name="フローチャート: 判断 879">
          <a:extLst>
            <a:ext uri="{FF2B5EF4-FFF2-40B4-BE49-F238E27FC236}">
              <a16:creationId xmlns:a16="http://schemas.microsoft.com/office/drawing/2014/main" id="{BED77470-F0F8-4A38-BEA7-EECF0885350E}"/>
            </a:ext>
          </a:extLst>
        </xdr:cNvPr>
        <xdr:cNvSpPr/>
      </xdr:nvSpPr>
      <xdr:spPr>
        <a:xfrm>
          <a:off x="9588500" y="7011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160704</xdr:rowOff>
    </xdr:from>
    <xdr:to>
      <xdr:col>46</xdr:col>
      <xdr:colOff>38100</xdr:colOff>
      <xdr:row>41</xdr:row>
      <xdr:rowOff>90854</xdr:rowOff>
    </xdr:to>
    <xdr:sp macro="" textlink="">
      <xdr:nvSpPr>
        <xdr:cNvPr id="881" name="フローチャート: 判断 880">
          <a:extLst>
            <a:ext uri="{FF2B5EF4-FFF2-40B4-BE49-F238E27FC236}">
              <a16:creationId xmlns:a16="http://schemas.microsoft.com/office/drawing/2014/main" id="{BE457925-E84C-449D-AFF5-3D3641865EFF}"/>
            </a:ext>
          </a:extLst>
        </xdr:cNvPr>
        <xdr:cNvSpPr/>
      </xdr:nvSpPr>
      <xdr:spPr>
        <a:xfrm>
          <a:off x="8699500" y="7018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163206</xdr:rowOff>
    </xdr:from>
    <xdr:to>
      <xdr:col>41</xdr:col>
      <xdr:colOff>101600</xdr:colOff>
      <xdr:row>41</xdr:row>
      <xdr:rowOff>93356</xdr:rowOff>
    </xdr:to>
    <xdr:sp macro="" textlink="">
      <xdr:nvSpPr>
        <xdr:cNvPr id="882" name="フローチャート: 判断 881">
          <a:extLst>
            <a:ext uri="{FF2B5EF4-FFF2-40B4-BE49-F238E27FC236}">
              <a16:creationId xmlns:a16="http://schemas.microsoft.com/office/drawing/2014/main" id="{14073F51-E205-4F88-8F44-9D64E4652A98}"/>
            </a:ext>
          </a:extLst>
        </xdr:cNvPr>
        <xdr:cNvSpPr/>
      </xdr:nvSpPr>
      <xdr:spPr>
        <a:xfrm>
          <a:off x="7810500" y="7021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168936</xdr:rowOff>
    </xdr:from>
    <xdr:to>
      <xdr:col>36</xdr:col>
      <xdr:colOff>165100</xdr:colOff>
      <xdr:row>41</xdr:row>
      <xdr:rowOff>99086</xdr:rowOff>
    </xdr:to>
    <xdr:sp macro="" textlink="">
      <xdr:nvSpPr>
        <xdr:cNvPr id="883" name="フローチャート: 判断 882">
          <a:extLst>
            <a:ext uri="{FF2B5EF4-FFF2-40B4-BE49-F238E27FC236}">
              <a16:creationId xmlns:a16="http://schemas.microsoft.com/office/drawing/2014/main" id="{3A06312C-4289-46F4-94B7-3B8A2D2FFBD7}"/>
            </a:ext>
          </a:extLst>
        </xdr:cNvPr>
        <xdr:cNvSpPr/>
      </xdr:nvSpPr>
      <xdr:spPr>
        <a:xfrm>
          <a:off x="6921500" y="7026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884" name="テキスト ボックス 883">
          <a:extLst>
            <a:ext uri="{FF2B5EF4-FFF2-40B4-BE49-F238E27FC236}">
              <a16:creationId xmlns:a16="http://schemas.microsoft.com/office/drawing/2014/main" id="{F37147D0-4BF5-4292-A6FC-E49621BEA4E4}"/>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885" name="テキスト ボックス 884">
          <a:extLst>
            <a:ext uri="{FF2B5EF4-FFF2-40B4-BE49-F238E27FC236}">
              <a16:creationId xmlns:a16="http://schemas.microsoft.com/office/drawing/2014/main" id="{A7C21FB5-698F-4265-B05C-AC4A83B6FCD9}"/>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886" name="テキスト ボックス 885">
          <a:extLst>
            <a:ext uri="{FF2B5EF4-FFF2-40B4-BE49-F238E27FC236}">
              <a16:creationId xmlns:a16="http://schemas.microsoft.com/office/drawing/2014/main" id="{40F033B2-7253-455D-809C-DC35DAD5D789}"/>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887" name="テキスト ボックス 886">
          <a:extLst>
            <a:ext uri="{FF2B5EF4-FFF2-40B4-BE49-F238E27FC236}">
              <a16:creationId xmlns:a16="http://schemas.microsoft.com/office/drawing/2014/main" id="{6D8D07A2-7806-4A74-9017-382FA7E3C22A}"/>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888" name="テキスト ボックス 887">
          <a:extLst>
            <a:ext uri="{FF2B5EF4-FFF2-40B4-BE49-F238E27FC236}">
              <a16:creationId xmlns:a16="http://schemas.microsoft.com/office/drawing/2014/main" id="{39F1AEFA-BAB4-4120-A7AB-73E05A58C188}"/>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82937</xdr:rowOff>
    </xdr:from>
    <xdr:to>
      <xdr:col>55</xdr:col>
      <xdr:colOff>50800</xdr:colOff>
      <xdr:row>41</xdr:row>
      <xdr:rowOff>13087</xdr:rowOff>
    </xdr:to>
    <xdr:sp macro="" textlink="">
      <xdr:nvSpPr>
        <xdr:cNvPr id="889" name="楕円 888">
          <a:extLst>
            <a:ext uri="{FF2B5EF4-FFF2-40B4-BE49-F238E27FC236}">
              <a16:creationId xmlns:a16="http://schemas.microsoft.com/office/drawing/2014/main" id="{415BAE47-1611-4276-B66A-29B51A0D1745}"/>
            </a:ext>
          </a:extLst>
        </xdr:cNvPr>
        <xdr:cNvSpPr/>
      </xdr:nvSpPr>
      <xdr:spPr>
        <a:xfrm>
          <a:off x="10426700" y="6940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105814</xdr:rowOff>
    </xdr:from>
    <xdr:ext cx="599010" cy="259045"/>
    <xdr:sp macro="" textlink="">
      <xdr:nvSpPr>
        <xdr:cNvPr id="890" name="【道路】&#10;一人当たり延長該当値テキスト">
          <a:extLst>
            <a:ext uri="{FF2B5EF4-FFF2-40B4-BE49-F238E27FC236}">
              <a16:creationId xmlns:a16="http://schemas.microsoft.com/office/drawing/2014/main" id="{A19A71DE-F3B5-42B0-AE4D-A7A84EA78FDC}"/>
            </a:ext>
          </a:extLst>
        </xdr:cNvPr>
        <xdr:cNvSpPr txBox="1"/>
      </xdr:nvSpPr>
      <xdr:spPr>
        <a:xfrm>
          <a:off x="10515600" y="6792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88402</xdr:rowOff>
    </xdr:from>
    <xdr:to>
      <xdr:col>50</xdr:col>
      <xdr:colOff>165100</xdr:colOff>
      <xdr:row>41</xdr:row>
      <xdr:rowOff>18552</xdr:rowOff>
    </xdr:to>
    <xdr:sp macro="" textlink="">
      <xdr:nvSpPr>
        <xdr:cNvPr id="891" name="楕円 890">
          <a:extLst>
            <a:ext uri="{FF2B5EF4-FFF2-40B4-BE49-F238E27FC236}">
              <a16:creationId xmlns:a16="http://schemas.microsoft.com/office/drawing/2014/main" id="{CDA08052-C43D-4540-86D0-06D5BADA2167}"/>
            </a:ext>
          </a:extLst>
        </xdr:cNvPr>
        <xdr:cNvSpPr/>
      </xdr:nvSpPr>
      <xdr:spPr>
        <a:xfrm>
          <a:off x="9588500" y="6946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133737</xdr:rowOff>
    </xdr:from>
    <xdr:to>
      <xdr:col>55</xdr:col>
      <xdr:colOff>0</xdr:colOff>
      <xdr:row>40</xdr:row>
      <xdr:rowOff>139202</xdr:rowOff>
    </xdr:to>
    <xdr:cxnSp macro="">
      <xdr:nvCxnSpPr>
        <xdr:cNvPr id="892" name="直線コネクタ 891">
          <a:extLst>
            <a:ext uri="{FF2B5EF4-FFF2-40B4-BE49-F238E27FC236}">
              <a16:creationId xmlns:a16="http://schemas.microsoft.com/office/drawing/2014/main" id="{62C651DF-E904-4D5F-B6FF-025D359B7B5F}"/>
            </a:ext>
          </a:extLst>
        </xdr:cNvPr>
        <xdr:cNvCxnSpPr/>
      </xdr:nvCxnSpPr>
      <xdr:spPr>
        <a:xfrm flipV="1">
          <a:off x="9639300" y="6991737"/>
          <a:ext cx="838200" cy="5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93900</xdr:rowOff>
    </xdr:from>
    <xdr:to>
      <xdr:col>46</xdr:col>
      <xdr:colOff>38100</xdr:colOff>
      <xdr:row>41</xdr:row>
      <xdr:rowOff>24050</xdr:rowOff>
    </xdr:to>
    <xdr:sp macro="" textlink="">
      <xdr:nvSpPr>
        <xdr:cNvPr id="893" name="楕円 892">
          <a:extLst>
            <a:ext uri="{FF2B5EF4-FFF2-40B4-BE49-F238E27FC236}">
              <a16:creationId xmlns:a16="http://schemas.microsoft.com/office/drawing/2014/main" id="{E8BA62C6-16DA-4D9E-967F-C2D980C787B0}"/>
            </a:ext>
          </a:extLst>
        </xdr:cNvPr>
        <xdr:cNvSpPr/>
      </xdr:nvSpPr>
      <xdr:spPr>
        <a:xfrm>
          <a:off x="8699500" y="695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139202</xdr:rowOff>
    </xdr:from>
    <xdr:to>
      <xdr:col>50</xdr:col>
      <xdr:colOff>114300</xdr:colOff>
      <xdr:row>40</xdr:row>
      <xdr:rowOff>144700</xdr:rowOff>
    </xdr:to>
    <xdr:cxnSp macro="">
      <xdr:nvCxnSpPr>
        <xdr:cNvPr id="894" name="直線コネクタ 893">
          <a:extLst>
            <a:ext uri="{FF2B5EF4-FFF2-40B4-BE49-F238E27FC236}">
              <a16:creationId xmlns:a16="http://schemas.microsoft.com/office/drawing/2014/main" id="{B883F335-547D-4629-8DA1-4DD41CDE26FB}"/>
            </a:ext>
          </a:extLst>
        </xdr:cNvPr>
        <xdr:cNvCxnSpPr/>
      </xdr:nvCxnSpPr>
      <xdr:spPr>
        <a:xfrm flipV="1">
          <a:off x="8750300" y="6997202"/>
          <a:ext cx="889000" cy="5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99779</xdr:rowOff>
    </xdr:from>
    <xdr:to>
      <xdr:col>41</xdr:col>
      <xdr:colOff>101600</xdr:colOff>
      <xdr:row>41</xdr:row>
      <xdr:rowOff>29929</xdr:rowOff>
    </xdr:to>
    <xdr:sp macro="" textlink="">
      <xdr:nvSpPr>
        <xdr:cNvPr id="895" name="楕円 894">
          <a:extLst>
            <a:ext uri="{FF2B5EF4-FFF2-40B4-BE49-F238E27FC236}">
              <a16:creationId xmlns:a16="http://schemas.microsoft.com/office/drawing/2014/main" id="{69829C4F-A04D-46CD-8561-4BB08D00EC1E}"/>
            </a:ext>
          </a:extLst>
        </xdr:cNvPr>
        <xdr:cNvSpPr/>
      </xdr:nvSpPr>
      <xdr:spPr>
        <a:xfrm>
          <a:off x="7810500" y="6957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144700</xdr:rowOff>
    </xdr:from>
    <xdr:to>
      <xdr:col>45</xdr:col>
      <xdr:colOff>177800</xdr:colOff>
      <xdr:row>40</xdr:row>
      <xdr:rowOff>150579</xdr:rowOff>
    </xdr:to>
    <xdr:cxnSp macro="">
      <xdr:nvCxnSpPr>
        <xdr:cNvPr id="896" name="直線コネクタ 895">
          <a:extLst>
            <a:ext uri="{FF2B5EF4-FFF2-40B4-BE49-F238E27FC236}">
              <a16:creationId xmlns:a16="http://schemas.microsoft.com/office/drawing/2014/main" id="{0D04778C-AAEC-4366-8B50-B699A0A25BA9}"/>
            </a:ext>
          </a:extLst>
        </xdr:cNvPr>
        <xdr:cNvCxnSpPr/>
      </xdr:nvCxnSpPr>
      <xdr:spPr>
        <a:xfrm flipV="1">
          <a:off x="7861300" y="7002700"/>
          <a:ext cx="889000" cy="5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105187</xdr:rowOff>
    </xdr:from>
    <xdr:to>
      <xdr:col>36</xdr:col>
      <xdr:colOff>165100</xdr:colOff>
      <xdr:row>41</xdr:row>
      <xdr:rowOff>35337</xdr:rowOff>
    </xdr:to>
    <xdr:sp macro="" textlink="">
      <xdr:nvSpPr>
        <xdr:cNvPr id="897" name="楕円 896">
          <a:extLst>
            <a:ext uri="{FF2B5EF4-FFF2-40B4-BE49-F238E27FC236}">
              <a16:creationId xmlns:a16="http://schemas.microsoft.com/office/drawing/2014/main" id="{41D6861E-4217-4EC5-96D2-BCBAB0FC2EF6}"/>
            </a:ext>
          </a:extLst>
        </xdr:cNvPr>
        <xdr:cNvSpPr/>
      </xdr:nvSpPr>
      <xdr:spPr>
        <a:xfrm>
          <a:off x="6921500" y="6963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150579</xdr:rowOff>
    </xdr:from>
    <xdr:to>
      <xdr:col>41</xdr:col>
      <xdr:colOff>50800</xdr:colOff>
      <xdr:row>40</xdr:row>
      <xdr:rowOff>155987</xdr:rowOff>
    </xdr:to>
    <xdr:cxnSp macro="">
      <xdr:nvCxnSpPr>
        <xdr:cNvPr id="898" name="直線コネクタ 897">
          <a:extLst>
            <a:ext uri="{FF2B5EF4-FFF2-40B4-BE49-F238E27FC236}">
              <a16:creationId xmlns:a16="http://schemas.microsoft.com/office/drawing/2014/main" id="{6CB4E09C-B966-4691-999D-8A78AEC05AC2}"/>
            </a:ext>
          </a:extLst>
        </xdr:cNvPr>
        <xdr:cNvCxnSpPr/>
      </xdr:nvCxnSpPr>
      <xdr:spPr>
        <a:xfrm flipV="1">
          <a:off x="6972300" y="7008579"/>
          <a:ext cx="889000" cy="5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41</xdr:row>
      <xdr:rowOff>75196</xdr:rowOff>
    </xdr:from>
    <xdr:ext cx="534377" cy="259045"/>
    <xdr:sp macro="" textlink="">
      <xdr:nvSpPr>
        <xdr:cNvPr id="899" name="n_1aveValue【道路】&#10;一人当たり延長">
          <a:extLst>
            <a:ext uri="{FF2B5EF4-FFF2-40B4-BE49-F238E27FC236}">
              <a16:creationId xmlns:a16="http://schemas.microsoft.com/office/drawing/2014/main" id="{66DD29C8-70CD-41B6-8C00-24543F28CCC0}"/>
            </a:ext>
          </a:extLst>
        </xdr:cNvPr>
        <xdr:cNvSpPr txBox="1"/>
      </xdr:nvSpPr>
      <xdr:spPr>
        <a:xfrm>
          <a:off x="9359411" y="7104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41</xdr:row>
      <xdr:rowOff>81981</xdr:rowOff>
    </xdr:from>
    <xdr:ext cx="534377" cy="259045"/>
    <xdr:sp macro="" textlink="">
      <xdr:nvSpPr>
        <xdr:cNvPr id="900" name="n_2aveValue【道路】&#10;一人当たり延長">
          <a:extLst>
            <a:ext uri="{FF2B5EF4-FFF2-40B4-BE49-F238E27FC236}">
              <a16:creationId xmlns:a16="http://schemas.microsoft.com/office/drawing/2014/main" id="{66D42B40-27B2-4790-846C-3B3F45059763}"/>
            </a:ext>
          </a:extLst>
        </xdr:cNvPr>
        <xdr:cNvSpPr txBox="1"/>
      </xdr:nvSpPr>
      <xdr:spPr>
        <a:xfrm>
          <a:off x="8483111" y="7111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41</xdr:row>
      <xdr:rowOff>84483</xdr:rowOff>
    </xdr:from>
    <xdr:ext cx="534377" cy="259045"/>
    <xdr:sp macro="" textlink="">
      <xdr:nvSpPr>
        <xdr:cNvPr id="901" name="n_3aveValue【道路】&#10;一人当たり延長">
          <a:extLst>
            <a:ext uri="{FF2B5EF4-FFF2-40B4-BE49-F238E27FC236}">
              <a16:creationId xmlns:a16="http://schemas.microsoft.com/office/drawing/2014/main" id="{53520CE2-DF6B-4E90-BACE-ABBD6F7F243C}"/>
            </a:ext>
          </a:extLst>
        </xdr:cNvPr>
        <xdr:cNvSpPr txBox="1"/>
      </xdr:nvSpPr>
      <xdr:spPr>
        <a:xfrm>
          <a:off x="7594111" y="7113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41</xdr:row>
      <xdr:rowOff>90213</xdr:rowOff>
    </xdr:from>
    <xdr:ext cx="534377" cy="259045"/>
    <xdr:sp macro="" textlink="">
      <xdr:nvSpPr>
        <xdr:cNvPr id="902" name="n_4aveValue【道路】&#10;一人当たり延長">
          <a:extLst>
            <a:ext uri="{FF2B5EF4-FFF2-40B4-BE49-F238E27FC236}">
              <a16:creationId xmlns:a16="http://schemas.microsoft.com/office/drawing/2014/main" id="{2C68B55A-A3B1-4FB3-9E3A-9ACB42778EF2}"/>
            </a:ext>
          </a:extLst>
        </xdr:cNvPr>
        <xdr:cNvSpPr txBox="1"/>
      </xdr:nvSpPr>
      <xdr:spPr>
        <a:xfrm>
          <a:off x="6705111" y="7119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183094</xdr:colOff>
      <xdr:row>39</xdr:row>
      <xdr:rowOff>35079</xdr:rowOff>
    </xdr:from>
    <xdr:ext cx="599010" cy="259045"/>
    <xdr:sp macro="" textlink="">
      <xdr:nvSpPr>
        <xdr:cNvPr id="903" name="n_1mainValue【道路】&#10;一人当たり延長">
          <a:extLst>
            <a:ext uri="{FF2B5EF4-FFF2-40B4-BE49-F238E27FC236}">
              <a16:creationId xmlns:a16="http://schemas.microsoft.com/office/drawing/2014/main" id="{4E2EFE35-0370-4CD4-95EE-310452E549E6}"/>
            </a:ext>
          </a:extLst>
        </xdr:cNvPr>
        <xdr:cNvSpPr txBox="1"/>
      </xdr:nvSpPr>
      <xdr:spPr>
        <a:xfrm>
          <a:off x="9327094" y="67216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68794</xdr:colOff>
      <xdr:row>39</xdr:row>
      <xdr:rowOff>40577</xdr:rowOff>
    </xdr:from>
    <xdr:ext cx="599010" cy="259045"/>
    <xdr:sp macro="" textlink="">
      <xdr:nvSpPr>
        <xdr:cNvPr id="904" name="n_2mainValue【道路】&#10;一人当たり延長">
          <a:extLst>
            <a:ext uri="{FF2B5EF4-FFF2-40B4-BE49-F238E27FC236}">
              <a16:creationId xmlns:a16="http://schemas.microsoft.com/office/drawing/2014/main" id="{C30ED89B-DB69-477E-A721-42AA3A7262C7}"/>
            </a:ext>
          </a:extLst>
        </xdr:cNvPr>
        <xdr:cNvSpPr txBox="1"/>
      </xdr:nvSpPr>
      <xdr:spPr>
        <a:xfrm>
          <a:off x="8450794" y="6727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132294</xdr:colOff>
      <xdr:row>39</xdr:row>
      <xdr:rowOff>46456</xdr:rowOff>
    </xdr:from>
    <xdr:ext cx="599010" cy="259045"/>
    <xdr:sp macro="" textlink="">
      <xdr:nvSpPr>
        <xdr:cNvPr id="905" name="n_3mainValue【道路】&#10;一人当たり延長">
          <a:extLst>
            <a:ext uri="{FF2B5EF4-FFF2-40B4-BE49-F238E27FC236}">
              <a16:creationId xmlns:a16="http://schemas.microsoft.com/office/drawing/2014/main" id="{715D423C-951B-4898-A7E3-1787695A87C2}"/>
            </a:ext>
          </a:extLst>
        </xdr:cNvPr>
        <xdr:cNvSpPr txBox="1"/>
      </xdr:nvSpPr>
      <xdr:spPr>
        <a:xfrm>
          <a:off x="7561794" y="67330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5294</xdr:colOff>
      <xdr:row>39</xdr:row>
      <xdr:rowOff>51864</xdr:rowOff>
    </xdr:from>
    <xdr:ext cx="599010" cy="259045"/>
    <xdr:sp macro="" textlink="">
      <xdr:nvSpPr>
        <xdr:cNvPr id="906" name="n_4mainValue【道路】&#10;一人当たり延長">
          <a:extLst>
            <a:ext uri="{FF2B5EF4-FFF2-40B4-BE49-F238E27FC236}">
              <a16:creationId xmlns:a16="http://schemas.microsoft.com/office/drawing/2014/main" id="{ADC581E3-9D47-447B-B2E2-51B3C8B6706D}"/>
            </a:ext>
          </a:extLst>
        </xdr:cNvPr>
        <xdr:cNvSpPr txBox="1"/>
      </xdr:nvSpPr>
      <xdr:spPr>
        <a:xfrm>
          <a:off x="6672794" y="67384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907" name="正方形/長方形 906">
          <a:extLst>
            <a:ext uri="{FF2B5EF4-FFF2-40B4-BE49-F238E27FC236}">
              <a16:creationId xmlns:a16="http://schemas.microsoft.com/office/drawing/2014/main" id="{92010828-210A-4A1F-8A9E-383035FC1600}"/>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908" name="正方形/長方形 907">
          <a:extLst>
            <a:ext uri="{FF2B5EF4-FFF2-40B4-BE49-F238E27FC236}">
              <a16:creationId xmlns:a16="http://schemas.microsoft.com/office/drawing/2014/main" id="{B3BD04ED-0D80-43BA-B340-D611D83A337F}"/>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909" name="正方形/長方形 908">
          <a:extLst>
            <a:ext uri="{FF2B5EF4-FFF2-40B4-BE49-F238E27FC236}">
              <a16:creationId xmlns:a16="http://schemas.microsoft.com/office/drawing/2014/main" id="{2C383E10-DAD9-49AC-B774-992DAEFF97D1}"/>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910" name="正方形/長方形 909">
          <a:extLst>
            <a:ext uri="{FF2B5EF4-FFF2-40B4-BE49-F238E27FC236}">
              <a16:creationId xmlns:a16="http://schemas.microsoft.com/office/drawing/2014/main" id="{6315C1B5-D138-4A91-A181-9717A4728BF5}"/>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911" name="正方形/長方形 910">
          <a:extLst>
            <a:ext uri="{FF2B5EF4-FFF2-40B4-BE49-F238E27FC236}">
              <a16:creationId xmlns:a16="http://schemas.microsoft.com/office/drawing/2014/main" id="{6E44268E-29AA-41E3-8A5E-B5EE4C4B6425}"/>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912" name="正方形/長方形 911">
          <a:extLst>
            <a:ext uri="{FF2B5EF4-FFF2-40B4-BE49-F238E27FC236}">
              <a16:creationId xmlns:a16="http://schemas.microsoft.com/office/drawing/2014/main" id="{443F4F64-B410-4192-9155-EB5816AB05AC}"/>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913" name="正方形/長方形 912">
          <a:extLst>
            <a:ext uri="{FF2B5EF4-FFF2-40B4-BE49-F238E27FC236}">
              <a16:creationId xmlns:a16="http://schemas.microsoft.com/office/drawing/2014/main" id="{DB783BE5-F0DC-47C8-BC6D-BD95FF906F07}"/>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914" name="正方形/長方形 913">
          <a:extLst>
            <a:ext uri="{FF2B5EF4-FFF2-40B4-BE49-F238E27FC236}">
              <a16:creationId xmlns:a16="http://schemas.microsoft.com/office/drawing/2014/main" id="{004BC811-D1EF-4918-8A90-3C14311090D2}"/>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915" name="テキスト ボックス 914">
          <a:extLst>
            <a:ext uri="{FF2B5EF4-FFF2-40B4-BE49-F238E27FC236}">
              <a16:creationId xmlns:a16="http://schemas.microsoft.com/office/drawing/2014/main" id="{B1029FF0-5523-4E9F-85E1-AE8FE47558DA}"/>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916" name="直線コネクタ 915">
          <a:extLst>
            <a:ext uri="{FF2B5EF4-FFF2-40B4-BE49-F238E27FC236}">
              <a16:creationId xmlns:a16="http://schemas.microsoft.com/office/drawing/2014/main" id="{303B4B8B-2643-4D51-A807-EB7B87193C22}"/>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917" name="テキスト ボックス 916">
          <a:extLst>
            <a:ext uri="{FF2B5EF4-FFF2-40B4-BE49-F238E27FC236}">
              <a16:creationId xmlns:a16="http://schemas.microsoft.com/office/drawing/2014/main" id="{C721B54C-C4A6-4043-86FE-B525B210F137}"/>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918" name="直線コネクタ 917">
          <a:extLst>
            <a:ext uri="{FF2B5EF4-FFF2-40B4-BE49-F238E27FC236}">
              <a16:creationId xmlns:a16="http://schemas.microsoft.com/office/drawing/2014/main" id="{D910A4F9-5A92-45F8-8A8E-F4198F52CBCE}"/>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919" name="テキスト ボックス 918">
          <a:extLst>
            <a:ext uri="{FF2B5EF4-FFF2-40B4-BE49-F238E27FC236}">
              <a16:creationId xmlns:a16="http://schemas.microsoft.com/office/drawing/2014/main" id="{E46CC6B2-7217-4AF7-A5C0-67CADB6F7288}"/>
            </a:ext>
          </a:extLst>
        </xdr:cNvPr>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920" name="直線コネクタ 919">
          <a:extLst>
            <a:ext uri="{FF2B5EF4-FFF2-40B4-BE49-F238E27FC236}">
              <a16:creationId xmlns:a16="http://schemas.microsoft.com/office/drawing/2014/main" id="{1010F2CE-AD47-4764-AB24-350983F1A555}"/>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921" name="テキスト ボックス 920">
          <a:extLst>
            <a:ext uri="{FF2B5EF4-FFF2-40B4-BE49-F238E27FC236}">
              <a16:creationId xmlns:a16="http://schemas.microsoft.com/office/drawing/2014/main" id="{E86397AC-F2CF-464F-9D1E-FA50013A4989}"/>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922" name="直線コネクタ 921">
          <a:extLst>
            <a:ext uri="{FF2B5EF4-FFF2-40B4-BE49-F238E27FC236}">
              <a16:creationId xmlns:a16="http://schemas.microsoft.com/office/drawing/2014/main" id="{6B28282E-1BD3-4B34-B356-38BC63B46E72}"/>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923" name="テキスト ボックス 922">
          <a:extLst>
            <a:ext uri="{FF2B5EF4-FFF2-40B4-BE49-F238E27FC236}">
              <a16:creationId xmlns:a16="http://schemas.microsoft.com/office/drawing/2014/main" id="{9AFBAB1A-6924-4F60-B363-DC201BC80AEC}"/>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924" name="直線コネクタ 923">
          <a:extLst>
            <a:ext uri="{FF2B5EF4-FFF2-40B4-BE49-F238E27FC236}">
              <a16:creationId xmlns:a16="http://schemas.microsoft.com/office/drawing/2014/main" id="{0540D056-99B1-4136-8479-0B3765801E89}"/>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925" name="テキスト ボックス 924">
          <a:extLst>
            <a:ext uri="{FF2B5EF4-FFF2-40B4-BE49-F238E27FC236}">
              <a16:creationId xmlns:a16="http://schemas.microsoft.com/office/drawing/2014/main" id="{1B1560D0-21DF-43CB-A9A4-5FA331ECD490}"/>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926" name="直線コネクタ 925">
          <a:extLst>
            <a:ext uri="{FF2B5EF4-FFF2-40B4-BE49-F238E27FC236}">
              <a16:creationId xmlns:a16="http://schemas.microsoft.com/office/drawing/2014/main" id="{3FA05DFB-2B98-430D-ACBE-F9ED1657F81A}"/>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927" name="テキスト ボックス 926">
          <a:extLst>
            <a:ext uri="{FF2B5EF4-FFF2-40B4-BE49-F238E27FC236}">
              <a16:creationId xmlns:a16="http://schemas.microsoft.com/office/drawing/2014/main" id="{052B9783-A454-4133-ACA3-E10669007162}"/>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928" name="直線コネクタ 927">
          <a:extLst>
            <a:ext uri="{FF2B5EF4-FFF2-40B4-BE49-F238E27FC236}">
              <a16:creationId xmlns:a16="http://schemas.microsoft.com/office/drawing/2014/main" id="{A7861D7F-D838-431F-870A-0EF6B517057E}"/>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929" name="テキスト ボックス 928">
          <a:extLst>
            <a:ext uri="{FF2B5EF4-FFF2-40B4-BE49-F238E27FC236}">
              <a16:creationId xmlns:a16="http://schemas.microsoft.com/office/drawing/2014/main" id="{D0BC7BFF-CDD0-455F-B454-2EEBCDBF59EE}"/>
            </a:ext>
          </a:extLst>
        </xdr:cNvPr>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930" name="直線コネクタ 929">
          <a:extLst>
            <a:ext uri="{FF2B5EF4-FFF2-40B4-BE49-F238E27FC236}">
              <a16:creationId xmlns:a16="http://schemas.microsoft.com/office/drawing/2014/main" id="{D2922476-FE2D-4695-96E6-177613BD133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931" name="【橋りょう・トンネル】&#10;有形固定資産減価償却率グラフ枠">
          <a:extLst>
            <a:ext uri="{FF2B5EF4-FFF2-40B4-BE49-F238E27FC236}">
              <a16:creationId xmlns:a16="http://schemas.microsoft.com/office/drawing/2014/main" id="{1B6D973D-255B-40F3-971D-A7AD96600AC8}"/>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1633</xdr:rowOff>
    </xdr:from>
    <xdr:to>
      <xdr:col>24</xdr:col>
      <xdr:colOff>62865</xdr:colOff>
      <xdr:row>64</xdr:row>
      <xdr:rowOff>65315</xdr:rowOff>
    </xdr:to>
    <xdr:cxnSp macro="">
      <xdr:nvCxnSpPr>
        <xdr:cNvPr id="932" name="直線コネクタ 931">
          <a:extLst>
            <a:ext uri="{FF2B5EF4-FFF2-40B4-BE49-F238E27FC236}">
              <a16:creationId xmlns:a16="http://schemas.microsoft.com/office/drawing/2014/main" id="{CA538E56-1188-47A5-8BB6-D8D6DCA98FDE}"/>
            </a:ext>
          </a:extLst>
        </xdr:cNvPr>
        <xdr:cNvCxnSpPr/>
      </xdr:nvCxnSpPr>
      <xdr:spPr>
        <a:xfrm flipV="1">
          <a:off x="4634865" y="9602833"/>
          <a:ext cx="0" cy="1435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69142</xdr:rowOff>
    </xdr:from>
    <xdr:ext cx="405111" cy="259045"/>
    <xdr:sp macro="" textlink="">
      <xdr:nvSpPr>
        <xdr:cNvPr id="933" name="【橋りょう・トンネル】&#10;有形固定資産減価償却率最小値テキスト">
          <a:extLst>
            <a:ext uri="{FF2B5EF4-FFF2-40B4-BE49-F238E27FC236}">
              <a16:creationId xmlns:a16="http://schemas.microsoft.com/office/drawing/2014/main" id="{D9F21C33-3C9E-4FF5-9D5E-51E444AD4903}"/>
            </a:ext>
          </a:extLst>
        </xdr:cNvPr>
        <xdr:cNvSpPr txBox="1"/>
      </xdr:nvSpPr>
      <xdr:spPr>
        <a:xfrm>
          <a:off x="4673600" y="11041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65315</xdr:rowOff>
    </xdr:from>
    <xdr:to>
      <xdr:col>24</xdr:col>
      <xdr:colOff>152400</xdr:colOff>
      <xdr:row>64</xdr:row>
      <xdr:rowOff>65315</xdr:rowOff>
    </xdr:to>
    <xdr:cxnSp macro="">
      <xdr:nvCxnSpPr>
        <xdr:cNvPr id="934" name="直線コネクタ 933">
          <a:extLst>
            <a:ext uri="{FF2B5EF4-FFF2-40B4-BE49-F238E27FC236}">
              <a16:creationId xmlns:a16="http://schemas.microsoft.com/office/drawing/2014/main" id="{84203B80-2C13-412B-95B1-F99EE46BEECF}"/>
            </a:ext>
          </a:extLst>
        </xdr:cNvPr>
        <xdr:cNvCxnSpPr/>
      </xdr:nvCxnSpPr>
      <xdr:spPr>
        <a:xfrm>
          <a:off x="4546600" y="110381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119760</xdr:rowOff>
    </xdr:from>
    <xdr:ext cx="340478" cy="259045"/>
    <xdr:sp macro="" textlink="">
      <xdr:nvSpPr>
        <xdr:cNvPr id="935" name="【橋りょう・トンネル】&#10;有形固定資産減価償却率最大値テキスト">
          <a:extLst>
            <a:ext uri="{FF2B5EF4-FFF2-40B4-BE49-F238E27FC236}">
              <a16:creationId xmlns:a16="http://schemas.microsoft.com/office/drawing/2014/main" id="{02AEE0D3-5E15-4082-9FB4-2711745307C1}"/>
            </a:ext>
          </a:extLst>
        </xdr:cNvPr>
        <xdr:cNvSpPr txBox="1"/>
      </xdr:nvSpPr>
      <xdr:spPr>
        <a:xfrm>
          <a:off x="4673600" y="937806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1633</xdr:rowOff>
    </xdr:from>
    <xdr:to>
      <xdr:col>24</xdr:col>
      <xdr:colOff>152400</xdr:colOff>
      <xdr:row>56</xdr:row>
      <xdr:rowOff>1633</xdr:rowOff>
    </xdr:to>
    <xdr:cxnSp macro="">
      <xdr:nvCxnSpPr>
        <xdr:cNvPr id="936" name="直線コネクタ 935">
          <a:extLst>
            <a:ext uri="{FF2B5EF4-FFF2-40B4-BE49-F238E27FC236}">
              <a16:creationId xmlns:a16="http://schemas.microsoft.com/office/drawing/2014/main" id="{E4163389-F018-420B-B2CD-1F77FF449C71}"/>
            </a:ext>
          </a:extLst>
        </xdr:cNvPr>
        <xdr:cNvCxnSpPr/>
      </xdr:nvCxnSpPr>
      <xdr:spPr>
        <a:xfrm>
          <a:off x="4546600" y="9602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136633</xdr:rowOff>
    </xdr:from>
    <xdr:ext cx="405111" cy="259045"/>
    <xdr:sp macro="" textlink="">
      <xdr:nvSpPr>
        <xdr:cNvPr id="937" name="【橋りょう・トンネル】&#10;有形固定資産減価償却率平均値テキスト">
          <a:extLst>
            <a:ext uri="{FF2B5EF4-FFF2-40B4-BE49-F238E27FC236}">
              <a16:creationId xmlns:a16="http://schemas.microsoft.com/office/drawing/2014/main" id="{3DCA5244-5CA2-4F30-87F2-FD0FC530D90E}"/>
            </a:ext>
          </a:extLst>
        </xdr:cNvPr>
        <xdr:cNvSpPr txBox="1"/>
      </xdr:nvSpPr>
      <xdr:spPr>
        <a:xfrm>
          <a:off x="4673600" y="1042363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158206</xdr:rowOff>
    </xdr:from>
    <xdr:to>
      <xdr:col>24</xdr:col>
      <xdr:colOff>114300</xdr:colOff>
      <xdr:row>61</xdr:row>
      <xdr:rowOff>88356</xdr:rowOff>
    </xdr:to>
    <xdr:sp macro="" textlink="">
      <xdr:nvSpPr>
        <xdr:cNvPr id="938" name="フローチャート: 判断 937">
          <a:extLst>
            <a:ext uri="{FF2B5EF4-FFF2-40B4-BE49-F238E27FC236}">
              <a16:creationId xmlns:a16="http://schemas.microsoft.com/office/drawing/2014/main" id="{2D23B7B0-CF30-4849-8F36-A46C161D4F9E}"/>
            </a:ext>
          </a:extLst>
        </xdr:cNvPr>
        <xdr:cNvSpPr/>
      </xdr:nvSpPr>
      <xdr:spPr>
        <a:xfrm>
          <a:off x="4584700" y="10445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140244</xdr:rowOff>
    </xdr:from>
    <xdr:to>
      <xdr:col>20</xdr:col>
      <xdr:colOff>38100</xdr:colOff>
      <xdr:row>61</xdr:row>
      <xdr:rowOff>70394</xdr:rowOff>
    </xdr:to>
    <xdr:sp macro="" textlink="">
      <xdr:nvSpPr>
        <xdr:cNvPr id="939" name="フローチャート: 判断 938">
          <a:extLst>
            <a:ext uri="{FF2B5EF4-FFF2-40B4-BE49-F238E27FC236}">
              <a16:creationId xmlns:a16="http://schemas.microsoft.com/office/drawing/2014/main" id="{30BAC4FC-99A0-4590-8A52-C3396FEEFFAD}"/>
            </a:ext>
          </a:extLst>
        </xdr:cNvPr>
        <xdr:cNvSpPr/>
      </xdr:nvSpPr>
      <xdr:spPr>
        <a:xfrm>
          <a:off x="3746500" y="1042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128815</xdr:rowOff>
    </xdr:from>
    <xdr:to>
      <xdr:col>15</xdr:col>
      <xdr:colOff>101600</xdr:colOff>
      <xdr:row>61</xdr:row>
      <xdr:rowOff>58965</xdr:rowOff>
    </xdr:to>
    <xdr:sp macro="" textlink="">
      <xdr:nvSpPr>
        <xdr:cNvPr id="940" name="フローチャート: 判断 939">
          <a:extLst>
            <a:ext uri="{FF2B5EF4-FFF2-40B4-BE49-F238E27FC236}">
              <a16:creationId xmlns:a16="http://schemas.microsoft.com/office/drawing/2014/main" id="{7321DC99-4EF1-4FC1-8563-BAE7AA49E758}"/>
            </a:ext>
          </a:extLst>
        </xdr:cNvPr>
        <xdr:cNvSpPr/>
      </xdr:nvSpPr>
      <xdr:spPr>
        <a:xfrm>
          <a:off x="2857500" y="10415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110853</xdr:rowOff>
    </xdr:from>
    <xdr:to>
      <xdr:col>10</xdr:col>
      <xdr:colOff>165100</xdr:colOff>
      <xdr:row>61</xdr:row>
      <xdr:rowOff>41003</xdr:rowOff>
    </xdr:to>
    <xdr:sp macro="" textlink="">
      <xdr:nvSpPr>
        <xdr:cNvPr id="941" name="フローチャート: 判断 940">
          <a:extLst>
            <a:ext uri="{FF2B5EF4-FFF2-40B4-BE49-F238E27FC236}">
              <a16:creationId xmlns:a16="http://schemas.microsoft.com/office/drawing/2014/main" id="{55A8A0E7-C93A-4072-8A51-0F91311C734E}"/>
            </a:ext>
          </a:extLst>
        </xdr:cNvPr>
        <xdr:cNvSpPr/>
      </xdr:nvSpPr>
      <xdr:spPr>
        <a:xfrm>
          <a:off x="1968500" y="1039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130447</xdr:rowOff>
    </xdr:from>
    <xdr:to>
      <xdr:col>6</xdr:col>
      <xdr:colOff>38100</xdr:colOff>
      <xdr:row>61</xdr:row>
      <xdr:rowOff>60597</xdr:rowOff>
    </xdr:to>
    <xdr:sp macro="" textlink="">
      <xdr:nvSpPr>
        <xdr:cNvPr id="942" name="フローチャート: 判断 941">
          <a:extLst>
            <a:ext uri="{FF2B5EF4-FFF2-40B4-BE49-F238E27FC236}">
              <a16:creationId xmlns:a16="http://schemas.microsoft.com/office/drawing/2014/main" id="{219A4341-7BCD-4BF4-9E01-662EB858C3C9}"/>
            </a:ext>
          </a:extLst>
        </xdr:cNvPr>
        <xdr:cNvSpPr/>
      </xdr:nvSpPr>
      <xdr:spPr>
        <a:xfrm>
          <a:off x="1079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943" name="テキスト ボックス 942">
          <a:extLst>
            <a:ext uri="{FF2B5EF4-FFF2-40B4-BE49-F238E27FC236}">
              <a16:creationId xmlns:a16="http://schemas.microsoft.com/office/drawing/2014/main" id="{BAC45608-C5FD-4CF5-B9EF-C4494C87199C}"/>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944" name="テキスト ボックス 943">
          <a:extLst>
            <a:ext uri="{FF2B5EF4-FFF2-40B4-BE49-F238E27FC236}">
              <a16:creationId xmlns:a16="http://schemas.microsoft.com/office/drawing/2014/main" id="{69100252-0E45-4572-B023-816746174ED5}"/>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945" name="テキスト ボックス 944">
          <a:extLst>
            <a:ext uri="{FF2B5EF4-FFF2-40B4-BE49-F238E27FC236}">
              <a16:creationId xmlns:a16="http://schemas.microsoft.com/office/drawing/2014/main" id="{4D0AF4CE-49EB-4A86-ADD3-BC9462671DCD}"/>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946" name="テキスト ボックス 945">
          <a:extLst>
            <a:ext uri="{FF2B5EF4-FFF2-40B4-BE49-F238E27FC236}">
              <a16:creationId xmlns:a16="http://schemas.microsoft.com/office/drawing/2014/main" id="{0E22C0EC-6836-429B-AF3C-98EF37AA53D8}"/>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947" name="テキスト ボックス 946">
          <a:extLst>
            <a:ext uri="{FF2B5EF4-FFF2-40B4-BE49-F238E27FC236}">
              <a16:creationId xmlns:a16="http://schemas.microsoft.com/office/drawing/2014/main" id="{73E45209-6C31-410D-B723-D32EF595C42A}"/>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114119</xdr:rowOff>
    </xdr:from>
    <xdr:to>
      <xdr:col>24</xdr:col>
      <xdr:colOff>114300</xdr:colOff>
      <xdr:row>61</xdr:row>
      <xdr:rowOff>44269</xdr:rowOff>
    </xdr:to>
    <xdr:sp macro="" textlink="">
      <xdr:nvSpPr>
        <xdr:cNvPr id="948" name="楕円 947">
          <a:extLst>
            <a:ext uri="{FF2B5EF4-FFF2-40B4-BE49-F238E27FC236}">
              <a16:creationId xmlns:a16="http://schemas.microsoft.com/office/drawing/2014/main" id="{4C4A810A-D6F6-4AC3-A113-586F0C76136F}"/>
            </a:ext>
          </a:extLst>
        </xdr:cNvPr>
        <xdr:cNvSpPr/>
      </xdr:nvSpPr>
      <xdr:spPr>
        <a:xfrm>
          <a:off x="4584700" y="1040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136996</xdr:rowOff>
    </xdr:from>
    <xdr:ext cx="405111" cy="259045"/>
    <xdr:sp macro="" textlink="">
      <xdr:nvSpPr>
        <xdr:cNvPr id="949" name="【橋りょう・トンネル】&#10;有形固定資産減価償却率該当値テキスト">
          <a:extLst>
            <a:ext uri="{FF2B5EF4-FFF2-40B4-BE49-F238E27FC236}">
              <a16:creationId xmlns:a16="http://schemas.microsoft.com/office/drawing/2014/main" id="{1A53A40A-95A4-4F89-B970-4B1D130A6B1D}"/>
            </a:ext>
          </a:extLst>
        </xdr:cNvPr>
        <xdr:cNvSpPr txBox="1"/>
      </xdr:nvSpPr>
      <xdr:spPr>
        <a:xfrm>
          <a:off x="4673600" y="10252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127181</xdr:rowOff>
    </xdr:from>
    <xdr:to>
      <xdr:col>20</xdr:col>
      <xdr:colOff>38100</xdr:colOff>
      <xdr:row>61</xdr:row>
      <xdr:rowOff>57331</xdr:rowOff>
    </xdr:to>
    <xdr:sp macro="" textlink="">
      <xdr:nvSpPr>
        <xdr:cNvPr id="950" name="楕円 949">
          <a:extLst>
            <a:ext uri="{FF2B5EF4-FFF2-40B4-BE49-F238E27FC236}">
              <a16:creationId xmlns:a16="http://schemas.microsoft.com/office/drawing/2014/main" id="{BA1CA02F-E3D7-45FA-BC64-7DF44472FB18}"/>
            </a:ext>
          </a:extLst>
        </xdr:cNvPr>
        <xdr:cNvSpPr/>
      </xdr:nvSpPr>
      <xdr:spPr>
        <a:xfrm>
          <a:off x="3746500" y="10414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164919</xdr:rowOff>
    </xdr:from>
    <xdr:to>
      <xdr:col>24</xdr:col>
      <xdr:colOff>63500</xdr:colOff>
      <xdr:row>61</xdr:row>
      <xdr:rowOff>6531</xdr:rowOff>
    </xdr:to>
    <xdr:cxnSp macro="">
      <xdr:nvCxnSpPr>
        <xdr:cNvPr id="951" name="直線コネクタ 950">
          <a:extLst>
            <a:ext uri="{FF2B5EF4-FFF2-40B4-BE49-F238E27FC236}">
              <a16:creationId xmlns:a16="http://schemas.microsoft.com/office/drawing/2014/main" id="{2B3BB762-610F-4420-84F4-AB46C26F206D}"/>
            </a:ext>
          </a:extLst>
        </xdr:cNvPr>
        <xdr:cNvCxnSpPr/>
      </xdr:nvCxnSpPr>
      <xdr:spPr>
        <a:xfrm flipV="1">
          <a:off x="3797300" y="10451919"/>
          <a:ext cx="838200" cy="13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138612</xdr:rowOff>
    </xdr:from>
    <xdr:to>
      <xdr:col>15</xdr:col>
      <xdr:colOff>101600</xdr:colOff>
      <xdr:row>61</xdr:row>
      <xdr:rowOff>68762</xdr:rowOff>
    </xdr:to>
    <xdr:sp macro="" textlink="">
      <xdr:nvSpPr>
        <xdr:cNvPr id="952" name="楕円 951">
          <a:extLst>
            <a:ext uri="{FF2B5EF4-FFF2-40B4-BE49-F238E27FC236}">
              <a16:creationId xmlns:a16="http://schemas.microsoft.com/office/drawing/2014/main" id="{846E8A95-3B60-43E0-AEAB-7CF1035E8308}"/>
            </a:ext>
          </a:extLst>
        </xdr:cNvPr>
        <xdr:cNvSpPr/>
      </xdr:nvSpPr>
      <xdr:spPr>
        <a:xfrm>
          <a:off x="2857500" y="10425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6531</xdr:rowOff>
    </xdr:from>
    <xdr:to>
      <xdr:col>19</xdr:col>
      <xdr:colOff>177800</xdr:colOff>
      <xdr:row>61</xdr:row>
      <xdr:rowOff>17962</xdr:rowOff>
    </xdr:to>
    <xdr:cxnSp macro="">
      <xdr:nvCxnSpPr>
        <xdr:cNvPr id="953" name="直線コネクタ 952">
          <a:extLst>
            <a:ext uri="{FF2B5EF4-FFF2-40B4-BE49-F238E27FC236}">
              <a16:creationId xmlns:a16="http://schemas.microsoft.com/office/drawing/2014/main" id="{7360A95C-2FD3-448C-B6C8-F552625F9BB8}"/>
            </a:ext>
          </a:extLst>
        </xdr:cNvPr>
        <xdr:cNvCxnSpPr/>
      </xdr:nvCxnSpPr>
      <xdr:spPr>
        <a:xfrm flipV="1">
          <a:off x="2908300" y="10464981"/>
          <a:ext cx="889000" cy="11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12881</xdr:rowOff>
    </xdr:from>
    <xdr:to>
      <xdr:col>10</xdr:col>
      <xdr:colOff>165100</xdr:colOff>
      <xdr:row>61</xdr:row>
      <xdr:rowOff>114481</xdr:rowOff>
    </xdr:to>
    <xdr:sp macro="" textlink="">
      <xdr:nvSpPr>
        <xdr:cNvPr id="954" name="楕円 953">
          <a:extLst>
            <a:ext uri="{FF2B5EF4-FFF2-40B4-BE49-F238E27FC236}">
              <a16:creationId xmlns:a16="http://schemas.microsoft.com/office/drawing/2014/main" id="{963A768D-B766-4842-9BCB-C82E109609DE}"/>
            </a:ext>
          </a:extLst>
        </xdr:cNvPr>
        <xdr:cNvSpPr/>
      </xdr:nvSpPr>
      <xdr:spPr>
        <a:xfrm>
          <a:off x="1968500" y="10471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17962</xdr:rowOff>
    </xdr:from>
    <xdr:to>
      <xdr:col>15</xdr:col>
      <xdr:colOff>50800</xdr:colOff>
      <xdr:row>61</xdr:row>
      <xdr:rowOff>63681</xdr:rowOff>
    </xdr:to>
    <xdr:cxnSp macro="">
      <xdr:nvCxnSpPr>
        <xdr:cNvPr id="955" name="直線コネクタ 954">
          <a:extLst>
            <a:ext uri="{FF2B5EF4-FFF2-40B4-BE49-F238E27FC236}">
              <a16:creationId xmlns:a16="http://schemas.microsoft.com/office/drawing/2014/main" id="{2DC959BA-04B4-4EF0-B9EA-005998907DC3}"/>
            </a:ext>
          </a:extLst>
        </xdr:cNvPr>
        <xdr:cNvCxnSpPr/>
      </xdr:nvCxnSpPr>
      <xdr:spPr>
        <a:xfrm flipV="1">
          <a:off x="2019300" y="10476412"/>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164737</xdr:rowOff>
    </xdr:from>
    <xdr:to>
      <xdr:col>6</xdr:col>
      <xdr:colOff>38100</xdr:colOff>
      <xdr:row>61</xdr:row>
      <xdr:rowOff>94887</xdr:rowOff>
    </xdr:to>
    <xdr:sp macro="" textlink="">
      <xdr:nvSpPr>
        <xdr:cNvPr id="956" name="楕円 955">
          <a:extLst>
            <a:ext uri="{FF2B5EF4-FFF2-40B4-BE49-F238E27FC236}">
              <a16:creationId xmlns:a16="http://schemas.microsoft.com/office/drawing/2014/main" id="{4C972384-1182-4D97-AF1D-A5F7AF8FF0EB}"/>
            </a:ext>
          </a:extLst>
        </xdr:cNvPr>
        <xdr:cNvSpPr/>
      </xdr:nvSpPr>
      <xdr:spPr>
        <a:xfrm>
          <a:off x="1079500" y="10451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44087</xdr:rowOff>
    </xdr:from>
    <xdr:to>
      <xdr:col>10</xdr:col>
      <xdr:colOff>114300</xdr:colOff>
      <xdr:row>61</xdr:row>
      <xdr:rowOff>63681</xdr:rowOff>
    </xdr:to>
    <xdr:cxnSp macro="">
      <xdr:nvCxnSpPr>
        <xdr:cNvPr id="957" name="直線コネクタ 956">
          <a:extLst>
            <a:ext uri="{FF2B5EF4-FFF2-40B4-BE49-F238E27FC236}">
              <a16:creationId xmlns:a16="http://schemas.microsoft.com/office/drawing/2014/main" id="{FA95DD32-4F50-423C-B0DC-083F95E50BEE}"/>
            </a:ext>
          </a:extLst>
        </xdr:cNvPr>
        <xdr:cNvCxnSpPr/>
      </xdr:nvCxnSpPr>
      <xdr:spPr>
        <a:xfrm>
          <a:off x="1130300" y="10502537"/>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61521</xdr:rowOff>
    </xdr:from>
    <xdr:ext cx="405111" cy="259045"/>
    <xdr:sp macro="" textlink="">
      <xdr:nvSpPr>
        <xdr:cNvPr id="958" name="n_1aveValue【橋りょう・トンネル】&#10;有形固定資産減価償却率">
          <a:extLst>
            <a:ext uri="{FF2B5EF4-FFF2-40B4-BE49-F238E27FC236}">
              <a16:creationId xmlns:a16="http://schemas.microsoft.com/office/drawing/2014/main" id="{8183468E-CFDF-4F70-A36B-93A5ABE27A01}"/>
            </a:ext>
          </a:extLst>
        </xdr:cNvPr>
        <xdr:cNvSpPr txBox="1"/>
      </xdr:nvSpPr>
      <xdr:spPr>
        <a:xfrm>
          <a:off x="3582044" y="10519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75492</xdr:rowOff>
    </xdr:from>
    <xdr:ext cx="405111" cy="259045"/>
    <xdr:sp macro="" textlink="">
      <xdr:nvSpPr>
        <xdr:cNvPr id="959" name="n_2aveValue【橋りょう・トンネル】&#10;有形固定資産減価償却率">
          <a:extLst>
            <a:ext uri="{FF2B5EF4-FFF2-40B4-BE49-F238E27FC236}">
              <a16:creationId xmlns:a16="http://schemas.microsoft.com/office/drawing/2014/main" id="{DC659799-E664-4A8B-A7AE-975C8E0C1861}"/>
            </a:ext>
          </a:extLst>
        </xdr:cNvPr>
        <xdr:cNvSpPr txBox="1"/>
      </xdr:nvSpPr>
      <xdr:spPr>
        <a:xfrm>
          <a:off x="2705744" y="10191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57530</xdr:rowOff>
    </xdr:from>
    <xdr:ext cx="405111" cy="259045"/>
    <xdr:sp macro="" textlink="">
      <xdr:nvSpPr>
        <xdr:cNvPr id="960" name="n_3aveValue【橋りょう・トンネル】&#10;有形固定資産減価償却率">
          <a:extLst>
            <a:ext uri="{FF2B5EF4-FFF2-40B4-BE49-F238E27FC236}">
              <a16:creationId xmlns:a16="http://schemas.microsoft.com/office/drawing/2014/main" id="{4AD565CB-68FA-4D75-AF3C-1D8753342E2A}"/>
            </a:ext>
          </a:extLst>
        </xdr:cNvPr>
        <xdr:cNvSpPr txBox="1"/>
      </xdr:nvSpPr>
      <xdr:spPr>
        <a:xfrm>
          <a:off x="1816744" y="101730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77124</xdr:rowOff>
    </xdr:from>
    <xdr:ext cx="405111" cy="259045"/>
    <xdr:sp macro="" textlink="">
      <xdr:nvSpPr>
        <xdr:cNvPr id="961" name="n_4aveValue【橋りょう・トンネル】&#10;有形固定資産減価償却率">
          <a:extLst>
            <a:ext uri="{FF2B5EF4-FFF2-40B4-BE49-F238E27FC236}">
              <a16:creationId xmlns:a16="http://schemas.microsoft.com/office/drawing/2014/main" id="{481C1314-C99C-4884-AAD6-D396CFDEE142}"/>
            </a:ext>
          </a:extLst>
        </xdr:cNvPr>
        <xdr:cNvSpPr txBox="1"/>
      </xdr:nvSpPr>
      <xdr:spPr>
        <a:xfrm>
          <a:off x="9277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73858</xdr:rowOff>
    </xdr:from>
    <xdr:ext cx="405111" cy="259045"/>
    <xdr:sp macro="" textlink="">
      <xdr:nvSpPr>
        <xdr:cNvPr id="962" name="n_1mainValue【橋りょう・トンネル】&#10;有形固定資産減価償却率">
          <a:extLst>
            <a:ext uri="{FF2B5EF4-FFF2-40B4-BE49-F238E27FC236}">
              <a16:creationId xmlns:a16="http://schemas.microsoft.com/office/drawing/2014/main" id="{64B6D4A4-143E-4F20-A3EF-5FB2413F8667}"/>
            </a:ext>
          </a:extLst>
        </xdr:cNvPr>
        <xdr:cNvSpPr txBox="1"/>
      </xdr:nvSpPr>
      <xdr:spPr>
        <a:xfrm>
          <a:off x="3582044" y="1018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59889</xdr:rowOff>
    </xdr:from>
    <xdr:ext cx="405111" cy="259045"/>
    <xdr:sp macro="" textlink="">
      <xdr:nvSpPr>
        <xdr:cNvPr id="963" name="n_2mainValue【橋りょう・トンネル】&#10;有形固定資産減価償却率">
          <a:extLst>
            <a:ext uri="{FF2B5EF4-FFF2-40B4-BE49-F238E27FC236}">
              <a16:creationId xmlns:a16="http://schemas.microsoft.com/office/drawing/2014/main" id="{7683DA97-D7ED-42B0-90EA-31178882F9BB}"/>
            </a:ext>
          </a:extLst>
        </xdr:cNvPr>
        <xdr:cNvSpPr txBox="1"/>
      </xdr:nvSpPr>
      <xdr:spPr>
        <a:xfrm>
          <a:off x="2705744" y="1051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105608</xdr:rowOff>
    </xdr:from>
    <xdr:ext cx="405111" cy="259045"/>
    <xdr:sp macro="" textlink="">
      <xdr:nvSpPr>
        <xdr:cNvPr id="964" name="n_3mainValue【橋りょう・トンネル】&#10;有形固定資産減価償却率">
          <a:extLst>
            <a:ext uri="{FF2B5EF4-FFF2-40B4-BE49-F238E27FC236}">
              <a16:creationId xmlns:a16="http://schemas.microsoft.com/office/drawing/2014/main" id="{CC01E42E-4E03-4DF9-B197-ED956D484B5C}"/>
            </a:ext>
          </a:extLst>
        </xdr:cNvPr>
        <xdr:cNvSpPr txBox="1"/>
      </xdr:nvSpPr>
      <xdr:spPr>
        <a:xfrm>
          <a:off x="1816744" y="1056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86014</xdr:rowOff>
    </xdr:from>
    <xdr:ext cx="405111" cy="259045"/>
    <xdr:sp macro="" textlink="">
      <xdr:nvSpPr>
        <xdr:cNvPr id="965" name="n_4mainValue【橋りょう・トンネル】&#10;有形固定資産減価償却率">
          <a:extLst>
            <a:ext uri="{FF2B5EF4-FFF2-40B4-BE49-F238E27FC236}">
              <a16:creationId xmlns:a16="http://schemas.microsoft.com/office/drawing/2014/main" id="{91BEEE5A-6EF2-4D63-AEC3-54EFCFB6FFCF}"/>
            </a:ext>
          </a:extLst>
        </xdr:cNvPr>
        <xdr:cNvSpPr txBox="1"/>
      </xdr:nvSpPr>
      <xdr:spPr>
        <a:xfrm>
          <a:off x="927744" y="10544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966" name="正方形/長方形 965">
          <a:extLst>
            <a:ext uri="{FF2B5EF4-FFF2-40B4-BE49-F238E27FC236}">
              <a16:creationId xmlns:a16="http://schemas.microsoft.com/office/drawing/2014/main" id="{0E6FA1E3-49D2-4105-B982-CFE68861ED47}"/>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967" name="正方形/長方形 966">
          <a:extLst>
            <a:ext uri="{FF2B5EF4-FFF2-40B4-BE49-F238E27FC236}">
              <a16:creationId xmlns:a16="http://schemas.microsoft.com/office/drawing/2014/main" id="{FEBF19E4-BCE2-4B4D-826E-C1D9AB13A764}"/>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968" name="正方形/長方形 967">
          <a:extLst>
            <a:ext uri="{FF2B5EF4-FFF2-40B4-BE49-F238E27FC236}">
              <a16:creationId xmlns:a16="http://schemas.microsoft.com/office/drawing/2014/main" id="{A345259C-5EE4-443E-960B-C39CAE6FC075}"/>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969" name="正方形/長方形 968">
          <a:extLst>
            <a:ext uri="{FF2B5EF4-FFF2-40B4-BE49-F238E27FC236}">
              <a16:creationId xmlns:a16="http://schemas.microsoft.com/office/drawing/2014/main" id="{EB77DBAD-D6D4-45E3-9E49-9168D9DB2215}"/>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970" name="正方形/長方形 969">
          <a:extLst>
            <a:ext uri="{FF2B5EF4-FFF2-40B4-BE49-F238E27FC236}">
              <a16:creationId xmlns:a16="http://schemas.microsoft.com/office/drawing/2014/main" id="{E9B51676-A050-4A11-9115-709D697038DE}"/>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971" name="正方形/長方形 970">
          <a:extLst>
            <a:ext uri="{FF2B5EF4-FFF2-40B4-BE49-F238E27FC236}">
              <a16:creationId xmlns:a16="http://schemas.microsoft.com/office/drawing/2014/main" id="{85DF65A0-05CE-473C-84B6-936A97599E70}"/>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972" name="正方形/長方形 971">
          <a:extLst>
            <a:ext uri="{FF2B5EF4-FFF2-40B4-BE49-F238E27FC236}">
              <a16:creationId xmlns:a16="http://schemas.microsoft.com/office/drawing/2014/main" id="{2F70A6D2-0DE4-4B2B-81A1-BCBFE53DACE4}"/>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331,155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973" name="正方形/長方形 972">
          <a:extLst>
            <a:ext uri="{FF2B5EF4-FFF2-40B4-BE49-F238E27FC236}">
              <a16:creationId xmlns:a16="http://schemas.microsoft.com/office/drawing/2014/main" id="{DB0E2988-D86A-4F37-94C7-9A86383F29E2}"/>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974" name="テキスト ボックス 973">
          <a:extLst>
            <a:ext uri="{FF2B5EF4-FFF2-40B4-BE49-F238E27FC236}">
              <a16:creationId xmlns:a16="http://schemas.microsoft.com/office/drawing/2014/main" id="{E7D69926-A9F8-483E-8D38-79C04CDAF6BE}"/>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975" name="直線コネクタ 974">
          <a:extLst>
            <a:ext uri="{FF2B5EF4-FFF2-40B4-BE49-F238E27FC236}">
              <a16:creationId xmlns:a16="http://schemas.microsoft.com/office/drawing/2014/main" id="{685B566E-DA98-4BEC-93D9-A2BD89996D48}"/>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976" name="直線コネクタ 975">
          <a:extLst>
            <a:ext uri="{FF2B5EF4-FFF2-40B4-BE49-F238E27FC236}">
              <a16:creationId xmlns:a16="http://schemas.microsoft.com/office/drawing/2014/main" id="{DC34D869-EFE1-402B-AAEB-78EA390A58E3}"/>
            </a:ext>
          </a:extLst>
        </xdr:cNvPr>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977" name="テキスト ボックス 976">
          <a:extLst>
            <a:ext uri="{FF2B5EF4-FFF2-40B4-BE49-F238E27FC236}">
              <a16:creationId xmlns:a16="http://schemas.microsoft.com/office/drawing/2014/main" id="{9FCF5927-1478-402B-91B8-E2D3EB4F2904}"/>
            </a:ext>
          </a:extLst>
        </xdr:cNvPr>
        <xdr:cNvSpPr txBox="1"/>
      </xdr:nvSpPr>
      <xdr:spPr>
        <a:xfrm>
          <a:off x="6355214" y="1083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978" name="直線コネクタ 977">
          <a:extLst>
            <a:ext uri="{FF2B5EF4-FFF2-40B4-BE49-F238E27FC236}">
              <a16:creationId xmlns:a16="http://schemas.microsoft.com/office/drawing/2014/main" id="{DAB6BA9F-1334-420A-900C-C60C7F3656F0}"/>
            </a:ext>
          </a:extLst>
        </xdr:cNvPr>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86377</xdr:rowOff>
    </xdr:from>
    <xdr:ext cx="685572" cy="259045"/>
    <xdr:sp macro="" textlink="">
      <xdr:nvSpPr>
        <xdr:cNvPr id="979" name="テキスト ボックス 978">
          <a:extLst>
            <a:ext uri="{FF2B5EF4-FFF2-40B4-BE49-F238E27FC236}">
              <a16:creationId xmlns:a16="http://schemas.microsoft.com/office/drawing/2014/main" id="{0BF4BD40-67C7-4200-8922-2A680ECE4DB8}"/>
            </a:ext>
          </a:extLst>
        </xdr:cNvPr>
        <xdr:cNvSpPr txBox="1"/>
      </xdr:nvSpPr>
      <xdr:spPr>
        <a:xfrm>
          <a:off x="5918428" y="1037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980" name="直線コネクタ 979">
          <a:extLst>
            <a:ext uri="{FF2B5EF4-FFF2-40B4-BE49-F238E27FC236}">
              <a16:creationId xmlns:a16="http://schemas.microsoft.com/office/drawing/2014/main" id="{89CBA952-8C22-42DE-AF86-00F69B85E1EC}"/>
            </a:ext>
          </a:extLst>
        </xdr:cNvPr>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57</xdr:row>
      <xdr:rowOff>143527</xdr:rowOff>
    </xdr:from>
    <xdr:ext cx="685572" cy="259045"/>
    <xdr:sp macro="" textlink="">
      <xdr:nvSpPr>
        <xdr:cNvPr id="981" name="テキスト ボックス 980">
          <a:extLst>
            <a:ext uri="{FF2B5EF4-FFF2-40B4-BE49-F238E27FC236}">
              <a16:creationId xmlns:a16="http://schemas.microsoft.com/office/drawing/2014/main" id="{4E480A95-70A6-4D0A-AAA9-501EBE93FA54}"/>
            </a:ext>
          </a:extLst>
        </xdr:cNvPr>
        <xdr:cNvSpPr txBox="1"/>
      </xdr:nvSpPr>
      <xdr:spPr>
        <a:xfrm>
          <a:off x="5918428" y="991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982" name="直線コネクタ 981">
          <a:extLst>
            <a:ext uri="{FF2B5EF4-FFF2-40B4-BE49-F238E27FC236}">
              <a16:creationId xmlns:a16="http://schemas.microsoft.com/office/drawing/2014/main" id="{5A47ACEE-3472-4F48-82A3-11AF6CF0BB99}"/>
            </a:ext>
          </a:extLst>
        </xdr:cNvPr>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29227</xdr:rowOff>
    </xdr:from>
    <xdr:ext cx="685572" cy="259045"/>
    <xdr:sp macro="" textlink="">
      <xdr:nvSpPr>
        <xdr:cNvPr id="983" name="テキスト ボックス 982">
          <a:extLst>
            <a:ext uri="{FF2B5EF4-FFF2-40B4-BE49-F238E27FC236}">
              <a16:creationId xmlns:a16="http://schemas.microsoft.com/office/drawing/2014/main" id="{6BEB9302-0881-4891-B367-5116ADB75CFC}"/>
            </a:ext>
          </a:extLst>
        </xdr:cNvPr>
        <xdr:cNvSpPr txBox="1"/>
      </xdr:nvSpPr>
      <xdr:spPr>
        <a:xfrm>
          <a:off x="5918428" y="945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984" name="直線コネクタ 983">
          <a:extLst>
            <a:ext uri="{FF2B5EF4-FFF2-40B4-BE49-F238E27FC236}">
              <a16:creationId xmlns:a16="http://schemas.microsoft.com/office/drawing/2014/main" id="{A0AC652D-CB10-4CA7-9B93-A70335230CAD}"/>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985" name="テキスト ボックス 984">
          <a:extLst>
            <a:ext uri="{FF2B5EF4-FFF2-40B4-BE49-F238E27FC236}">
              <a16:creationId xmlns:a16="http://schemas.microsoft.com/office/drawing/2014/main" id="{65D526DA-9730-4C13-946B-E8954990D3D5}"/>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986" name="【橋りょう・トンネル】&#10;一人当たり有形固定資産（償却資産）額グラフ枠">
          <a:extLst>
            <a:ext uri="{FF2B5EF4-FFF2-40B4-BE49-F238E27FC236}">
              <a16:creationId xmlns:a16="http://schemas.microsoft.com/office/drawing/2014/main" id="{064B9C67-8826-4417-8676-0F95F3E49E9E}"/>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46193</xdr:rowOff>
    </xdr:from>
    <xdr:to>
      <xdr:col>54</xdr:col>
      <xdr:colOff>189865</xdr:colOff>
      <xdr:row>63</xdr:row>
      <xdr:rowOff>169890</xdr:rowOff>
    </xdr:to>
    <xdr:cxnSp macro="">
      <xdr:nvCxnSpPr>
        <xdr:cNvPr id="987" name="直線コネクタ 986">
          <a:extLst>
            <a:ext uri="{FF2B5EF4-FFF2-40B4-BE49-F238E27FC236}">
              <a16:creationId xmlns:a16="http://schemas.microsoft.com/office/drawing/2014/main" id="{E30F01BE-A61C-481F-9330-C5E6CD193283}"/>
            </a:ext>
          </a:extLst>
        </xdr:cNvPr>
        <xdr:cNvCxnSpPr/>
      </xdr:nvCxnSpPr>
      <xdr:spPr>
        <a:xfrm flipV="1">
          <a:off x="10476865" y="9475943"/>
          <a:ext cx="0" cy="1495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2267</xdr:rowOff>
    </xdr:from>
    <xdr:ext cx="469744" cy="259045"/>
    <xdr:sp macro="" textlink="">
      <xdr:nvSpPr>
        <xdr:cNvPr id="988" name="【橋りょう・トンネル】&#10;一人当たり有形固定資産（償却資産）額最小値テキスト">
          <a:extLst>
            <a:ext uri="{FF2B5EF4-FFF2-40B4-BE49-F238E27FC236}">
              <a16:creationId xmlns:a16="http://schemas.microsoft.com/office/drawing/2014/main" id="{88F24E26-AC37-4F20-AF85-BF74DAEF7C58}"/>
            </a:ext>
          </a:extLst>
        </xdr:cNvPr>
        <xdr:cNvSpPr txBox="1"/>
      </xdr:nvSpPr>
      <xdr:spPr>
        <a:xfrm>
          <a:off x="10515600" y="10975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169890</xdr:rowOff>
    </xdr:from>
    <xdr:to>
      <xdr:col>55</xdr:col>
      <xdr:colOff>88900</xdr:colOff>
      <xdr:row>63</xdr:row>
      <xdr:rowOff>169890</xdr:rowOff>
    </xdr:to>
    <xdr:cxnSp macro="">
      <xdr:nvCxnSpPr>
        <xdr:cNvPr id="989" name="直線コネクタ 988">
          <a:extLst>
            <a:ext uri="{FF2B5EF4-FFF2-40B4-BE49-F238E27FC236}">
              <a16:creationId xmlns:a16="http://schemas.microsoft.com/office/drawing/2014/main" id="{0C45CCF5-CB21-405C-BC5F-E665F49F0042}"/>
            </a:ext>
          </a:extLst>
        </xdr:cNvPr>
        <xdr:cNvCxnSpPr/>
      </xdr:nvCxnSpPr>
      <xdr:spPr>
        <a:xfrm>
          <a:off x="10388600" y="10971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164320</xdr:rowOff>
    </xdr:from>
    <xdr:ext cx="690189" cy="259045"/>
    <xdr:sp macro="" textlink="">
      <xdr:nvSpPr>
        <xdr:cNvPr id="990" name="【橋りょう・トンネル】&#10;一人当たり有形固定資産（償却資産）額最大値テキスト">
          <a:extLst>
            <a:ext uri="{FF2B5EF4-FFF2-40B4-BE49-F238E27FC236}">
              <a16:creationId xmlns:a16="http://schemas.microsoft.com/office/drawing/2014/main" id="{16279D7D-617B-4A2D-B529-9119F95B8E38}"/>
            </a:ext>
          </a:extLst>
        </xdr:cNvPr>
        <xdr:cNvSpPr txBox="1"/>
      </xdr:nvSpPr>
      <xdr:spPr>
        <a:xfrm>
          <a:off x="10515600" y="925117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6,547,929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46193</xdr:rowOff>
    </xdr:from>
    <xdr:to>
      <xdr:col>55</xdr:col>
      <xdr:colOff>88900</xdr:colOff>
      <xdr:row>55</xdr:row>
      <xdr:rowOff>46193</xdr:rowOff>
    </xdr:to>
    <xdr:cxnSp macro="">
      <xdr:nvCxnSpPr>
        <xdr:cNvPr id="991" name="直線コネクタ 990">
          <a:extLst>
            <a:ext uri="{FF2B5EF4-FFF2-40B4-BE49-F238E27FC236}">
              <a16:creationId xmlns:a16="http://schemas.microsoft.com/office/drawing/2014/main" id="{207595FF-6DAA-4161-9302-A117CA15021E}"/>
            </a:ext>
          </a:extLst>
        </xdr:cNvPr>
        <xdr:cNvCxnSpPr/>
      </xdr:nvCxnSpPr>
      <xdr:spPr>
        <a:xfrm>
          <a:off x="10388600" y="94759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160317</xdr:rowOff>
    </xdr:from>
    <xdr:ext cx="690189" cy="259045"/>
    <xdr:sp macro="" textlink="">
      <xdr:nvSpPr>
        <xdr:cNvPr id="992" name="【橋りょう・トンネル】&#10;一人当たり有形固定資産（償却資産）額平均値テキスト">
          <a:extLst>
            <a:ext uri="{FF2B5EF4-FFF2-40B4-BE49-F238E27FC236}">
              <a16:creationId xmlns:a16="http://schemas.microsoft.com/office/drawing/2014/main" id="{30D8C87A-D29D-48BA-B2FE-CF744E963279}"/>
            </a:ext>
          </a:extLst>
        </xdr:cNvPr>
        <xdr:cNvSpPr txBox="1"/>
      </xdr:nvSpPr>
      <xdr:spPr>
        <a:xfrm>
          <a:off x="10515600" y="10618767"/>
          <a:ext cx="69018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1,232,110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10440</xdr:rowOff>
    </xdr:from>
    <xdr:to>
      <xdr:col>55</xdr:col>
      <xdr:colOff>50800</xdr:colOff>
      <xdr:row>62</xdr:row>
      <xdr:rowOff>112040</xdr:rowOff>
    </xdr:to>
    <xdr:sp macro="" textlink="">
      <xdr:nvSpPr>
        <xdr:cNvPr id="993" name="フローチャート: 判断 992">
          <a:extLst>
            <a:ext uri="{FF2B5EF4-FFF2-40B4-BE49-F238E27FC236}">
              <a16:creationId xmlns:a16="http://schemas.microsoft.com/office/drawing/2014/main" id="{3F23CDD4-AE65-47C5-905E-D67CD01F6617}"/>
            </a:ext>
          </a:extLst>
        </xdr:cNvPr>
        <xdr:cNvSpPr/>
      </xdr:nvSpPr>
      <xdr:spPr>
        <a:xfrm>
          <a:off x="10426700" y="10640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18297</xdr:rowOff>
    </xdr:from>
    <xdr:to>
      <xdr:col>50</xdr:col>
      <xdr:colOff>165100</xdr:colOff>
      <xdr:row>62</xdr:row>
      <xdr:rowOff>119897</xdr:rowOff>
    </xdr:to>
    <xdr:sp macro="" textlink="">
      <xdr:nvSpPr>
        <xdr:cNvPr id="994" name="フローチャート: 判断 993">
          <a:extLst>
            <a:ext uri="{FF2B5EF4-FFF2-40B4-BE49-F238E27FC236}">
              <a16:creationId xmlns:a16="http://schemas.microsoft.com/office/drawing/2014/main" id="{43392CA8-916B-4334-B99C-0507A2844E54}"/>
            </a:ext>
          </a:extLst>
        </xdr:cNvPr>
        <xdr:cNvSpPr/>
      </xdr:nvSpPr>
      <xdr:spPr>
        <a:xfrm>
          <a:off x="9588500" y="10648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30001</xdr:rowOff>
    </xdr:from>
    <xdr:to>
      <xdr:col>46</xdr:col>
      <xdr:colOff>38100</xdr:colOff>
      <xdr:row>62</xdr:row>
      <xdr:rowOff>131601</xdr:rowOff>
    </xdr:to>
    <xdr:sp macro="" textlink="">
      <xdr:nvSpPr>
        <xdr:cNvPr id="995" name="フローチャート: 判断 994">
          <a:extLst>
            <a:ext uri="{FF2B5EF4-FFF2-40B4-BE49-F238E27FC236}">
              <a16:creationId xmlns:a16="http://schemas.microsoft.com/office/drawing/2014/main" id="{DB1B5487-E396-4918-AC14-5625F889621B}"/>
            </a:ext>
          </a:extLst>
        </xdr:cNvPr>
        <xdr:cNvSpPr/>
      </xdr:nvSpPr>
      <xdr:spPr>
        <a:xfrm>
          <a:off x="8699500" y="1065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38253</xdr:rowOff>
    </xdr:from>
    <xdr:to>
      <xdr:col>41</xdr:col>
      <xdr:colOff>101600</xdr:colOff>
      <xdr:row>62</xdr:row>
      <xdr:rowOff>139853</xdr:rowOff>
    </xdr:to>
    <xdr:sp macro="" textlink="">
      <xdr:nvSpPr>
        <xdr:cNvPr id="996" name="フローチャート: 判断 995">
          <a:extLst>
            <a:ext uri="{FF2B5EF4-FFF2-40B4-BE49-F238E27FC236}">
              <a16:creationId xmlns:a16="http://schemas.microsoft.com/office/drawing/2014/main" id="{75D46BC2-FF53-46BB-AF69-CC0CEFA6393D}"/>
            </a:ext>
          </a:extLst>
        </xdr:cNvPr>
        <xdr:cNvSpPr/>
      </xdr:nvSpPr>
      <xdr:spPr>
        <a:xfrm>
          <a:off x="7810500" y="10668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8763</xdr:rowOff>
    </xdr:from>
    <xdr:to>
      <xdr:col>36</xdr:col>
      <xdr:colOff>165100</xdr:colOff>
      <xdr:row>62</xdr:row>
      <xdr:rowOff>110363</xdr:rowOff>
    </xdr:to>
    <xdr:sp macro="" textlink="">
      <xdr:nvSpPr>
        <xdr:cNvPr id="997" name="フローチャート: 判断 996">
          <a:extLst>
            <a:ext uri="{FF2B5EF4-FFF2-40B4-BE49-F238E27FC236}">
              <a16:creationId xmlns:a16="http://schemas.microsoft.com/office/drawing/2014/main" id="{64DA1F0A-E25D-4DF2-AA67-E747A6B419CD}"/>
            </a:ext>
          </a:extLst>
        </xdr:cNvPr>
        <xdr:cNvSpPr/>
      </xdr:nvSpPr>
      <xdr:spPr>
        <a:xfrm>
          <a:off x="6921500" y="106386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998" name="テキスト ボックス 997">
          <a:extLst>
            <a:ext uri="{FF2B5EF4-FFF2-40B4-BE49-F238E27FC236}">
              <a16:creationId xmlns:a16="http://schemas.microsoft.com/office/drawing/2014/main" id="{B286D91D-4E8D-4F69-AEA6-42D7B0CC2E01}"/>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99" name="テキスト ボックス 998">
          <a:extLst>
            <a:ext uri="{FF2B5EF4-FFF2-40B4-BE49-F238E27FC236}">
              <a16:creationId xmlns:a16="http://schemas.microsoft.com/office/drawing/2014/main" id="{6AF9F114-FA99-49B2-92ED-5F89E2470231}"/>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000" name="テキスト ボックス 999">
          <a:extLst>
            <a:ext uri="{FF2B5EF4-FFF2-40B4-BE49-F238E27FC236}">
              <a16:creationId xmlns:a16="http://schemas.microsoft.com/office/drawing/2014/main" id="{0280BAE1-2EC9-4197-8739-9C3FCE81BA27}"/>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001" name="テキスト ボックス 1000">
          <a:extLst>
            <a:ext uri="{FF2B5EF4-FFF2-40B4-BE49-F238E27FC236}">
              <a16:creationId xmlns:a16="http://schemas.microsoft.com/office/drawing/2014/main" id="{AC40CE46-7E02-42C4-A14D-D29151962D38}"/>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002" name="テキスト ボックス 1001">
          <a:extLst>
            <a:ext uri="{FF2B5EF4-FFF2-40B4-BE49-F238E27FC236}">
              <a16:creationId xmlns:a16="http://schemas.microsoft.com/office/drawing/2014/main" id="{3D9E4789-6CFC-4729-9D1E-E00A72C76134}"/>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147774</xdr:rowOff>
    </xdr:from>
    <xdr:to>
      <xdr:col>55</xdr:col>
      <xdr:colOff>50800</xdr:colOff>
      <xdr:row>62</xdr:row>
      <xdr:rowOff>77924</xdr:rowOff>
    </xdr:to>
    <xdr:sp macro="" textlink="">
      <xdr:nvSpPr>
        <xdr:cNvPr id="1003" name="楕円 1002">
          <a:extLst>
            <a:ext uri="{FF2B5EF4-FFF2-40B4-BE49-F238E27FC236}">
              <a16:creationId xmlns:a16="http://schemas.microsoft.com/office/drawing/2014/main" id="{379B76B7-3E88-4D03-AED1-8814EC554D51}"/>
            </a:ext>
          </a:extLst>
        </xdr:cNvPr>
        <xdr:cNvSpPr/>
      </xdr:nvSpPr>
      <xdr:spPr>
        <a:xfrm>
          <a:off x="10426700" y="10606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60</xdr:row>
      <xdr:rowOff>170651</xdr:rowOff>
    </xdr:from>
    <xdr:ext cx="690189" cy="259045"/>
    <xdr:sp macro="" textlink="">
      <xdr:nvSpPr>
        <xdr:cNvPr id="1004" name="【橋りょう・トンネル】&#10;一人当たり有形固定資産（償却資産）額該当値テキスト">
          <a:extLst>
            <a:ext uri="{FF2B5EF4-FFF2-40B4-BE49-F238E27FC236}">
              <a16:creationId xmlns:a16="http://schemas.microsoft.com/office/drawing/2014/main" id="{19328088-5A89-41EA-8AD8-200796A76431}"/>
            </a:ext>
          </a:extLst>
        </xdr:cNvPr>
        <xdr:cNvSpPr txBox="1"/>
      </xdr:nvSpPr>
      <xdr:spPr>
        <a:xfrm>
          <a:off x="10515600" y="1045765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1,381,348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164102</xdr:rowOff>
    </xdr:from>
    <xdr:to>
      <xdr:col>50</xdr:col>
      <xdr:colOff>165100</xdr:colOff>
      <xdr:row>62</xdr:row>
      <xdr:rowOff>94252</xdr:rowOff>
    </xdr:to>
    <xdr:sp macro="" textlink="">
      <xdr:nvSpPr>
        <xdr:cNvPr id="1005" name="楕円 1004">
          <a:extLst>
            <a:ext uri="{FF2B5EF4-FFF2-40B4-BE49-F238E27FC236}">
              <a16:creationId xmlns:a16="http://schemas.microsoft.com/office/drawing/2014/main" id="{D306C441-BB1F-4C3D-BA3D-385C5A410883}"/>
            </a:ext>
          </a:extLst>
        </xdr:cNvPr>
        <xdr:cNvSpPr/>
      </xdr:nvSpPr>
      <xdr:spPr>
        <a:xfrm>
          <a:off x="9588500" y="10622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27124</xdr:rowOff>
    </xdr:from>
    <xdr:to>
      <xdr:col>55</xdr:col>
      <xdr:colOff>0</xdr:colOff>
      <xdr:row>62</xdr:row>
      <xdr:rowOff>43452</xdr:rowOff>
    </xdr:to>
    <xdr:cxnSp macro="">
      <xdr:nvCxnSpPr>
        <xdr:cNvPr id="1006" name="直線コネクタ 1005">
          <a:extLst>
            <a:ext uri="{FF2B5EF4-FFF2-40B4-BE49-F238E27FC236}">
              <a16:creationId xmlns:a16="http://schemas.microsoft.com/office/drawing/2014/main" id="{441AC5C4-E511-4697-9870-9ED000911EF9}"/>
            </a:ext>
          </a:extLst>
        </xdr:cNvPr>
        <xdr:cNvCxnSpPr/>
      </xdr:nvCxnSpPr>
      <xdr:spPr>
        <a:xfrm flipV="1">
          <a:off x="9639300" y="10657024"/>
          <a:ext cx="8382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10120</xdr:rowOff>
    </xdr:from>
    <xdr:to>
      <xdr:col>46</xdr:col>
      <xdr:colOff>38100</xdr:colOff>
      <xdr:row>62</xdr:row>
      <xdr:rowOff>111720</xdr:rowOff>
    </xdr:to>
    <xdr:sp macro="" textlink="">
      <xdr:nvSpPr>
        <xdr:cNvPr id="1007" name="楕円 1006">
          <a:extLst>
            <a:ext uri="{FF2B5EF4-FFF2-40B4-BE49-F238E27FC236}">
              <a16:creationId xmlns:a16="http://schemas.microsoft.com/office/drawing/2014/main" id="{C54014EE-3939-480D-AB15-DE324BD7B91E}"/>
            </a:ext>
          </a:extLst>
        </xdr:cNvPr>
        <xdr:cNvSpPr/>
      </xdr:nvSpPr>
      <xdr:spPr>
        <a:xfrm>
          <a:off x="8699500" y="1064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43452</xdr:rowOff>
    </xdr:from>
    <xdr:to>
      <xdr:col>50</xdr:col>
      <xdr:colOff>114300</xdr:colOff>
      <xdr:row>62</xdr:row>
      <xdr:rowOff>60920</xdr:rowOff>
    </xdr:to>
    <xdr:cxnSp macro="">
      <xdr:nvCxnSpPr>
        <xdr:cNvPr id="1008" name="直線コネクタ 1007">
          <a:extLst>
            <a:ext uri="{FF2B5EF4-FFF2-40B4-BE49-F238E27FC236}">
              <a16:creationId xmlns:a16="http://schemas.microsoft.com/office/drawing/2014/main" id="{4B57ACFC-4677-4848-8546-F79753207E52}"/>
            </a:ext>
          </a:extLst>
        </xdr:cNvPr>
        <xdr:cNvCxnSpPr/>
      </xdr:nvCxnSpPr>
      <xdr:spPr>
        <a:xfrm flipV="1">
          <a:off x="8750300" y="10673352"/>
          <a:ext cx="889000" cy="17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2734</xdr:rowOff>
    </xdr:from>
    <xdr:to>
      <xdr:col>41</xdr:col>
      <xdr:colOff>101600</xdr:colOff>
      <xdr:row>62</xdr:row>
      <xdr:rowOff>104334</xdr:rowOff>
    </xdr:to>
    <xdr:sp macro="" textlink="">
      <xdr:nvSpPr>
        <xdr:cNvPr id="1009" name="楕円 1008">
          <a:extLst>
            <a:ext uri="{FF2B5EF4-FFF2-40B4-BE49-F238E27FC236}">
              <a16:creationId xmlns:a16="http://schemas.microsoft.com/office/drawing/2014/main" id="{E387B0D5-ECB9-4093-8253-95A708F1BB6C}"/>
            </a:ext>
          </a:extLst>
        </xdr:cNvPr>
        <xdr:cNvSpPr/>
      </xdr:nvSpPr>
      <xdr:spPr>
        <a:xfrm>
          <a:off x="7810500" y="10632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53534</xdr:rowOff>
    </xdr:from>
    <xdr:to>
      <xdr:col>45</xdr:col>
      <xdr:colOff>177800</xdr:colOff>
      <xdr:row>62</xdr:row>
      <xdr:rowOff>60920</xdr:rowOff>
    </xdr:to>
    <xdr:cxnSp macro="">
      <xdr:nvCxnSpPr>
        <xdr:cNvPr id="1010" name="直線コネクタ 1009">
          <a:extLst>
            <a:ext uri="{FF2B5EF4-FFF2-40B4-BE49-F238E27FC236}">
              <a16:creationId xmlns:a16="http://schemas.microsoft.com/office/drawing/2014/main" id="{82198777-30C5-41AF-9EA4-4EA3AD5B860E}"/>
            </a:ext>
          </a:extLst>
        </xdr:cNvPr>
        <xdr:cNvCxnSpPr/>
      </xdr:nvCxnSpPr>
      <xdr:spPr>
        <a:xfrm>
          <a:off x="7861300" y="10683434"/>
          <a:ext cx="889000" cy="7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9493</xdr:rowOff>
    </xdr:from>
    <xdr:to>
      <xdr:col>36</xdr:col>
      <xdr:colOff>165100</xdr:colOff>
      <xdr:row>62</xdr:row>
      <xdr:rowOff>111093</xdr:rowOff>
    </xdr:to>
    <xdr:sp macro="" textlink="">
      <xdr:nvSpPr>
        <xdr:cNvPr id="1011" name="楕円 1010">
          <a:extLst>
            <a:ext uri="{FF2B5EF4-FFF2-40B4-BE49-F238E27FC236}">
              <a16:creationId xmlns:a16="http://schemas.microsoft.com/office/drawing/2014/main" id="{9B107C93-629D-449F-A315-F2D15A7161F9}"/>
            </a:ext>
          </a:extLst>
        </xdr:cNvPr>
        <xdr:cNvSpPr/>
      </xdr:nvSpPr>
      <xdr:spPr>
        <a:xfrm>
          <a:off x="6921500" y="10639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53534</xdr:rowOff>
    </xdr:from>
    <xdr:to>
      <xdr:col>41</xdr:col>
      <xdr:colOff>50800</xdr:colOff>
      <xdr:row>62</xdr:row>
      <xdr:rowOff>60293</xdr:rowOff>
    </xdr:to>
    <xdr:cxnSp macro="">
      <xdr:nvCxnSpPr>
        <xdr:cNvPr id="1012" name="直線コネクタ 1011">
          <a:extLst>
            <a:ext uri="{FF2B5EF4-FFF2-40B4-BE49-F238E27FC236}">
              <a16:creationId xmlns:a16="http://schemas.microsoft.com/office/drawing/2014/main" id="{55E7BACD-D409-41A7-A43B-B70EE835C8A3}"/>
            </a:ext>
          </a:extLst>
        </xdr:cNvPr>
        <xdr:cNvCxnSpPr/>
      </xdr:nvCxnSpPr>
      <xdr:spPr>
        <a:xfrm flipV="1">
          <a:off x="6972300" y="10683434"/>
          <a:ext cx="889000" cy="6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137505</xdr:colOff>
      <xdr:row>62</xdr:row>
      <xdr:rowOff>111024</xdr:rowOff>
    </xdr:from>
    <xdr:ext cx="690189" cy="259045"/>
    <xdr:sp macro="" textlink="">
      <xdr:nvSpPr>
        <xdr:cNvPr id="1013" name="n_1aveValue【橋りょう・トンネル】&#10;一人当たり有形固定資産（償却資産）額">
          <a:extLst>
            <a:ext uri="{FF2B5EF4-FFF2-40B4-BE49-F238E27FC236}">
              <a16:creationId xmlns:a16="http://schemas.microsoft.com/office/drawing/2014/main" id="{E2968F29-B03B-4C96-8483-47FB1D94F053}"/>
            </a:ext>
          </a:extLst>
        </xdr:cNvPr>
        <xdr:cNvSpPr txBox="1"/>
      </xdr:nvSpPr>
      <xdr:spPr>
        <a:xfrm>
          <a:off x="9281505" y="1074092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1,197,737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62</xdr:row>
      <xdr:rowOff>122728</xdr:rowOff>
    </xdr:from>
    <xdr:ext cx="690189" cy="259045"/>
    <xdr:sp macro="" textlink="">
      <xdr:nvSpPr>
        <xdr:cNvPr id="1014" name="n_2aveValue【橋りょう・トンネル】&#10;一人当たり有形固定資産（償却資産）額">
          <a:extLst>
            <a:ext uri="{FF2B5EF4-FFF2-40B4-BE49-F238E27FC236}">
              <a16:creationId xmlns:a16="http://schemas.microsoft.com/office/drawing/2014/main" id="{AFFC3424-29CE-428B-B94E-66DEFADBD5F5}"/>
            </a:ext>
          </a:extLst>
        </xdr:cNvPr>
        <xdr:cNvSpPr txBox="1"/>
      </xdr:nvSpPr>
      <xdr:spPr>
        <a:xfrm>
          <a:off x="8405205" y="1075262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62</xdr:row>
      <xdr:rowOff>130980</xdr:rowOff>
    </xdr:from>
    <xdr:ext cx="690189" cy="259045"/>
    <xdr:sp macro="" textlink="">
      <xdr:nvSpPr>
        <xdr:cNvPr id="1015" name="n_3aveValue【橋りょう・トンネル】&#10;一人当たり有形固定資産（償却資産）額">
          <a:extLst>
            <a:ext uri="{FF2B5EF4-FFF2-40B4-BE49-F238E27FC236}">
              <a16:creationId xmlns:a16="http://schemas.microsoft.com/office/drawing/2014/main" id="{08047D49-4DFE-4441-9FF6-30C9E74E3C5E}"/>
            </a:ext>
          </a:extLst>
        </xdr:cNvPr>
        <xdr:cNvSpPr txBox="1"/>
      </xdr:nvSpPr>
      <xdr:spPr>
        <a:xfrm>
          <a:off x="7516205" y="107608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60</xdr:row>
      <xdr:rowOff>126890</xdr:rowOff>
    </xdr:from>
    <xdr:ext cx="690189" cy="259045"/>
    <xdr:sp macro="" textlink="">
      <xdr:nvSpPr>
        <xdr:cNvPr id="1016" name="n_4aveValue【橋りょう・トンネル】&#10;一人当たり有形固定資産（償却資産）額">
          <a:extLst>
            <a:ext uri="{FF2B5EF4-FFF2-40B4-BE49-F238E27FC236}">
              <a16:creationId xmlns:a16="http://schemas.microsoft.com/office/drawing/2014/main" id="{EEE3E7DA-139D-4C75-B6B4-F6E978B3E0D6}"/>
            </a:ext>
          </a:extLst>
        </xdr:cNvPr>
        <xdr:cNvSpPr txBox="1"/>
      </xdr:nvSpPr>
      <xdr:spPr>
        <a:xfrm>
          <a:off x="6627205" y="1041389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60</xdr:row>
      <xdr:rowOff>110779</xdr:rowOff>
    </xdr:from>
    <xdr:ext cx="690189" cy="259045"/>
    <xdr:sp macro="" textlink="">
      <xdr:nvSpPr>
        <xdr:cNvPr id="1017" name="n_1mainValue【橋りょう・トンネル】&#10;一人当たり有形固定資産（償却資産）額">
          <a:extLst>
            <a:ext uri="{FF2B5EF4-FFF2-40B4-BE49-F238E27FC236}">
              <a16:creationId xmlns:a16="http://schemas.microsoft.com/office/drawing/2014/main" id="{74E9BF77-7DAB-4A52-8379-1DBC2C3EE5A4}"/>
            </a:ext>
          </a:extLst>
        </xdr:cNvPr>
        <xdr:cNvSpPr txBox="1"/>
      </xdr:nvSpPr>
      <xdr:spPr>
        <a:xfrm>
          <a:off x="9281505" y="1039777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60</xdr:row>
      <xdr:rowOff>128247</xdr:rowOff>
    </xdr:from>
    <xdr:ext cx="690189" cy="259045"/>
    <xdr:sp macro="" textlink="">
      <xdr:nvSpPr>
        <xdr:cNvPr id="1018" name="n_2mainValue【橋りょう・トンネル】&#10;一人当たり有形固定資産（償却資産）額">
          <a:extLst>
            <a:ext uri="{FF2B5EF4-FFF2-40B4-BE49-F238E27FC236}">
              <a16:creationId xmlns:a16="http://schemas.microsoft.com/office/drawing/2014/main" id="{5E7D2C91-D968-4605-9D45-181DD7FC878A}"/>
            </a:ext>
          </a:extLst>
        </xdr:cNvPr>
        <xdr:cNvSpPr txBox="1"/>
      </xdr:nvSpPr>
      <xdr:spPr>
        <a:xfrm>
          <a:off x="8405205" y="1041524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60</xdr:row>
      <xdr:rowOff>120861</xdr:rowOff>
    </xdr:from>
    <xdr:ext cx="690189" cy="259045"/>
    <xdr:sp macro="" textlink="">
      <xdr:nvSpPr>
        <xdr:cNvPr id="1019" name="n_3mainValue【橋りょう・トンネル】&#10;一人当たり有形固定資産（償却資産）額">
          <a:extLst>
            <a:ext uri="{FF2B5EF4-FFF2-40B4-BE49-F238E27FC236}">
              <a16:creationId xmlns:a16="http://schemas.microsoft.com/office/drawing/2014/main" id="{8B4B065A-78B0-4F05-9AF1-003D920075C9}"/>
            </a:ext>
          </a:extLst>
        </xdr:cNvPr>
        <xdr:cNvSpPr txBox="1"/>
      </xdr:nvSpPr>
      <xdr:spPr>
        <a:xfrm>
          <a:off x="7516205" y="1040786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1,265,819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62</xdr:row>
      <xdr:rowOff>102220</xdr:rowOff>
    </xdr:from>
    <xdr:ext cx="690189" cy="259045"/>
    <xdr:sp macro="" textlink="">
      <xdr:nvSpPr>
        <xdr:cNvPr id="1020" name="n_4mainValue【橋りょう・トンネル】&#10;一人当たり有形固定資産（償却資産）額">
          <a:extLst>
            <a:ext uri="{FF2B5EF4-FFF2-40B4-BE49-F238E27FC236}">
              <a16:creationId xmlns:a16="http://schemas.microsoft.com/office/drawing/2014/main" id="{14242EFC-85B6-4949-B59F-35FF207FDA50}"/>
            </a:ext>
          </a:extLst>
        </xdr:cNvPr>
        <xdr:cNvSpPr txBox="1"/>
      </xdr:nvSpPr>
      <xdr:spPr>
        <a:xfrm>
          <a:off x="6627205" y="1073212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021" name="正方形/長方形 1020">
          <a:extLst>
            <a:ext uri="{FF2B5EF4-FFF2-40B4-BE49-F238E27FC236}">
              <a16:creationId xmlns:a16="http://schemas.microsoft.com/office/drawing/2014/main" id="{35A411F2-1EAD-4A84-BDEB-446DD633D5BC}"/>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022" name="正方形/長方形 1021">
          <a:extLst>
            <a:ext uri="{FF2B5EF4-FFF2-40B4-BE49-F238E27FC236}">
              <a16:creationId xmlns:a16="http://schemas.microsoft.com/office/drawing/2014/main" id="{DD991FB0-CFAC-477D-9C8C-ECB48995D6A6}"/>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023" name="正方形/長方形 1022">
          <a:extLst>
            <a:ext uri="{FF2B5EF4-FFF2-40B4-BE49-F238E27FC236}">
              <a16:creationId xmlns:a16="http://schemas.microsoft.com/office/drawing/2014/main" id="{44DAA237-89F7-4AB5-B900-6430D7302F4D}"/>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024" name="正方形/長方形 1023">
          <a:extLst>
            <a:ext uri="{FF2B5EF4-FFF2-40B4-BE49-F238E27FC236}">
              <a16:creationId xmlns:a16="http://schemas.microsoft.com/office/drawing/2014/main" id="{D9D90E58-C895-4964-847C-D34F0A0D1FA5}"/>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025" name="正方形/長方形 1024">
          <a:extLst>
            <a:ext uri="{FF2B5EF4-FFF2-40B4-BE49-F238E27FC236}">
              <a16:creationId xmlns:a16="http://schemas.microsoft.com/office/drawing/2014/main" id="{C3AFEB27-BF0C-4EC6-92FB-F66CEE15B06D}"/>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026" name="正方形/長方形 1025">
          <a:extLst>
            <a:ext uri="{FF2B5EF4-FFF2-40B4-BE49-F238E27FC236}">
              <a16:creationId xmlns:a16="http://schemas.microsoft.com/office/drawing/2014/main" id="{A106742E-4CE6-4653-B59F-6EEFFD4767B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027" name="正方形/長方形 1026">
          <a:extLst>
            <a:ext uri="{FF2B5EF4-FFF2-40B4-BE49-F238E27FC236}">
              <a16:creationId xmlns:a16="http://schemas.microsoft.com/office/drawing/2014/main" id="{01700DB5-FFF9-4FF4-BDA4-717417491052}"/>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028" name="正方形/長方形 1027">
          <a:extLst>
            <a:ext uri="{FF2B5EF4-FFF2-40B4-BE49-F238E27FC236}">
              <a16:creationId xmlns:a16="http://schemas.microsoft.com/office/drawing/2014/main" id="{6AD6ADCD-4B13-4132-81DB-A432EEE7F457}"/>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029" name="テキスト ボックス 1028">
          <a:extLst>
            <a:ext uri="{FF2B5EF4-FFF2-40B4-BE49-F238E27FC236}">
              <a16:creationId xmlns:a16="http://schemas.microsoft.com/office/drawing/2014/main" id="{9B8A6A46-EA59-4F2E-B04A-C40B49C356AC}"/>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030" name="直線コネクタ 1029">
          <a:extLst>
            <a:ext uri="{FF2B5EF4-FFF2-40B4-BE49-F238E27FC236}">
              <a16:creationId xmlns:a16="http://schemas.microsoft.com/office/drawing/2014/main" id="{85EC5FC6-7BD2-47CB-AC22-97EB6FC7B1C2}"/>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031" name="テキスト ボックス 1030">
          <a:extLst>
            <a:ext uri="{FF2B5EF4-FFF2-40B4-BE49-F238E27FC236}">
              <a16:creationId xmlns:a16="http://schemas.microsoft.com/office/drawing/2014/main" id="{80C1ED1C-F92B-4BC1-A0DA-97A52F328C75}"/>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1032" name="直線コネクタ 1031">
          <a:extLst>
            <a:ext uri="{FF2B5EF4-FFF2-40B4-BE49-F238E27FC236}">
              <a16:creationId xmlns:a16="http://schemas.microsoft.com/office/drawing/2014/main" id="{11EFF8FC-3C54-466D-BF54-B96AAE71D042}"/>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1033" name="テキスト ボックス 1032">
          <a:extLst>
            <a:ext uri="{FF2B5EF4-FFF2-40B4-BE49-F238E27FC236}">
              <a16:creationId xmlns:a16="http://schemas.microsoft.com/office/drawing/2014/main" id="{5E58C763-7F72-4763-A953-0EB255A733C3}"/>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1034" name="直線コネクタ 1033">
          <a:extLst>
            <a:ext uri="{FF2B5EF4-FFF2-40B4-BE49-F238E27FC236}">
              <a16:creationId xmlns:a16="http://schemas.microsoft.com/office/drawing/2014/main" id="{757CEE35-0E98-48A1-AD6E-09A769147386}"/>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1035" name="テキスト ボックス 1034">
          <a:extLst>
            <a:ext uri="{FF2B5EF4-FFF2-40B4-BE49-F238E27FC236}">
              <a16:creationId xmlns:a16="http://schemas.microsoft.com/office/drawing/2014/main" id="{0C27E082-7D2F-4618-9064-08C20D54DCD0}"/>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1036" name="直線コネクタ 1035">
          <a:extLst>
            <a:ext uri="{FF2B5EF4-FFF2-40B4-BE49-F238E27FC236}">
              <a16:creationId xmlns:a16="http://schemas.microsoft.com/office/drawing/2014/main" id="{4C505869-8CCA-4AA1-B143-46ADE1F7B6C2}"/>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1037" name="テキスト ボックス 1036">
          <a:extLst>
            <a:ext uri="{FF2B5EF4-FFF2-40B4-BE49-F238E27FC236}">
              <a16:creationId xmlns:a16="http://schemas.microsoft.com/office/drawing/2014/main" id="{23E7FF04-D0F2-43FB-9D82-7C33BC3A63B2}"/>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1038" name="直線コネクタ 1037">
          <a:extLst>
            <a:ext uri="{FF2B5EF4-FFF2-40B4-BE49-F238E27FC236}">
              <a16:creationId xmlns:a16="http://schemas.microsoft.com/office/drawing/2014/main" id="{CD88CD8C-24C7-46F4-88E9-EC281728BA4D}"/>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1039" name="テキスト ボックス 1038">
          <a:extLst>
            <a:ext uri="{FF2B5EF4-FFF2-40B4-BE49-F238E27FC236}">
              <a16:creationId xmlns:a16="http://schemas.microsoft.com/office/drawing/2014/main" id="{9005B8F3-FDDA-466F-A5F8-CA872F9A3FD8}"/>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1040" name="直線コネクタ 1039">
          <a:extLst>
            <a:ext uri="{FF2B5EF4-FFF2-40B4-BE49-F238E27FC236}">
              <a16:creationId xmlns:a16="http://schemas.microsoft.com/office/drawing/2014/main" id="{FFED4B9F-5C68-4A35-8845-A607FFB90FD8}"/>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1041" name="テキスト ボックス 1040">
          <a:extLst>
            <a:ext uri="{FF2B5EF4-FFF2-40B4-BE49-F238E27FC236}">
              <a16:creationId xmlns:a16="http://schemas.microsoft.com/office/drawing/2014/main" id="{A7BD9B7A-3412-4AB4-AACD-7AEA68A89263}"/>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1042" name="直線コネクタ 1041">
          <a:extLst>
            <a:ext uri="{FF2B5EF4-FFF2-40B4-BE49-F238E27FC236}">
              <a16:creationId xmlns:a16="http://schemas.microsoft.com/office/drawing/2014/main" id="{59664934-5196-4655-B8D4-A9583BFE8F4C}"/>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1043" name="テキスト ボックス 1042">
          <a:extLst>
            <a:ext uri="{FF2B5EF4-FFF2-40B4-BE49-F238E27FC236}">
              <a16:creationId xmlns:a16="http://schemas.microsoft.com/office/drawing/2014/main" id="{7C188936-48DF-4008-B0B1-1D995DBF0FFF}"/>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044" name="直線コネクタ 1043">
          <a:extLst>
            <a:ext uri="{FF2B5EF4-FFF2-40B4-BE49-F238E27FC236}">
              <a16:creationId xmlns:a16="http://schemas.microsoft.com/office/drawing/2014/main" id="{A20AB737-722A-4946-902F-01BFEAECADC2}"/>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1045" name="【公営住宅】&#10;有形固定資産減価償却率グラフ枠">
          <a:extLst>
            <a:ext uri="{FF2B5EF4-FFF2-40B4-BE49-F238E27FC236}">
              <a16:creationId xmlns:a16="http://schemas.microsoft.com/office/drawing/2014/main" id="{8163FA79-7990-42F9-BB68-843FB51080B3}"/>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114844</xdr:rowOff>
    </xdr:from>
    <xdr:to>
      <xdr:col>24</xdr:col>
      <xdr:colOff>62865</xdr:colOff>
      <xdr:row>86</xdr:row>
      <xdr:rowOff>154032</xdr:rowOff>
    </xdr:to>
    <xdr:cxnSp macro="">
      <xdr:nvCxnSpPr>
        <xdr:cNvPr id="1046" name="直線コネクタ 1045">
          <a:extLst>
            <a:ext uri="{FF2B5EF4-FFF2-40B4-BE49-F238E27FC236}">
              <a16:creationId xmlns:a16="http://schemas.microsoft.com/office/drawing/2014/main" id="{7EDBD3C1-BC36-4F4D-B165-ABFBC3C1E83D}"/>
            </a:ext>
          </a:extLst>
        </xdr:cNvPr>
        <xdr:cNvCxnSpPr/>
      </xdr:nvCxnSpPr>
      <xdr:spPr>
        <a:xfrm flipV="1">
          <a:off x="4634865" y="13316494"/>
          <a:ext cx="0" cy="15822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157859</xdr:rowOff>
    </xdr:from>
    <xdr:ext cx="405111" cy="259045"/>
    <xdr:sp macro="" textlink="">
      <xdr:nvSpPr>
        <xdr:cNvPr id="1047" name="【公営住宅】&#10;有形固定資産減価償却率最小値テキスト">
          <a:extLst>
            <a:ext uri="{FF2B5EF4-FFF2-40B4-BE49-F238E27FC236}">
              <a16:creationId xmlns:a16="http://schemas.microsoft.com/office/drawing/2014/main" id="{A7407F78-D674-4F88-8BE3-D85E26F6D44A}"/>
            </a:ext>
          </a:extLst>
        </xdr:cNvPr>
        <xdr:cNvSpPr txBox="1"/>
      </xdr:nvSpPr>
      <xdr:spPr>
        <a:xfrm>
          <a:off x="4673600" y="1490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154032</xdr:rowOff>
    </xdr:from>
    <xdr:to>
      <xdr:col>24</xdr:col>
      <xdr:colOff>152400</xdr:colOff>
      <xdr:row>86</xdr:row>
      <xdr:rowOff>154032</xdr:rowOff>
    </xdr:to>
    <xdr:cxnSp macro="">
      <xdr:nvCxnSpPr>
        <xdr:cNvPr id="1048" name="直線コネクタ 1047">
          <a:extLst>
            <a:ext uri="{FF2B5EF4-FFF2-40B4-BE49-F238E27FC236}">
              <a16:creationId xmlns:a16="http://schemas.microsoft.com/office/drawing/2014/main" id="{59EE3589-291E-439E-8697-A09F5EF6834A}"/>
            </a:ext>
          </a:extLst>
        </xdr:cNvPr>
        <xdr:cNvCxnSpPr/>
      </xdr:nvCxnSpPr>
      <xdr:spPr>
        <a:xfrm>
          <a:off x="4546600" y="14898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61521</xdr:rowOff>
    </xdr:from>
    <xdr:ext cx="340478" cy="259045"/>
    <xdr:sp macro="" textlink="">
      <xdr:nvSpPr>
        <xdr:cNvPr id="1049" name="【公営住宅】&#10;有形固定資産減価償却率最大値テキスト">
          <a:extLst>
            <a:ext uri="{FF2B5EF4-FFF2-40B4-BE49-F238E27FC236}">
              <a16:creationId xmlns:a16="http://schemas.microsoft.com/office/drawing/2014/main" id="{4367BAE8-B16B-4BF1-8B03-D57F03B25580}"/>
            </a:ext>
          </a:extLst>
        </xdr:cNvPr>
        <xdr:cNvSpPr txBox="1"/>
      </xdr:nvSpPr>
      <xdr:spPr>
        <a:xfrm>
          <a:off x="4673600" y="1309172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114844</xdr:rowOff>
    </xdr:from>
    <xdr:to>
      <xdr:col>24</xdr:col>
      <xdr:colOff>152400</xdr:colOff>
      <xdr:row>77</xdr:row>
      <xdr:rowOff>114844</xdr:rowOff>
    </xdr:to>
    <xdr:cxnSp macro="">
      <xdr:nvCxnSpPr>
        <xdr:cNvPr id="1050" name="直線コネクタ 1049">
          <a:extLst>
            <a:ext uri="{FF2B5EF4-FFF2-40B4-BE49-F238E27FC236}">
              <a16:creationId xmlns:a16="http://schemas.microsoft.com/office/drawing/2014/main" id="{6CDF6933-F872-437E-89B2-7CB71DDF8AB4}"/>
            </a:ext>
          </a:extLst>
        </xdr:cNvPr>
        <xdr:cNvCxnSpPr/>
      </xdr:nvCxnSpPr>
      <xdr:spPr>
        <a:xfrm>
          <a:off x="4546600" y="133164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150240</xdr:rowOff>
    </xdr:from>
    <xdr:ext cx="405111" cy="259045"/>
    <xdr:sp macro="" textlink="">
      <xdr:nvSpPr>
        <xdr:cNvPr id="1051" name="【公営住宅】&#10;有形固定資産減価償却率平均値テキスト">
          <a:extLst>
            <a:ext uri="{FF2B5EF4-FFF2-40B4-BE49-F238E27FC236}">
              <a16:creationId xmlns:a16="http://schemas.microsoft.com/office/drawing/2014/main" id="{104E05E3-5683-4871-8B07-268AF30DF05A}"/>
            </a:ext>
          </a:extLst>
        </xdr:cNvPr>
        <xdr:cNvSpPr txBox="1"/>
      </xdr:nvSpPr>
      <xdr:spPr>
        <a:xfrm>
          <a:off x="4673600" y="142091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363</xdr:rowOff>
    </xdr:from>
    <xdr:to>
      <xdr:col>24</xdr:col>
      <xdr:colOff>114300</xdr:colOff>
      <xdr:row>83</xdr:row>
      <xdr:rowOff>101963</xdr:rowOff>
    </xdr:to>
    <xdr:sp macro="" textlink="">
      <xdr:nvSpPr>
        <xdr:cNvPr id="1052" name="フローチャート: 判断 1051">
          <a:extLst>
            <a:ext uri="{FF2B5EF4-FFF2-40B4-BE49-F238E27FC236}">
              <a16:creationId xmlns:a16="http://schemas.microsoft.com/office/drawing/2014/main" id="{2A14EDDD-1D48-481C-99B4-CF04C068EF32}"/>
            </a:ext>
          </a:extLst>
        </xdr:cNvPr>
        <xdr:cNvSpPr/>
      </xdr:nvSpPr>
      <xdr:spPr>
        <a:xfrm>
          <a:off x="4584700" y="14230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160382</xdr:rowOff>
    </xdr:from>
    <xdr:to>
      <xdr:col>20</xdr:col>
      <xdr:colOff>38100</xdr:colOff>
      <xdr:row>83</xdr:row>
      <xdr:rowOff>90532</xdr:rowOff>
    </xdr:to>
    <xdr:sp macro="" textlink="">
      <xdr:nvSpPr>
        <xdr:cNvPr id="1053" name="フローチャート: 判断 1052">
          <a:extLst>
            <a:ext uri="{FF2B5EF4-FFF2-40B4-BE49-F238E27FC236}">
              <a16:creationId xmlns:a16="http://schemas.microsoft.com/office/drawing/2014/main" id="{49B36EE5-6B18-4A21-8705-7D9541D4C73F}"/>
            </a:ext>
          </a:extLst>
        </xdr:cNvPr>
        <xdr:cNvSpPr/>
      </xdr:nvSpPr>
      <xdr:spPr>
        <a:xfrm>
          <a:off x="3746500" y="14219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152219</xdr:rowOff>
    </xdr:from>
    <xdr:to>
      <xdr:col>15</xdr:col>
      <xdr:colOff>101600</xdr:colOff>
      <xdr:row>83</xdr:row>
      <xdr:rowOff>82369</xdr:rowOff>
    </xdr:to>
    <xdr:sp macro="" textlink="">
      <xdr:nvSpPr>
        <xdr:cNvPr id="1054" name="フローチャート: 判断 1053">
          <a:extLst>
            <a:ext uri="{FF2B5EF4-FFF2-40B4-BE49-F238E27FC236}">
              <a16:creationId xmlns:a16="http://schemas.microsoft.com/office/drawing/2014/main" id="{F79D915B-0639-4402-9D3C-01F40D9A206B}"/>
            </a:ext>
          </a:extLst>
        </xdr:cNvPr>
        <xdr:cNvSpPr/>
      </xdr:nvSpPr>
      <xdr:spPr>
        <a:xfrm>
          <a:off x="2857500" y="14211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153851</xdr:rowOff>
    </xdr:from>
    <xdr:to>
      <xdr:col>10</xdr:col>
      <xdr:colOff>165100</xdr:colOff>
      <xdr:row>83</xdr:row>
      <xdr:rowOff>84001</xdr:rowOff>
    </xdr:to>
    <xdr:sp macro="" textlink="">
      <xdr:nvSpPr>
        <xdr:cNvPr id="1055" name="フローチャート: 判断 1054">
          <a:extLst>
            <a:ext uri="{FF2B5EF4-FFF2-40B4-BE49-F238E27FC236}">
              <a16:creationId xmlns:a16="http://schemas.microsoft.com/office/drawing/2014/main" id="{400373AD-7950-43EA-ABF1-DCDE39F28E3D}"/>
            </a:ext>
          </a:extLst>
        </xdr:cNvPr>
        <xdr:cNvSpPr/>
      </xdr:nvSpPr>
      <xdr:spPr>
        <a:xfrm>
          <a:off x="1968500" y="14212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129358</xdr:rowOff>
    </xdr:from>
    <xdr:to>
      <xdr:col>6</xdr:col>
      <xdr:colOff>38100</xdr:colOff>
      <xdr:row>83</xdr:row>
      <xdr:rowOff>59508</xdr:rowOff>
    </xdr:to>
    <xdr:sp macro="" textlink="">
      <xdr:nvSpPr>
        <xdr:cNvPr id="1056" name="フローチャート: 判断 1055">
          <a:extLst>
            <a:ext uri="{FF2B5EF4-FFF2-40B4-BE49-F238E27FC236}">
              <a16:creationId xmlns:a16="http://schemas.microsoft.com/office/drawing/2014/main" id="{BDC0D1D7-6E0A-4BFF-B4EF-E0235E9A1531}"/>
            </a:ext>
          </a:extLst>
        </xdr:cNvPr>
        <xdr:cNvSpPr/>
      </xdr:nvSpPr>
      <xdr:spPr>
        <a:xfrm>
          <a:off x="1079500" y="1418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057" name="テキスト ボックス 1056">
          <a:extLst>
            <a:ext uri="{FF2B5EF4-FFF2-40B4-BE49-F238E27FC236}">
              <a16:creationId xmlns:a16="http://schemas.microsoft.com/office/drawing/2014/main" id="{CC36066D-104F-4414-8FA0-0ED994457235}"/>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058" name="テキスト ボックス 1057">
          <a:extLst>
            <a:ext uri="{FF2B5EF4-FFF2-40B4-BE49-F238E27FC236}">
              <a16:creationId xmlns:a16="http://schemas.microsoft.com/office/drawing/2014/main" id="{D2D5E00C-3ABB-4F4A-B563-63FB3E644FCE}"/>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059" name="テキスト ボックス 1058">
          <a:extLst>
            <a:ext uri="{FF2B5EF4-FFF2-40B4-BE49-F238E27FC236}">
              <a16:creationId xmlns:a16="http://schemas.microsoft.com/office/drawing/2014/main" id="{FA3F1ACB-08E9-41ED-9938-0EE77BDF84B5}"/>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060" name="テキスト ボックス 1059">
          <a:extLst>
            <a:ext uri="{FF2B5EF4-FFF2-40B4-BE49-F238E27FC236}">
              <a16:creationId xmlns:a16="http://schemas.microsoft.com/office/drawing/2014/main" id="{AF25DA9A-9352-476E-AA79-94C75DCE8331}"/>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061" name="テキスト ボックス 1060">
          <a:extLst>
            <a:ext uri="{FF2B5EF4-FFF2-40B4-BE49-F238E27FC236}">
              <a16:creationId xmlns:a16="http://schemas.microsoft.com/office/drawing/2014/main" id="{9EDF1EB7-6C25-40FE-9882-02A54B2D233A}"/>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145687</xdr:rowOff>
    </xdr:from>
    <xdr:to>
      <xdr:col>24</xdr:col>
      <xdr:colOff>114300</xdr:colOff>
      <xdr:row>82</xdr:row>
      <xdr:rowOff>75837</xdr:rowOff>
    </xdr:to>
    <xdr:sp macro="" textlink="">
      <xdr:nvSpPr>
        <xdr:cNvPr id="1062" name="楕円 1061">
          <a:extLst>
            <a:ext uri="{FF2B5EF4-FFF2-40B4-BE49-F238E27FC236}">
              <a16:creationId xmlns:a16="http://schemas.microsoft.com/office/drawing/2014/main" id="{CC4ADC40-0631-40E4-B8C7-BEA99C8034DD}"/>
            </a:ext>
          </a:extLst>
        </xdr:cNvPr>
        <xdr:cNvSpPr/>
      </xdr:nvSpPr>
      <xdr:spPr>
        <a:xfrm>
          <a:off x="4584700" y="14033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168564</xdr:rowOff>
    </xdr:from>
    <xdr:ext cx="405111" cy="259045"/>
    <xdr:sp macro="" textlink="">
      <xdr:nvSpPr>
        <xdr:cNvPr id="1063" name="【公営住宅】&#10;有形固定資産減価償却率該当値テキスト">
          <a:extLst>
            <a:ext uri="{FF2B5EF4-FFF2-40B4-BE49-F238E27FC236}">
              <a16:creationId xmlns:a16="http://schemas.microsoft.com/office/drawing/2014/main" id="{A50F655B-5F2E-4CAE-A208-E2146AF44817}"/>
            </a:ext>
          </a:extLst>
        </xdr:cNvPr>
        <xdr:cNvSpPr txBox="1"/>
      </xdr:nvSpPr>
      <xdr:spPr>
        <a:xfrm>
          <a:off x="4673600" y="13884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124461</xdr:rowOff>
    </xdr:from>
    <xdr:to>
      <xdr:col>20</xdr:col>
      <xdr:colOff>38100</xdr:colOff>
      <xdr:row>82</xdr:row>
      <xdr:rowOff>54611</xdr:rowOff>
    </xdr:to>
    <xdr:sp macro="" textlink="">
      <xdr:nvSpPr>
        <xdr:cNvPr id="1064" name="楕円 1063">
          <a:extLst>
            <a:ext uri="{FF2B5EF4-FFF2-40B4-BE49-F238E27FC236}">
              <a16:creationId xmlns:a16="http://schemas.microsoft.com/office/drawing/2014/main" id="{4D95236F-91DD-4EFA-A292-43B2B7C1A977}"/>
            </a:ext>
          </a:extLst>
        </xdr:cNvPr>
        <xdr:cNvSpPr/>
      </xdr:nvSpPr>
      <xdr:spPr>
        <a:xfrm>
          <a:off x="3746500" y="1401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3811</xdr:rowOff>
    </xdr:from>
    <xdr:to>
      <xdr:col>24</xdr:col>
      <xdr:colOff>63500</xdr:colOff>
      <xdr:row>82</xdr:row>
      <xdr:rowOff>25037</xdr:rowOff>
    </xdr:to>
    <xdr:cxnSp macro="">
      <xdr:nvCxnSpPr>
        <xdr:cNvPr id="1065" name="直線コネクタ 1064">
          <a:extLst>
            <a:ext uri="{FF2B5EF4-FFF2-40B4-BE49-F238E27FC236}">
              <a16:creationId xmlns:a16="http://schemas.microsoft.com/office/drawing/2014/main" id="{9788A0E0-0F62-4411-B14E-459073D9643F}"/>
            </a:ext>
          </a:extLst>
        </xdr:cNvPr>
        <xdr:cNvCxnSpPr/>
      </xdr:nvCxnSpPr>
      <xdr:spPr>
        <a:xfrm>
          <a:off x="3797300" y="14062711"/>
          <a:ext cx="838200" cy="21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117929</xdr:rowOff>
    </xdr:from>
    <xdr:to>
      <xdr:col>15</xdr:col>
      <xdr:colOff>101600</xdr:colOff>
      <xdr:row>82</xdr:row>
      <xdr:rowOff>48079</xdr:rowOff>
    </xdr:to>
    <xdr:sp macro="" textlink="">
      <xdr:nvSpPr>
        <xdr:cNvPr id="1066" name="楕円 1065">
          <a:extLst>
            <a:ext uri="{FF2B5EF4-FFF2-40B4-BE49-F238E27FC236}">
              <a16:creationId xmlns:a16="http://schemas.microsoft.com/office/drawing/2014/main" id="{054E9537-3B52-47B0-A166-54AC98B5B932}"/>
            </a:ext>
          </a:extLst>
        </xdr:cNvPr>
        <xdr:cNvSpPr/>
      </xdr:nvSpPr>
      <xdr:spPr>
        <a:xfrm>
          <a:off x="2857500" y="14005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168729</xdr:rowOff>
    </xdr:from>
    <xdr:to>
      <xdr:col>19</xdr:col>
      <xdr:colOff>177800</xdr:colOff>
      <xdr:row>82</xdr:row>
      <xdr:rowOff>3811</xdr:rowOff>
    </xdr:to>
    <xdr:cxnSp macro="">
      <xdr:nvCxnSpPr>
        <xdr:cNvPr id="1067" name="直線コネクタ 1066">
          <a:extLst>
            <a:ext uri="{FF2B5EF4-FFF2-40B4-BE49-F238E27FC236}">
              <a16:creationId xmlns:a16="http://schemas.microsoft.com/office/drawing/2014/main" id="{27BEB1B2-E99E-46DC-8D5A-DCEF529D368A}"/>
            </a:ext>
          </a:extLst>
        </xdr:cNvPr>
        <xdr:cNvCxnSpPr/>
      </xdr:nvCxnSpPr>
      <xdr:spPr>
        <a:xfrm>
          <a:off x="2908300" y="14056179"/>
          <a:ext cx="8890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109764</xdr:rowOff>
    </xdr:from>
    <xdr:to>
      <xdr:col>10</xdr:col>
      <xdr:colOff>165100</xdr:colOff>
      <xdr:row>82</xdr:row>
      <xdr:rowOff>39914</xdr:rowOff>
    </xdr:to>
    <xdr:sp macro="" textlink="">
      <xdr:nvSpPr>
        <xdr:cNvPr id="1068" name="楕円 1067">
          <a:extLst>
            <a:ext uri="{FF2B5EF4-FFF2-40B4-BE49-F238E27FC236}">
              <a16:creationId xmlns:a16="http://schemas.microsoft.com/office/drawing/2014/main" id="{0B2CB4FC-FAB7-4224-A8F7-DF007A41C971}"/>
            </a:ext>
          </a:extLst>
        </xdr:cNvPr>
        <xdr:cNvSpPr/>
      </xdr:nvSpPr>
      <xdr:spPr>
        <a:xfrm>
          <a:off x="1968500" y="13997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160564</xdr:rowOff>
    </xdr:from>
    <xdr:to>
      <xdr:col>15</xdr:col>
      <xdr:colOff>50800</xdr:colOff>
      <xdr:row>81</xdr:row>
      <xdr:rowOff>168729</xdr:rowOff>
    </xdr:to>
    <xdr:cxnSp macro="">
      <xdr:nvCxnSpPr>
        <xdr:cNvPr id="1069" name="直線コネクタ 1068">
          <a:extLst>
            <a:ext uri="{FF2B5EF4-FFF2-40B4-BE49-F238E27FC236}">
              <a16:creationId xmlns:a16="http://schemas.microsoft.com/office/drawing/2014/main" id="{B08195D8-7E69-4C9A-A22A-3A68B46AA6AE}"/>
            </a:ext>
          </a:extLst>
        </xdr:cNvPr>
        <xdr:cNvCxnSpPr/>
      </xdr:nvCxnSpPr>
      <xdr:spPr>
        <a:xfrm>
          <a:off x="2019300" y="14048014"/>
          <a:ext cx="889000" cy="8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67311</xdr:rowOff>
    </xdr:from>
    <xdr:to>
      <xdr:col>6</xdr:col>
      <xdr:colOff>38100</xdr:colOff>
      <xdr:row>81</xdr:row>
      <xdr:rowOff>168911</xdr:rowOff>
    </xdr:to>
    <xdr:sp macro="" textlink="">
      <xdr:nvSpPr>
        <xdr:cNvPr id="1070" name="楕円 1069">
          <a:extLst>
            <a:ext uri="{FF2B5EF4-FFF2-40B4-BE49-F238E27FC236}">
              <a16:creationId xmlns:a16="http://schemas.microsoft.com/office/drawing/2014/main" id="{1BAD9115-4F6F-4DC3-97E8-54DE8B09974C}"/>
            </a:ext>
          </a:extLst>
        </xdr:cNvPr>
        <xdr:cNvSpPr/>
      </xdr:nvSpPr>
      <xdr:spPr>
        <a:xfrm>
          <a:off x="1079500" y="13954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118111</xdr:rowOff>
    </xdr:from>
    <xdr:to>
      <xdr:col>10</xdr:col>
      <xdr:colOff>114300</xdr:colOff>
      <xdr:row>81</xdr:row>
      <xdr:rowOff>160564</xdr:rowOff>
    </xdr:to>
    <xdr:cxnSp macro="">
      <xdr:nvCxnSpPr>
        <xdr:cNvPr id="1071" name="直線コネクタ 1070">
          <a:extLst>
            <a:ext uri="{FF2B5EF4-FFF2-40B4-BE49-F238E27FC236}">
              <a16:creationId xmlns:a16="http://schemas.microsoft.com/office/drawing/2014/main" id="{FC060095-358B-435E-8DE5-0C2A162F71AF}"/>
            </a:ext>
          </a:extLst>
        </xdr:cNvPr>
        <xdr:cNvCxnSpPr/>
      </xdr:nvCxnSpPr>
      <xdr:spPr>
        <a:xfrm>
          <a:off x="1130300" y="14005561"/>
          <a:ext cx="889000" cy="4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83</xdr:row>
      <xdr:rowOff>81659</xdr:rowOff>
    </xdr:from>
    <xdr:ext cx="405111" cy="259045"/>
    <xdr:sp macro="" textlink="">
      <xdr:nvSpPr>
        <xdr:cNvPr id="1072" name="n_1aveValue【公営住宅】&#10;有形固定資産減価償却率">
          <a:extLst>
            <a:ext uri="{FF2B5EF4-FFF2-40B4-BE49-F238E27FC236}">
              <a16:creationId xmlns:a16="http://schemas.microsoft.com/office/drawing/2014/main" id="{D1BC649D-32D6-4AD8-AC33-1BA16DC72D1C}"/>
            </a:ext>
          </a:extLst>
        </xdr:cNvPr>
        <xdr:cNvSpPr txBox="1"/>
      </xdr:nvSpPr>
      <xdr:spPr>
        <a:xfrm>
          <a:off x="3582044" y="14312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73496</xdr:rowOff>
    </xdr:from>
    <xdr:ext cx="405111" cy="259045"/>
    <xdr:sp macro="" textlink="">
      <xdr:nvSpPr>
        <xdr:cNvPr id="1073" name="n_2aveValue【公営住宅】&#10;有形固定資産減価償却率">
          <a:extLst>
            <a:ext uri="{FF2B5EF4-FFF2-40B4-BE49-F238E27FC236}">
              <a16:creationId xmlns:a16="http://schemas.microsoft.com/office/drawing/2014/main" id="{2184C2E2-26E9-4D99-A9DF-D4523DA296BC}"/>
            </a:ext>
          </a:extLst>
        </xdr:cNvPr>
        <xdr:cNvSpPr txBox="1"/>
      </xdr:nvSpPr>
      <xdr:spPr>
        <a:xfrm>
          <a:off x="2705744" y="1430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75128</xdr:rowOff>
    </xdr:from>
    <xdr:ext cx="405111" cy="259045"/>
    <xdr:sp macro="" textlink="">
      <xdr:nvSpPr>
        <xdr:cNvPr id="1074" name="n_3aveValue【公営住宅】&#10;有形固定資産減価償却率">
          <a:extLst>
            <a:ext uri="{FF2B5EF4-FFF2-40B4-BE49-F238E27FC236}">
              <a16:creationId xmlns:a16="http://schemas.microsoft.com/office/drawing/2014/main" id="{D39AAFFE-7D90-4FE7-9DA8-E15601B641D0}"/>
            </a:ext>
          </a:extLst>
        </xdr:cNvPr>
        <xdr:cNvSpPr txBox="1"/>
      </xdr:nvSpPr>
      <xdr:spPr>
        <a:xfrm>
          <a:off x="1816744" y="14305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50635</xdr:rowOff>
    </xdr:from>
    <xdr:ext cx="405111" cy="259045"/>
    <xdr:sp macro="" textlink="">
      <xdr:nvSpPr>
        <xdr:cNvPr id="1075" name="n_4aveValue【公営住宅】&#10;有形固定資産減価償却率">
          <a:extLst>
            <a:ext uri="{FF2B5EF4-FFF2-40B4-BE49-F238E27FC236}">
              <a16:creationId xmlns:a16="http://schemas.microsoft.com/office/drawing/2014/main" id="{6D939CB8-78D4-4BF7-9A01-84C9CCB68B70}"/>
            </a:ext>
          </a:extLst>
        </xdr:cNvPr>
        <xdr:cNvSpPr txBox="1"/>
      </xdr:nvSpPr>
      <xdr:spPr>
        <a:xfrm>
          <a:off x="927744" y="1428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71138</xdr:rowOff>
    </xdr:from>
    <xdr:ext cx="405111" cy="259045"/>
    <xdr:sp macro="" textlink="">
      <xdr:nvSpPr>
        <xdr:cNvPr id="1076" name="n_1mainValue【公営住宅】&#10;有形固定資産減価償却率">
          <a:extLst>
            <a:ext uri="{FF2B5EF4-FFF2-40B4-BE49-F238E27FC236}">
              <a16:creationId xmlns:a16="http://schemas.microsoft.com/office/drawing/2014/main" id="{F2239B71-3AFE-415A-A066-466ED826A066}"/>
            </a:ext>
          </a:extLst>
        </xdr:cNvPr>
        <xdr:cNvSpPr txBox="1"/>
      </xdr:nvSpPr>
      <xdr:spPr>
        <a:xfrm>
          <a:off x="3582044" y="1378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64606</xdr:rowOff>
    </xdr:from>
    <xdr:ext cx="405111" cy="259045"/>
    <xdr:sp macro="" textlink="">
      <xdr:nvSpPr>
        <xdr:cNvPr id="1077" name="n_2mainValue【公営住宅】&#10;有形固定資産減価償却率">
          <a:extLst>
            <a:ext uri="{FF2B5EF4-FFF2-40B4-BE49-F238E27FC236}">
              <a16:creationId xmlns:a16="http://schemas.microsoft.com/office/drawing/2014/main" id="{071534C6-6366-418B-BC2A-949764F0A152}"/>
            </a:ext>
          </a:extLst>
        </xdr:cNvPr>
        <xdr:cNvSpPr txBox="1"/>
      </xdr:nvSpPr>
      <xdr:spPr>
        <a:xfrm>
          <a:off x="2705744" y="13780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56441</xdr:rowOff>
    </xdr:from>
    <xdr:ext cx="405111" cy="259045"/>
    <xdr:sp macro="" textlink="">
      <xdr:nvSpPr>
        <xdr:cNvPr id="1078" name="n_3mainValue【公営住宅】&#10;有形固定資産減価償却率">
          <a:extLst>
            <a:ext uri="{FF2B5EF4-FFF2-40B4-BE49-F238E27FC236}">
              <a16:creationId xmlns:a16="http://schemas.microsoft.com/office/drawing/2014/main" id="{2C0D5763-F3AF-444E-B305-FDC7A97B0770}"/>
            </a:ext>
          </a:extLst>
        </xdr:cNvPr>
        <xdr:cNvSpPr txBox="1"/>
      </xdr:nvSpPr>
      <xdr:spPr>
        <a:xfrm>
          <a:off x="1816744" y="13772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13988</xdr:rowOff>
    </xdr:from>
    <xdr:ext cx="405111" cy="259045"/>
    <xdr:sp macro="" textlink="">
      <xdr:nvSpPr>
        <xdr:cNvPr id="1079" name="n_4mainValue【公営住宅】&#10;有形固定資産減価償却率">
          <a:extLst>
            <a:ext uri="{FF2B5EF4-FFF2-40B4-BE49-F238E27FC236}">
              <a16:creationId xmlns:a16="http://schemas.microsoft.com/office/drawing/2014/main" id="{D635D014-E5FF-44F7-BFD4-B1EF38668F3F}"/>
            </a:ext>
          </a:extLst>
        </xdr:cNvPr>
        <xdr:cNvSpPr txBox="1"/>
      </xdr:nvSpPr>
      <xdr:spPr>
        <a:xfrm>
          <a:off x="927744" y="13729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1080" name="正方形/長方形 1079">
          <a:extLst>
            <a:ext uri="{FF2B5EF4-FFF2-40B4-BE49-F238E27FC236}">
              <a16:creationId xmlns:a16="http://schemas.microsoft.com/office/drawing/2014/main" id="{AD0C277A-8D77-4BED-83FC-EF5DB1153921}"/>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1081" name="正方形/長方形 1080">
          <a:extLst>
            <a:ext uri="{FF2B5EF4-FFF2-40B4-BE49-F238E27FC236}">
              <a16:creationId xmlns:a16="http://schemas.microsoft.com/office/drawing/2014/main" id="{554781B1-C0F1-4032-A97C-928D1CA1A754}"/>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1082" name="正方形/長方形 1081">
          <a:extLst>
            <a:ext uri="{FF2B5EF4-FFF2-40B4-BE49-F238E27FC236}">
              <a16:creationId xmlns:a16="http://schemas.microsoft.com/office/drawing/2014/main" id="{6075DCEA-FE07-46FC-AF33-A1DAC29E74FA}"/>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1083" name="正方形/長方形 1082">
          <a:extLst>
            <a:ext uri="{FF2B5EF4-FFF2-40B4-BE49-F238E27FC236}">
              <a16:creationId xmlns:a16="http://schemas.microsoft.com/office/drawing/2014/main" id="{F24AC1B3-9341-4A65-AE28-EFCF7A548133}"/>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1084" name="正方形/長方形 1083">
          <a:extLst>
            <a:ext uri="{FF2B5EF4-FFF2-40B4-BE49-F238E27FC236}">
              <a16:creationId xmlns:a16="http://schemas.microsoft.com/office/drawing/2014/main" id="{83E9DC27-D534-40E4-89D6-117D867C418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1085" name="正方形/長方形 1084">
          <a:extLst>
            <a:ext uri="{FF2B5EF4-FFF2-40B4-BE49-F238E27FC236}">
              <a16:creationId xmlns:a16="http://schemas.microsoft.com/office/drawing/2014/main" id="{E6263DA2-DFFE-487A-8149-46482D880EF1}"/>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1086" name="正方形/長方形 1085">
          <a:extLst>
            <a:ext uri="{FF2B5EF4-FFF2-40B4-BE49-F238E27FC236}">
              <a16:creationId xmlns:a16="http://schemas.microsoft.com/office/drawing/2014/main" id="{CFF72138-9F8F-4B89-9616-2AB1CDB388A9}"/>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1087" name="正方形/長方形 1086">
          <a:extLst>
            <a:ext uri="{FF2B5EF4-FFF2-40B4-BE49-F238E27FC236}">
              <a16:creationId xmlns:a16="http://schemas.microsoft.com/office/drawing/2014/main" id="{9D1B6172-CE17-433C-83AD-E0E9A3CA0C0B}"/>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1088" name="テキスト ボックス 1087">
          <a:extLst>
            <a:ext uri="{FF2B5EF4-FFF2-40B4-BE49-F238E27FC236}">
              <a16:creationId xmlns:a16="http://schemas.microsoft.com/office/drawing/2014/main" id="{4C6A9909-EE67-47C1-B842-704CFD63C8EB}"/>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1089" name="直線コネクタ 1088">
          <a:extLst>
            <a:ext uri="{FF2B5EF4-FFF2-40B4-BE49-F238E27FC236}">
              <a16:creationId xmlns:a16="http://schemas.microsoft.com/office/drawing/2014/main" id="{40156183-7A11-4A84-B014-C439A1489313}"/>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1090" name="直線コネクタ 1089">
          <a:extLst>
            <a:ext uri="{FF2B5EF4-FFF2-40B4-BE49-F238E27FC236}">
              <a16:creationId xmlns:a16="http://schemas.microsoft.com/office/drawing/2014/main" id="{BB56C9AE-78CB-4EBD-BD71-602109C951B0}"/>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1091" name="テキスト ボックス 1090">
          <a:extLst>
            <a:ext uri="{FF2B5EF4-FFF2-40B4-BE49-F238E27FC236}">
              <a16:creationId xmlns:a16="http://schemas.microsoft.com/office/drawing/2014/main" id="{B42B8942-97D2-431A-A815-EA25713C4B21}"/>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1092" name="直線コネクタ 1091">
          <a:extLst>
            <a:ext uri="{FF2B5EF4-FFF2-40B4-BE49-F238E27FC236}">
              <a16:creationId xmlns:a16="http://schemas.microsoft.com/office/drawing/2014/main" id="{CB196710-3AC4-4CB0-9544-D08BF25158BE}"/>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1093" name="テキスト ボックス 1092">
          <a:extLst>
            <a:ext uri="{FF2B5EF4-FFF2-40B4-BE49-F238E27FC236}">
              <a16:creationId xmlns:a16="http://schemas.microsoft.com/office/drawing/2014/main" id="{CD8F81C2-4DFB-4AF5-8AFB-610969B9FB93}"/>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1094" name="直線コネクタ 1093">
          <a:extLst>
            <a:ext uri="{FF2B5EF4-FFF2-40B4-BE49-F238E27FC236}">
              <a16:creationId xmlns:a16="http://schemas.microsoft.com/office/drawing/2014/main" id="{86664BA2-DCE8-4D48-BE11-9D4703B67CA2}"/>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1095" name="テキスト ボックス 1094">
          <a:extLst>
            <a:ext uri="{FF2B5EF4-FFF2-40B4-BE49-F238E27FC236}">
              <a16:creationId xmlns:a16="http://schemas.microsoft.com/office/drawing/2014/main" id="{C09B8A64-F2F2-4792-9343-431FF8A2D556}"/>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1096" name="直線コネクタ 1095">
          <a:extLst>
            <a:ext uri="{FF2B5EF4-FFF2-40B4-BE49-F238E27FC236}">
              <a16:creationId xmlns:a16="http://schemas.microsoft.com/office/drawing/2014/main" id="{9319761C-CA6B-4492-AC64-E0E1750693D2}"/>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1097" name="テキスト ボックス 1096">
          <a:extLst>
            <a:ext uri="{FF2B5EF4-FFF2-40B4-BE49-F238E27FC236}">
              <a16:creationId xmlns:a16="http://schemas.microsoft.com/office/drawing/2014/main" id="{CE07BFD0-DFBB-449A-B36B-9DAC97027781}"/>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1098" name="直線コネクタ 1097">
          <a:extLst>
            <a:ext uri="{FF2B5EF4-FFF2-40B4-BE49-F238E27FC236}">
              <a16:creationId xmlns:a16="http://schemas.microsoft.com/office/drawing/2014/main" id="{0BFBF532-24E5-464C-9BF5-D7FD8A7D7755}"/>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91820</xdr:rowOff>
    </xdr:from>
    <xdr:ext cx="531299" cy="259045"/>
    <xdr:sp macro="" textlink="">
      <xdr:nvSpPr>
        <xdr:cNvPr id="1099" name="テキスト ボックス 1098">
          <a:extLst>
            <a:ext uri="{FF2B5EF4-FFF2-40B4-BE49-F238E27FC236}">
              <a16:creationId xmlns:a16="http://schemas.microsoft.com/office/drawing/2014/main" id="{9744C25B-AA4D-415B-A689-29F05504630C}"/>
            </a:ext>
          </a:extLst>
        </xdr:cNvPr>
        <xdr:cNvSpPr txBox="1"/>
      </xdr:nvSpPr>
      <xdr:spPr>
        <a:xfrm>
          <a:off x="6072701" y="1346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1100" name="直線コネクタ 1099">
          <a:extLst>
            <a:ext uri="{FF2B5EF4-FFF2-40B4-BE49-F238E27FC236}">
              <a16:creationId xmlns:a16="http://schemas.microsoft.com/office/drawing/2014/main" id="{9B1044E4-7481-421C-A6CB-8C6C13A5BABB}"/>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108148</xdr:rowOff>
    </xdr:from>
    <xdr:ext cx="531299" cy="259045"/>
    <xdr:sp macro="" textlink="">
      <xdr:nvSpPr>
        <xdr:cNvPr id="1101" name="テキスト ボックス 1100">
          <a:extLst>
            <a:ext uri="{FF2B5EF4-FFF2-40B4-BE49-F238E27FC236}">
              <a16:creationId xmlns:a16="http://schemas.microsoft.com/office/drawing/2014/main" id="{8EA261CC-8D50-4C6B-A61F-7BFD6FD1E297}"/>
            </a:ext>
          </a:extLst>
        </xdr:cNvPr>
        <xdr:cNvSpPr txBox="1"/>
      </xdr:nvSpPr>
      <xdr:spPr>
        <a:xfrm>
          <a:off x="6072701" y="13138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102" name="直線コネクタ 1101">
          <a:extLst>
            <a:ext uri="{FF2B5EF4-FFF2-40B4-BE49-F238E27FC236}">
              <a16:creationId xmlns:a16="http://schemas.microsoft.com/office/drawing/2014/main" id="{37CF0A95-45B9-4D51-91B5-696F98A4D2B9}"/>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1103" name="テキスト ボックス 1102">
          <a:extLst>
            <a:ext uri="{FF2B5EF4-FFF2-40B4-BE49-F238E27FC236}">
              <a16:creationId xmlns:a16="http://schemas.microsoft.com/office/drawing/2014/main" id="{1877C7C5-AC44-4BE1-8A66-B0BF7D9FA207}"/>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104" name="【公営住宅】&#10;一人当たり面積グラフ枠">
          <a:extLst>
            <a:ext uri="{FF2B5EF4-FFF2-40B4-BE49-F238E27FC236}">
              <a16:creationId xmlns:a16="http://schemas.microsoft.com/office/drawing/2014/main" id="{6A1D04E5-822B-4C85-B701-724E6AA7F6AE}"/>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40821</xdr:rowOff>
    </xdr:from>
    <xdr:to>
      <xdr:col>54</xdr:col>
      <xdr:colOff>189865</xdr:colOff>
      <xdr:row>86</xdr:row>
      <xdr:rowOff>150005</xdr:rowOff>
    </xdr:to>
    <xdr:cxnSp macro="">
      <xdr:nvCxnSpPr>
        <xdr:cNvPr id="1105" name="直線コネクタ 1104">
          <a:extLst>
            <a:ext uri="{FF2B5EF4-FFF2-40B4-BE49-F238E27FC236}">
              <a16:creationId xmlns:a16="http://schemas.microsoft.com/office/drawing/2014/main" id="{CC5CB299-582C-4D6B-9EFC-989BC8C2C20D}"/>
            </a:ext>
          </a:extLst>
        </xdr:cNvPr>
        <xdr:cNvCxnSpPr/>
      </xdr:nvCxnSpPr>
      <xdr:spPr>
        <a:xfrm flipV="1">
          <a:off x="10476865" y="13413921"/>
          <a:ext cx="0" cy="14807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153832</xdr:rowOff>
    </xdr:from>
    <xdr:ext cx="469744" cy="259045"/>
    <xdr:sp macro="" textlink="">
      <xdr:nvSpPr>
        <xdr:cNvPr id="1106" name="【公営住宅】&#10;一人当たり面積最小値テキスト">
          <a:extLst>
            <a:ext uri="{FF2B5EF4-FFF2-40B4-BE49-F238E27FC236}">
              <a16:creationId xmlns:a16="http://schemas.microsoft.com/office/drawing/2014/main" id="{C3A77371-06CE-4A43-BA3D-F112ACA108D4}"/>
            </a:ext>
          </a:extLst>
        </xdr:cNvPr>
        <xdr:cNvSpPr txBox="1"/>
      </xdr:nvSpPr>
      <xdr:spPr>
        <a:xfrm>
          <a:off x="10515600" y="14898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150005</xdr:rowOff>
    </xdr:from>
    <xdr:to>
      <xdr:col>55</xdr:col>
      <xdr:colOff>88900</xdr:colOff>
      <xdr:row>86</xdr:row>
      <xdr:rowOff>150005</xdr:rowOff>
    </xdr:to>
    <xdr:cxnSp macro="">
      <xdr:nvCxnSpPr>
        <xdr:cNvPr id="1107" name="直線コネクタ 1106">
          <a:extLst>
            <a:ext uri="{FF2B5EF4-FFF2-40B4-BE49-F238E27FC236}">
              <a16:creationId xmlns:a16="http://schemas.microsoft.com/office/drawing/2014/main" id="{B9C6C172-0281-4AB0-8766-32E24DD6744A}"/>
            </a:ext>
          </a:extLst>
        </xdr:cNvPr>
        <xdr:cNvCxnSpPr/>
      </xdr:nvCxnSpPr>
      <xdr:spPr>
        <a:xfrm>
          <a:off x="10388600" y="148947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158948</xdr:rowOff>
    </xdr:from>
    <xdr:ext cx="534377" cy="259045"/>
    <xdr:sp macro="" textlink="">
      <xdr:nvSpPr>
        <xdr:cNvPr id="1108" name="【公営住宅】&#10;一人当たり面積最大値テキスト">
          <a:extLst>
            <a:ext uri="{FF2B5EF4-FFF2-40B4-BE49-F238E27FC236}">
              <a16:creationId xmlns:a16="http://schemas.microsoft.com/office/drawing/2014/main" id="{A422C971-4F31-4A92-944C-9940415AAEB5}"/>
            </a:ext>
          </a:extLst>
        </xdr:cNvPr>
        <xdr:cNvSpPr txBox="1"/>
      </xdr:nvSpPr>
      <xdr:spPr>
        <a:xfrm>
          <a:off x="10515600" y="13189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40821</xdr:rowOff>
    </xdr:from>
    <xdr:to>
      <xdr:col>55</xdr:col>
      <xdr:colOff>88900</xdr:colOff>
      <xdr:row>78</xdr:row>
      <xdr:rowOff>40821</xdr:rowOff>
    </xdr:to>
    <xdr:cxnSp macro="">
      <xdr:nvCxnSpPr>
        <xdr:cNvPr id="1109" name="直線コネクタ 1108">
          <a:extLst>
            <a:ext uri="{FF2B5EF4-FFF2-40B4-BE49-F238E27FC236}">
              <a16:creationId xmlns:a16="http://schemas.microsoft.com/office/drawing/2014/main" id="{AAA6653D-386A-4D41-A2E2-1077180D7D6B}"/>
            </a:ext>
          </a:extLst>
        </xdr:cNvPr>
        <xdr:cNvCxnSpPr/>
      </xdr:nvCxnSpPr>
      <xdr:spPr>
        <a:xfrm>
          <a:off x="10388600" y="134139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88082</xdr:rowOff>
    </xdr:from>
    <xdr:ext cx="469744" cy="259045"/>
    <xdr:sp macro="" textlink="">
      <xdr:nvSpPr>
        <xdr:cNvPr id="1110" name="【公営住宅】&#10;一人当たり面積平均値テキスト">
          <a:extLst>
            <a:ext uri="{FF2B5EF4-FFF2-40B4-BE49-F238E27FC236}">
              <a16:creationId xmlns:a16="http://schemas.microsoft.com/office/drawing/2014/main" id="{5DFA860D-D45D-4B62-A2F0-52E7227CC7DB}"/>
            </a:ext>
          </a:extLst>
        </xdr:cNvPr>
        <xdr:cNvSpPr txBox="1"/>
      </xdr:nvSpPr>
      <xdr:spPr>
        <a:xfrm>
          <a:off x="10515600" y="143184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109655</xdr:rowOff>
    </xdr:from>
    <xdr:to>
      <xdr:col>55</xdr:col>
      <xdr:colOff>50800</xdr:colOff>
      <xdr:row>84</xdr:row>
      <xdr:rowOff>39805</xdr:rowOff>
    </xdr:to>
    <xdr:sp macro="" textlink="">
      <xdr:nvSpPr>
        <xdr:cNvPr id="1111" name="フローチャート: 判断 1110">
          <a:extLst>
            <a:ext uri="{FF2B5EF4-FFF2-40B4-BE49-F238E27FC236}">
              <a16:creationId xmlns:a16="http://schemas.microsoft.com/office/drawing/2014/main" id="{E9063A9F-6C40-4A16-8C8E-29DB1FF7C420}"/>
            </a:ext>
          </a:extLst>
        </xdr:cNvPr>
        <xdr:cNvSpPr/>
      </xdr:nvSpPr>
      <xdr:spPr>
        <a:xfrm>
          <a:off x="10426700" y="14340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121086</xdr:rowOff>
    </xdr:from>
    <xdr:to>
      <xdr:col>50</xdr:col>
      <xdr:colOff>165100</xdr:colOff>
      <xdr:row>84</xdr:row>
      <xdr:rowOff>51236</xdr:rowOff>
    </xdr:to>
    <xdr:sp macro="" textlink="">
      <xdr:nvSpPr>
        <xdr:cNvPr id="1112" name="フローチャート: 判断 1111">
          <a:extLst>
            <a:ext uri="{FF2B5EF4-FFF2-40B4-BE49-F238E27FC236}">
              <a16:creationId xmlns:a16="http://schemas.microsoft.com/office/drawing/2014/main" id="{DAF211F9-369D-4268-A246-D10CAFEC500C}"/>
            </a:ext>
          </a:extLst>
        </xdr:cNvPr>
        <xdr:cNvSpPr/>
      </xdr:nvSpPr>
      <xdr:spPr>
        <a:xfrm>
          <a:off x="9588500" y="14351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137632</xdr:rowOff>
    </xdr:from>
    <xdr:to>
      <xdr:col>46</xdr:col>
      <xdr:colOff>38100</xdr:colOff>
      <xdr:row>84</xdr:row>
      <xdr:rowOff>67782</xdr:rowOff>
    </xdr:to>
    <xdr:sp macro="" textlink="">
      <xdr:nvSpPr>
        <xdr:cNvPr id="1113" name="フローチャート: 判断 1112">
          <a:extLst>
            <a:ext uri="{FF2B5EF4-FFF2-40B4-BE49-F238E27FC236}">
              <a16:creationId xmlns:a16="http://schemas.microsoft.com/office/drawing/2014/main" id="{8EA46BD2-DC2D-4564-9BCA-E390B829F8CC}"/>
            </a:ext>
          </a:extLst>
        </xdr:cNvPr>
        <xdr:cNvSpPr/>
      </xdr:nvSpPr>
      <xdr:spPr>
        <a:xfrm>
          <a:off x="8699500" y="14367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109438</xdr:rowOff>
    </xdr:from>
    <xdr:to>
      <xdr:col>41</xdr:col>
      <xdr:colOff>101600</xdr:colOff>
      <xdr:row>84</xdr:row>
      <xdr:rowOff>39588</xdr:rowOff>
    </xdr:to>
    <xdr:sp macro="" textlink="">
      <xdr:nvSpPr>
        <xdr:cNvPr id="1114" name="フローチャート: 判断 1113">
          <a:extLst>
            <a:ext uri="{FF2B5EF4-FFF2-40B4-BE49-F238E27FC236}">
              <a16:creationId xmlns:a16="http://schemas.microsoft.com/office/drawing/2014/main" id="{00B6F5AF-A25C-4CE4-81DB-35186B50F723}"/>
            </a:ext>
          </a:extLst>
        </xdr:cNvPr>
        <xdr:cNvSpPr/>
      </xdr:nvSpPr>
      <xdr:spPr>
        <a:xfrm>
          <a:off x="7810500" y="14339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111288</xdr:rowOff>
    </xdr:from>
    <xdr:to>
      <xdr:col>36</xdr:col>
      <xdr:colOff>165100</xdr:colOff>
      <xdr:row>84</xdr:row>
      <xdr:rowOff>41438</xdr:rowOff>
    </xdr:to>
    <xdr:sp macro="" textlink="">
      <xdr:nvSpPr>
        <xdr:cNvPr id="1115" name="フローチャート: 判断 1114">
          <a:extLst>
            <a:ext uri="{FF2B5EF4-FFF2-40B4-BE49-F238E27FC236}">
              <a16:creationId xmlns:a16="http://schemas.microsoft.com/office/drawing/2014/main" id="{E0C60491-7D99-4032-8B4A-89AFC21A44BA}"/>
            </a:ext>
          </a:extLst>
        </xdr:cNvPr>
        <xdr:cNvSpPr/>
      </xdr:nvSpPr>
      <xdr:spPr>
        <a:xfrm>
          <a:off x="6921500" y="14341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1116" name="テキスト ボックス 1115">
          <a:extLst>
            <a:ext uri="{FF2B5EF4-FFF2-40B4-BE49-F238E27FC236}">
              <a16:creationId xmlns:a16="http://schemas.microsoft.com/office/drawing/2014/main" id="{BB638A69-A031-418F-A761-6A403CCB85A1}"/>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117" name="テキスト ボックス 1116">
          <a:extLst>
            <a:ext uri="{FF2B5EF4-FFF2-40B4-BE49-F238E27FC236}">
              <a16:creationId xmlns:a16="http://schemas.microsoft.com/office/drawing/2014/main" id="{2434F270-6654-47DD-B757-5D27FF771942}"/>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118" name="テキスト ボックス 1117">
          <a:extLst>
            <a:ext uri="{FF2B5EF4-FFF2-40B4-BE49-F238E27FC236}">
              <a16:creationId xmlns:a16="http://schemas.microsoft.com/office/drawing/2014/main" id="{AB91047A-5B29-4851-AE6D-20B5949870FE}"/>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119" name="テキスト ボックス 1118">
          <a:extLst>
            <a:ext uri="{FF2B5EF4-FFF2-40B4-BE49-F238E27FC236}">
              <a16:creationId xmlns:a16="http://schemas.microsoft.com/office/drawing/2014/main" id="{3145B801-E6B4-42D1-9976-19D0322FCAEE}"/>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120" name="テキスト ボックス 1119">
          <a:extLst>
            <a:ext uri="{FF2B5EF4-FFF2-40B4-BE49-F238E27FC236}">
              <a16:creationId xmlns:a16="http://schemas.microsoft.com/office/drawing/2014/main" id="{82F6D7F0-DF05-44D8-BAC8-556FD38EAF2A}"/>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163974</xdr:rowOff>
    </xdr:from>
    <xdr:to>
      <xdr:col>55</xdr:col>
      <xdr:colOff>50800</xdr:colOff>
      <xdr:row>82</xdr:row>
      <xdr:rowOff>94124</xdr:rowOff>
    </xdr:to>
    <xdr:sp macro="" textlink="">
      <xdr:nvSpPr>
        <xdr:cNvPr id="1121" name="楕円 1120">
          <a:extLst>
            <a:ext uri="{FF2B5EF4-FFF2-40B4-BE49-F238E27FC236}">
              <a16:creationId xmlns:a16="http://schemas.microsoft.com/office/drawing/2014/main" id="{F55E801B-4B2D-481A-99E2-5C1B9138F159}"/>
            </a:ext>
          </a:extLst>
        </xdr:cNvPr>
        <xdr:cNvSpPr/>
      </xdr:nvSpPr>
      <xdr:spPr>
        <a:xfrm>
          <a:off x="10426700" y="14051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81</xdr:row>
      <xdr:rowOff>15401</xdr:rowOff>
    </xdr:from>
    <xdr:ext cx="469744" cy="259045"/>
    <xdr:sp macro="" textlink="">
      <xdr:nvSpPr>
        <xdr:cNvPr id="1122" name="【公営住宅】&#10;一人当たり面積該当値テキスト">
          <a:extLst>
            <a:ext uri="{FF2B5EF4-FFF2-40B4-BE49-F238E27FC236}">
              <a16:creationId xmlns:a16="http://schemas.microsoft.com/office/drawing/2014/main" id="{0DF665E0-6E74-48E5-9181-9778DE2EFFA2}"/>
            </a:ext>
          </a:extLst>
        </xdr:cNvPr>
        <xdr:cNvSpPr txBox="1"/>
      </xdr:nvSpPr>
      <xdr:spPr>
        <a:xfrm>
          <a:off x="10515600" y="13902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27360</xdr:rowOff>
    </xdr:from>
    <xdr:to>
      <xdr:col>50</xdr:col>
      <xdr:colOff>165100</xdr:colOff>
      <xdr:row>82</xdr:row>
      <xdr:rowOff>128960</xdr:rowOff>
    </xdr:to>
    <xdr:sp macro="" textlink="">
      <xdr:nvSpPr>
        <xdr:cNvPr id="1123" name="楕円 1122">
          <a:extLst>
            <a:ext uri="{FF2B5EF4-FFF2-40B4-BE49-F238E27FC236}">
              <a16:creationId xmlns:a16="http://schemas.microsoft.com/office/drawing/2014/main" id="{092A4F10-5300-45D4-A07E-9EC621F4E5D5}"/>
            </a:ext>
          </a:extLst>
        </xdr:cNvPr>
        <xdr:cNvSpPr/>
      </xdr:nvSpPr>
      <xdr:spPr>
        <a:xfrm>
          <a:off x="9588500" y="14086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43324</xdr:rowOff>
    </xdr:from>
    <xdr:to>
      <xdr:col>55</xdr:col>
      <xdr:colOff>0</xdr:colOff>
      <xdr:row>82</xdr:row>
      <xdr:rowOff>78160</xdr:rowOff>
    </xdr:to>
    <xdr:cxnSp macro="">
      <xdr:nvCxnSpPr>
        <xdr:cNvPr id="1124" name="直線コネクタ 1123">
          <a:extLst>
            <a:ext uri="{FF2B5EF4-FFF2-40B4-BE49-F238E27FC236}">
              <a16:creationId xmlns:a16="http://schemas.microsoft.com/office/drawing/2014/main" id="{909AFDB2-66CB-4142-B03A-1887E2653131}"/>
            </a:ext>
          </a:extLst>
        </xdr:cNvPr>
        <xdr:cNvCxnSpPr/>
      </xdr:nvCxnSpPr>
      <xdr:spPr>
        <a:xfrm flipV="1">
          <a:off x="9639300" y="14102224"/>
          <a:ext cx="838200" cy="34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12664</xdr:rowOff>
    </xdr:from>
    <xdr:to>
      <xdr:col>46</xdr:col>
      <xdr:colOff>38100</xdr:colOff>
      <xdr:row>80</xdr:row>
      <xdr:rowOff>114264</xdr:rowOff>
    </xdr:to>
    <xdr:sp macro="" textlink="">
      <xdr:nvSpPr>
        <xdr:cNvPr id="1125" name="楕円 1124">
          <a:extLst>
            <a:ext uri="{FF2B5EF4-FFF2-40B4-BE49-F238E27FC236}">
              <a16:creationId xmlns:a16="http://schemas.microsoft.com/office/drawing/2014/main" id="{F9AFB7AD-8E42-452F-8A8C-EBC735909AC7}"/>
            </a:ext>
          </a:extLst>
        </xdr:cNvPr>
        <xdr:cNvSpPr/>
      </xdr:nvSpPr>
      <xdr:spPr>
        <a:xfrm>
          <a:off x="8699500" y="1372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63464</xdr:rowOff>
    </xdr:from>
    <xdr:to>
      <xdr:col>50</xdr:col>
      <xdr:colOff>114300</xdr:colOff>
      <xdr:row>82</xdr:row>
      <xdr:rowOff>78160</xdr:rowOff>
    </xdr:to>
    <xdr:cxnSp macro="">
      <xdr:nvCxnSpPr>
        <xdr:cNvPr id="1126" name="直線コネクタ 1125">
          <a:extLst>
            <a:ext uri="{FF2B5EF4-FFF2-40B4-BE49-F238E27FC236}">
              <a16:creationId xmlns:a16="http://schemas.microsoft.com/office/drawing/2014/main" id="{FEE2C674-8BAE-429D-871C-25C207B49541}"/>
            </a:ext>
          </a:extLst>
        </xdr:cNvPr>
        <xdr:cNvCxnSpPr/>
      </xdr:nvCxnSpPr>
      <xdr:spPr>
        <a:xfrm>
          <a:off x="8750300" y="13779464"/>
          <a:ext cx="889000" cy="357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77326</xdr:rowOff>
    </xdr:from>
    <xdr:to>
      <xdr:col>41</xdr:col>
      <xdr:colOff>101600</xdr:colOff>
      <xdr:row>83</xdr:row>
      <xdr:rowOff>7476</xdr:rowOff>
    </xdr:to>
    <xdr:sp macro="" textlink="">
      <xdr:nvSpPr>
        <xdr:cNvPr id="1127" name="楕円 1126">
          <a:extLst>
            <a:ext uri="{FF2B5EF4-FFF2-40B4-BE49-F238E27FC236}">
              <a16:creationId xmlns:a16="http://schemas.microsoft.com/office/drawing/2014/main" id="{47F9AAE3-F0A2-4E13-9AF3-D70B6B1B9271}"/>
            </a:ext>
          </a:extLst>
        </xdr:cNvPr>
        <xdr:cNvSpPr/>
      </xdr:nvSpPr>
      <xdr:spPr>
        <a:xfrm>
          <a:off x="7810500" y="14136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63464</xdr:rowOff>
    </xdr:from>
    <xdr:to>
      <xdr:col>45</xdr:col>
      <xdr:colOff>177800</xdr:colOff>
      <xdr:row>82</xdr:row>
      <xdr:rowOff>128126</xdr:rowOff>
    </xdr:to>
    <xdr:cxnSp macro="">
      <xdr:nvCxnSpPr>
        <xdr:cNvPr id="1128" name="直線コネクタ 1127">
          <a:extLst>
            <a:ext uri="{FF2B5EF4-FFF2-40B4-BE49-F238E27FC236}">
              <a16:creationId xmlns:a16="http://schemas.microsoft.com/office/drawing/2014/main" id="{900A133B-E2AB-423E-99D1-2D97D149283A}"/>
            </a:ext>
          </a:extLst>
        </xdr:cNvPr>
        <xdr:cNvCxnSpPr/>
      </xdr:nvCxnSpPr>
      <xdr:spPr>
        <a:xfrm flipV="1">
          <a:off x="7861300" y="13779464"/>
          <a:ext cx="889000" cy="407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94306</xdr:rowOff>
    </xdr:from>
    <xdr:to>
      <xdr:col>36</xdr:col>
      <xdr:colOff>165100</xdr:colOff>
      <xdr:row>83</xdr:row>
      <xdr:rowOff>24456</xdr:rowOff>
    </xdr:to>
    <xdr:sp macro="" textlink="">
      <xdr:nvSpPr>
        <xdr:cNvPr id="1129" name="楕円 1128">
          <a:extLst>
            <a:ext uri="{FF2B5EF4-FFF2-40B4-BE49-F238E27FC236}">
              <a16:creationId xmlns:a16="http://schemas.microsoft.com/office/drawing/2014/main" id="{947807C0-84F7-41AE-AAE7-AD6070ACE6CA}"/>
            </a:ext>
          </a:extLst>
        </xdr:cNvPr>
        <xdr:cNvSpPr/>
      </xdr:nvSpPr>
      <xdr:spPr>
        <a:xfrm>
          <a:off x="6921500" y="14153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128126</xdr:rowOff>
    </xdr:from>
    <xdr:to>
      <xdr:col>41</xdr:col>
      <xdr:colOff>50800</xdr:colOff>
      <xdr:row>82</xdr:row>
      <xdr:rowOff>145106</xdr:rowOff>
    </xdr:to>
    <xdr:cxnSp macro="">
      <xdr:nvCxnSpPr>
        <xdr:cNvPr id="1130" name="直線コネクタ 1129">
          <a:extLst>
            <a:ext uri="{FF2B5EF4-FFF2-40B4-BE49-F238E27FC236}">
              <a16:creationId xmlns:a16="http://schemas.microsoft.com/office/drawing/2014/main" id="{BAAC0D12-4A80-49FC-B48F-F567A435FDE6}"/>
            </a:ext>
          </a:extLst>
        </xdr:cNvPr>
        <xdr:cNvCxnSpPr/>
      </xdr:nvCxnSpPr>
      <xdr:spPr>
        <a:xfrm flipV="1">
          <a:off x="6972300" y="14187026"/>
          <a:ext cx="889000" cy="16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42363</xdr:rowOff>
    </xdr:from>
    <xdr:ext cx="469744" cy="259045"/>
    <xdr:sp macro="" textlink="">
      <xdr:nvSpPr>
        <xdr:cNvPr id="1131" name="n_1aveValue【公営住宅】&#10;一人当たり面積">
          <a:extLst>
            <a:ext uri="{FF2B5EF4-FFF2-40B4-BE49-F238E27FC236}">
              <a16:creationId xmlns:a16="http://schemas.microsoft.com/office/drawing/2014/main" id="{03918CC6-BB3A-4883-8A02-FB6EAEBDB289}"/>
            </a:ext>
          </a:extLst>
        </xdr:cNvPr>
        <xdr:cNvSpPr txBox="1"/>
      </xdr:nvSpPr>
      <xdr:spPr>
        <a:xfrm>
          <a:off x="9391727" y="14444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58909</xdr:rowOff>
    </xdr:from>
    <xdr:ext cx="469744" cy="259045"/>
    <xdr:sp macro="" textlink="">
      <xdr:nvSpPr>
        <xdr:cNvPr id="1132" name="n_2aveValue【公営住宅】&#10;一人当たり面積">
          <a:extLst>
            <a:ext uri="{FF2B5EF4-FFF2-40B4-BE49-F238E27FC236}">
              <a16:creationId xmlns:a16="http://schemas.microsoft.com/office/drawing/2014/main" id="{C0EF3738-781F-4517-841A-3C91979BD003}"/>
            </a:ext>
          </a:extLst>
        </xdr:cNvPr>
        <xdr:cNvSpPr txBox="1"/>
      </xdr:nvSpPr>
      <xdr:spPr>
        <a:xfrm>
          <a:off x="8515427" y="14460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30715</xdr:rowOff>
    </xdr:from>
    <xdr:ext cx="469744" cy="259045"/>
    <xdr:sp macro="" textlink="">
      <xdr:nvSpPr>
        <xdr:cNvPr id="1133" name="n_3aveValue【公営住宅】&#10;一人当たり面積">
          <a:extLst>
            <a:ext uri="{FF2B5EF4-FFF2-40B4-BE49-F238E27FC236}">
              <a16:creationId xmlns:a16="http://schemas.microsoft.com/office/drawing/2014/main" id="{F8F53C80-1BA2-4F52-B65A-A90D1F7700D0}"/>
            </a:ext>
          </a:extLst>
        </xdr:cNvPr>
        <xdr:cNvSpPr txBox="1"/>
      </xdr:nvSpPr>
      <xdr:spPr>
        <a:xfrm>
          <a:off x="7626427" y="14432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32565</xdr:rowOff>
    </xdr:from>
    <xdr:ext cx="469744" cy="259045"/>
    <xdr:sp macro="" textlink="">
      <xdr:nvSpPr>
        <xdr:cNvPr id="1134" name="n_4aveValue【公営住宅】&#10;一人当たり面積">
          <a:extLst>
            <a:ext uri="{FF2B5EF4-FFF2-40B4-BE49-F238E27FC236}">
              <a16:creationId xmlns:a16="http://schemas.microsoft.com/office/drawing/2014/main" id="{DB160A82-BF84-439D-83CA-386819D66265}"/>
            </a:ext>
          </a:extLst>
        </xdr:cNvPr>
        <xdr:cNvSpPr txBox="1"/>
      </xdr:nvSpPr>
      <xdr:spPr>
        <a:xfrm>
          <a:off x="6737427" y="14434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145487</xdr:rowOff>
    </xdr:from>
    <xdr:ext cx="469744" cy="259045"/>
    <xdr:sp macro="" textlink="">
      <xdr:nvSpPr>
        <xdr:cNvPr id="1135" name="n_1mainValue【公営住宅】&#10;一人当たり面積">
          <a:extLst>
            <a:ext uri="{FF2B5EF4-FFF2-40B4-BE49-F238E27FC236}">
              <a16:creationId xmlns:a16="http://schemas.microsoft.com/office/drawing/2014/main" id="{6074D14F-604D-4F55-B9BA-2525F2825D01}"/>
            </a:ext>
          </a:extLst>
        </xdr:cNvPr>
        <xdr:cNvSpPr txBox="1"/>
      </xdr:nvSpPr>
      <xdr:spPr>
        <a:xfrm>
          <a:off x="9391727" y="13861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78</xdr:row>
      <xdr:rowOff>130791</xdr:rowOff>
    </xdr:from>
    <xdr:ext cx="534377" cy="259045"/>
    <xdr:sp macro="" textlink="">
      <xdr:nvSpPr>
        <xdr:cNvPr id="1136" name="n_2mainValue【公営住宅】&#10;一人当たり面積">
          <a:extLst>
            <a:ext uri="{FF2B5EF4-FFF2-40B4-BE49-F238E27FC236}">
              <a16:creationId xmlns:a16="http://schemas.microsoft.com/office/drawing/2014/main" id="{F4283D58-B325-41FC-9119-06459A9D0A04}"/>
            </a:ext>
          </a:extLst>
        </xdr:cNvPr>
        <xdr:cNvSpPr txBox="1"/>
      </xdr:nvSpPr>
      <xdr:spPr>
        <a:xfrm>
          <a:off x="8483111" y="13503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24003</xdr:rowOff>
    </xdr:from>
    <xdr:ext cx="469744" cy="259045"/>
    <xdr:sp macro="" textlink="">
      <xdr:nvSpPr>
        <xdr:cNvPr id="1137" name="n_3mainValue【公営住宅】&#10;一人当たり面積">
          <a:extLst>
            <a:ext uri="{FF2B5EF4-FFF2-40B4-BE49-F238E27FC236}">
              <a16:creationId xmlns:a16="http://schemas.microsoft.com/office/drawing/2014/main" id="{319641A4-C38E-44F7-90CA-7A1B52CE53F1}"/>
            </a:ext>
          </a:extLst>
        </xdr:cNvPr>
        <xdr:cNvSpPr txBox="1"/>
      </xdr:nvSpPr>
      <xdr:spPr>
        <a:xfrm>
          <a:off x="7626427" y="13911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40983</xdr:rowOff>
    </xdr:from>
    <xdr:ext cx="469744" cy="259045"/>
    <xdr:sp macro="" textlink="">
      <xdr:nvSpPr>
        <xdr:cNvPr id="1138" name="n_4mainValue【公営住宅】&#10;一人当たり面積">
          <a:extLst>
            <a:ext uri="{FF2B5EF4-FFF2-40B4-BE49-F238E27FC236}">
              <a16:creationId xmlns:a16="http://schemas.microsoft.com/office/drawing/2014/main" id="{AE055444-0172-469B-A737-A95E8C0289F4}"/>
            </a:ext>
          </a:extLst>
        </xdr:cNvPr>
        <xdr:cNvSpPr txBox="1"/>
      </xdr:nvSpPr>
      <xdr:spPr>
        <a:xfrm>
          <a:off x="6737427" y="13928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139" name="正方形/長方形 1138">
          <a:extLst>
            <a:ext uri="{FF2B5EF4-FFF2-40B4-BE49-F238E27FC236}">
              <a16:creationId xmlns:a16="http://schemas.microsoft.com/office/drawing/2014/main" id="{5F1B65E9-E93A-4796-B153-E6EEFB170AB2}"/>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140" name="正方形/長方形 1139">
          <a:extLst>
            <a:ext uri="{FF2B5EF4-FFF2-40B4-BE49-F238E27FC236}">
              <a16:creationId xmlns:a16="http://schemas.microsoft.com/office/drawing/2014/main" id="{6B33CFB6-5F4A-49EE-900F-F0C212B89309}"/>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141" name="正方形/長方形 1140">
          <a:extLst>
            <a:ext uri="{FF2B5EF4-FFF2-40B4-BE49-F238E27FC236}">
              <a16:creationId xmlns:a16="http://schemas.microsoft.com/office/drawing/2014/main" id="{A12EAA7E-7E54-4727-9C5B-2E73AC148088}"/>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142" name="正方形/長方形 1141">
          <a:extLst>
            <a:ext uri="{FF2B5EF4-FFF2-40B4-BE49-F238E27FC236}">
              <a16:creationId xmlns:a16="http://schemas.microsoft.com/office/drawing/2014/main" id="{4E40A471-96A4-4DF5-A5E3-DA61AD0903F4}"/>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143" name="正方形/長方形 1142">
          <a:extLst>
            <a:ext uri="{FF2B5EF4-FFF2-40B4-BE49-F238E27FC236}">
              <a16:creationId xmlns:a16="http://schemas.microsoft.com/office/drawing/2014/main" id="{AF7A0431-1363-4714-B25C-577B403F10E0}"/>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144" name="正方形/長方形 1143">
          <a:extLst>
            <a:ext uri="{FF2B5EF4-FFF2-40B4-BE49-F238E27FC236}">
              <a16:creationId xmlns:a16="http://schemas.microsoft.com/office/drawing/2014/main" id="{23AEFE33-E452-4F2C-88CF-12DC90DC6511}"/>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145" name="正方形/長方形 1144">
          <a:extLst>
            <a:ext uri="{FF2B5EF4-FFF2-40B4-BE49-F238E27FC236}">
              <a16:creationId xmlns:a16="http://schemas.microsoft.com/office/drawing/2014/main" id="{81E8D267-BD04-4D47-8630-D5054BAE7BED}"/>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146" name="正方形/長方形 1145">
          <a:extLst>
            <a:ext uri="{FF2B5EF4-FFF2-40B4-BE49-F238E27FC236}">
              <a16:creationId xmlns:a16="http://schemas.microsoft.com/office/drawing/2014/main" id="{E17731F6-110A-4DBE-B9C5-D13662F8A8A4}"/>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147" name="正方形/長方形 1146">
          <a:extLst>
            <a:ext uri="{FF2B5EF4-FFF2-40B4-BE49-F238E27FC236}">
              <a16:creationId xmlns:a16="http://schemas.microsoft.com/office/drawing/2014/main" id="{E7461A19-0BFB-44F0-B557-CF03F122367E}"/>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148" name="正方形/長方形 1147">
          <a:extLst>
            <a:ext uri="{FF2B5EF4-FFF2-40B4-BE49-F238E27FC236}">
              <a16:creationId xmlns:a16="http://schemas.microsoft.com/office/drawing/2014/main" id="{A2E43A9A-1C70-4220-9B0F-E00658B121C9}"/>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149" name="正方形/長方形 1148">
          <a:extLst>
            <a:ext uri="{FF2B5EF4-FFF2-40B4-BE49-F238E27FC236}">
              <a16:creationId xmlns:a16="http://schemas.microsoft.com/office/drawing/2014/main" id="{474772AE-454B-4C55-8E35-40B50F299901}"/>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150" name="正方形/長方形 1149">
          <a:extLst>
            <a:ext uri="{FF2B5EF4-FFF2-40B4-BE49-F238E27FC236}">
              <a16:creationId xmlns:a16="http://schemas.microsoft.com/office/drawing/2014/main" id="{DE0F2F6F-072E-47BE-B2CE-7EC83448B927}"/>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151" name="正方形/長方形 1150">
          <a:extLst>
            <a:ext uri="{FF2B5EF4-FFF2-40B4-BE49-F238E27FC236}">
              <a16:creationId xmlns:a16="http://schemas.microsoft.com/office/drawing/2014/main" id="{08BF17FB-D1D4-4E39-A8DD-B563B261AD6A}"/>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152" name="正方形/長方形 1151">
          <a:extLst>
            <a:ext uri="{FF2B5EF4-FFF2-40B4-BE49-F238E27FC236}">
              <a16:creationId xmlns:a16="http://schemas.microsoft.com/office/drawing/2014/main" id="{2CB1732F-F5D2-4237-9EB2-C66E0EB231C5}"/>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153" name="正方形/長方形 1152">
          <a:extLst>
            <a:ext uri="{FF2B5EF4-FFF2-40B4-BE49-F238E27FC236}">
              <a16:creationId xmlns:a16="http://schemas.microsoft.com/office/drawing/2014/main" id="{F90E7E46-EF53-4A2A-B276-8D83C2820D43}"/>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154" name="正方形/長方形 1153">
          <a:extLst>
            <a:ext uri="{FF2B5EF4-FFF2-40B4-BE49-F238E27FC236}">
              <a16:creationId xmlns:a16="http://schemas.microsoft.com/office/drawing/2014/main" id="{2D57EB8C-03CB-434B-9565-2785402DE7CC}"/>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155" name="正方形/長方形 1154">
          <a:extLst>
            <a:ext uri="{FF2B5EF4-FFF2-40B4-BE49-F238E27FC236}">
              <a16:creationId xmlns:a16="http://schemas.microsoft.com/office/drawing/2014/main" id="{FCB7B2AC-13BF-46D7-AF25-B4CE14EBAEE1}"/>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156" name="正方形/長方形 1155">
          <a:extLst>
            <a:ext uri="{FF2B5EF4-FFF2-40B4-BE49-F238E27FC236}">
              <a16:creationId xmlns:a16="http://schemas.microsoft.com/office/drawing/2014/main" id="{B473F043-7692-43F5-A2C2-3E752ED2596B}"/>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157" name="正方形/長方形 1156">
          <a:extLst>
            <a:ext uri="{FF2B5EF4-FFF2-40B4-BE49-F238E27FC236}">
              <a16:creationId xmlns:a16="http://schemas.microsoft.com/office/drawing/2014/main" id="{9D073652-FB69-46BD-8E05-99F64ECACC5F}"/>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158" name="正方形/長方形 1157">
          <a:extLst>
            <a:ext uri="{FF2B5EF4-FFF2-40B4-BE49-F238E27FC236}">
              <a16:creationId xmlns:a16="http://schemas.microsoft.com/office/drawing/2014/main" id="{E02DEBAA-CB1A-4017-A971-196DAA1CC8FF}"/>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159" name="正方形/長方形 1158">
          <a:extLst>
            <a:ext uri="{FF2B5EF4-FFF2-40B4-BE49-F238E27FC236}">
              <a16:creationId xmlns:a16="http://schemas.microsoft.com/office/drawing/2014/main" id="{CDF3CF5C-597B-4940-BD70-5A8EE1018F71}"/>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160" name="正方形/長方形 1159">
          <a:extLst>
            <a:ext uri="{FF2B5EF4-FFF2-40B4-BE49-F238E27FC236}">
              <a16:creationId xmlns:a16="http://schemas.microsoft.com/office/drawing/2014/main" id="{9505C2A5-EEA6-4AA3-8298-921FE569453D}"/>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161" name="正方形/長方形 1160">
          <a:extLst>
            <a:ext uri="{FF2B5EF4-FFF2-40B4-BE49-F238E27FC236}">
              <a16:creationId xmlns:a16="http://schemas.microsoft.com/office/drawing/2014/main" id="{5176BDB9-6059-42C8-B4DA-EFD6A03D0FCD}"/>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162" name="正方形/長方形 1161">
          <a:extLst>
            <a:ext uri="{FF2B5EF4-FFF2-40B4-BE49-F238E27FC236}">
              <a16:creationId xmlns:a16="http://schemas.microsoft.com/office/drawing/2014/main" id="{CE0B317A-934C-4F92-8ABE-EBBC04A0432D}"/>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163" name="テキスト ボックス 1162">
          <a:extLst>
            <a:ext uri="{FF2B5EF4-FFF2-40B4-BE49-F238E27FC236}">
              <a16:creationId xmlns:a16="http://schemas.microsoft.com/office/drawing/2014/main" id="{CE322302-6518-4E4F-BEFC-DA4719AD66A3}"/>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164" name="直線コネクタ 1163">
          <a:extLst>
            <a:ext uri="{FF2B5EF4-FFF2-40B4-BE49-F238E27FC236}">
              <a16:creationId xmlns:a16="http://schemas.microsoft.com/office/drawing/2014/main" id="{9A341A46-4EA2-42F1-A505-28F8DF092341}"/>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1165" name="テキスト ボックス 1164">
          <a:extLst>
            <a:ext uri="{FF2B5EF4-FFF2-40B4-BE49-F238E27FC236}">
              <a16:creationId xmlns:a16="http://schemas.microsoft.com/office/drawing/2014/main" id="{6DD3AC55-5885-431D-B402-CCF05603EA2E}"/>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1166" name="直線コネクタ 1165">
          <a:extLst>
            <a:ext uri="{FF2B5EF4-FFF2-40B4-BE49-F238E27FC236}">
              <a16:creationId xmlns:a16="http://schemas.microsoft.com/office/drawing/2014/main" id="{82E738B4-F86D-4AEC-9784-235432BD5E41}"/>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1167" name="テキスト ボックス 1166">
          <a:extLst>
            <a:ext uri="{FF2B5EF4-FFF2-40B4-BE49-F238E27FC236}">
              <a16:creationId xmlns:a16="http://schemas.microsoft.com/office/drawing/2014/main" id="{28B296E0-0EED-47F7-A8B4-02A3E948477F}"/>
            </a:ext>
          </a:extLst>
        </xdr:cNvPr>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1168" name="直線コネクタ 1167">
          <a:extLst>
            <a:ext uri="{FF2B5EF4-FFF2-40B4-BE49-F238E27FC236}">
              <a16:creationId xmlns:a16="http://schemas.microsoft.com/office/drawing/2014/main" id="{47C3853F-59B7-4AAC-9FB7-8381235E0449}"/>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1169" name="テキスト ボックス 1168">
          <a:extLst>
            <a:ext uri="{FF2B5EF4-FFF2-40B4-BE49-F238E27FC236}">
              <a16:creationId xmlns:a16="http://schemas.microsoft.com/office/drawing/2014/main" id="{21416018-8572-413D-A879-D1DD36E3767E}"/>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1170" name="直線コネクタ 1169">
          <a:extLst>
            <a:ext uri="{FF2B5EF4-FFF2-40B4-BE49-F238E27FC236}">
              <a16:creationId xmlns:a16="http://schemas.microsoft.com/office/drawing/2014/main" id="{CC0100E0-73D6-4114-A71D-5EEE5CAFCEE2}"/>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1171" name="テキスト ボックス 1170">
          <a:extLst>
            <a:ext uri="{FF2B5EF4-FFF2-40B4-BE49-F238E27FC236}">
              <a16:creationId xmlns:a16="http://schemas.microsoft.com/office/drawing/2014/main" id="{3AF4E393-F91D-47D6-A48A-DE3F245EB01B}"/>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1172" name="直線コネクタ 1171">
          <a:extLst>
            <a:ext uri="{FF2B5EF4-FFF2-40B4-BE49-F238E27FC236}">
              <a16:creationId xmlns:a16="http://schemas.microsoft.com/office/drawing/2014/main" id="{4A1AA879-5C54-4614-AC7C-97B634E819F3}"/>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1173" name="テキスト ボックス 1172">
          <a:extLst>
            <a:ext uri="{FF2B5EF4-FFF2-40B4-BE49-F238E27FC236}">
              <a16:creationId xmlns:a16="http://schemas.microsoft.com/office/drawing/2014/main" id="{634D887D-6CCA-4B2F-835D-B8074AC80B25}"/>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1174" name="直線コネクタ 1173">
          <a:extLst>
            <a:ext uri="{FF2B5EF4-FFF2-40B4-BE49-F238E27FC236}">
              <a16:creationId xmlns:a16="http://schemas.microsoft.com/office/drawing/2014/main" id="{D35A605D-6FF5-406A-8474-F05DED5A58A5}"/>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1175" name="テキスト ボックス 1174">
          <a:extLst>
            <a:ext uri="{FF2B5EF4-FFF2-40B4-BE49-F238E27FC236}">
              <a16:creationId xmlns:a16="http://schemas.microsoft.com/office/drawing/2014/main" id="{BE59AC3F-059C-4A83-9293-70089DDC8C5D}"/>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1176" name="直線コネクタ 1175">
          <a:extLst>
            <a:ext uri="{FF2B5EF4-FFF2-40B4-BE49-F238E27FC236}">
              <a16:creationId xmlns:a16="http://schemas.microsoft.com/office/drawing/2014/main" id="{869B27B4-71ED-4E34-A07F-925FAFBAF5F7}"/>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1177" name="テキスト ボックス 1176">
          <a:extLst>
            <a:ext uri="{FF2B5EF4-FFF2-40B4-BE49-F238E27FC236}">
              <a16:creationId xmlns:a16="http://schemas.microsoft.com/office/drawing/2014/main" id="{4C4D8EB1-253A-4250-A90B-DCBADD8842B0}"/>
            </a:ext>
          </a:extLst>
        </xdr:cNvPr>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178" name="直線コネクタ 1177">
          <a:extLst>
            <a:ext uri="{FF2B5EF4-FFF2-40B4-BE49-F238E27FC236}">
              <a16:creationId xmlns:a16="http://schemas.microsoft.com/office/drawing/2014/main" id="{9B2B0A19-EDC9-41B1-8BAF-8B98D4D002A0}"/>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1179" name="【認定こども園・幼稚園・保育所】&#10;有形固定資産減価償却率グラフ枠">
          <a:extLst>
            <a:ext uri="{FF2B5EF4-FFF2-40B4-BE49-F238E27FC236}">
              <a16:creationId xmlns:a16="http://schemas.microsoft.com/office/drawing/2014/main" id="{33D71E62-8983-4C7D-983B-5692EA4D0271}"/>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139881</xdr:rowOff>
    </xdr:from>
    <xdr:to>
      <xdr:col>85</xdr:col>
      <xdr:colOff>126364</xdr:colOff>
      <xdr:row>42</xdr:row>
      <xdr:rowOff>92528</xdr:rowOff>
    </xdr:to>
    <xdr:cxnSp macro="">
      <xdr:nvCxnSpPr>
        <xdr:cNvPr id="1180" name="直線コネクタ 1179">
          <a:extLst>
            <a:ext uri="{FF2B5EF4-FFF2-40B4-BE49-F238E27FC236}">
              <a16:creationId xmlns:a16="http://schemas.microsoft.com/office/drawing/2014/main" id="{06CCB9E5-E03D-420A-BBF8-D7494F1DAB54}"/>
            </a:ext>
          </a:extLst>
        </xdr:cNvPr>
        <xdr:cNvCxnSpPr/>
      </xdr:nvCxnSpPr>
      <xdr:spPr>
        <a:xfrm flipV="1">
          <a:off x="16318864" y="5797731"/>
          <a:ext cx="0" cy="1495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1181" name="【認定こども園・幼稚園・保育所】&#10;有形固定資産減価償却率最小値テキスト">
          <a:extLst>
            <a:ext uri="{FF2B5EF4-FFF2-40B4-BE49-F238E27FC236}">
              <a16:creationId xmlns:a16="http://schemas.microsoft.com/office/drawing/2014/main" id="{3158FD26-2D9E-4A4C-B8AD-1DEB80A2E9C2}"/>
            </a:ext>
          </a:extLst>
        </xdr:cNvPr>
        <xdr:cNvSpPr txBox="1"/>
      </xdr:nvSpPr>
      <xdr:spPr>
        <a:xfrm>
          <a:off x="16357600"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1182" name="直線コネクタ 1181">
          <a:extLst>
            <a:ext uri="{FF2B5EF4-FFF2-40B4-BE49-F238E27FC236}">
              <a16:creationId xmlns:a16="http://schemas.microsoft.com/office/drawing/2014/main" id="{A3CF55FB-439D-43F9-AE41-6FBE3D2D54DE}"/>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86558</xdr:rowOff>
    </xdr:from>
    <xdr:ext cx="340478" cy="259045"/>
    <xdr:sp macro="" textlink="">
      <xdr:nvSpPr>
        <xdr:cNvPr id="1183" name="【認定こども園・幼稚園・保育所】&#10;有形固定資産減価償却率最大値テキスト">
          <a:extLst>
            <a:ext uri="{FF2B5EF4-FFF2-40B4-BE49-F238E27FC236}">
              <a16:creationId xmlns:a16="http://schemas.microsoft.com/office/drawing/2014/main" id="{FE7BD446-1F8F-4AB8-BFA8-149E3E898B58}"/>
            </a:ext>
          </a:extLst>
        </xdr:cNvPr>
        <xdr:cNvSpPr txBox="1"/>
      </xdr:nvSpPr>
      <xdr:spPr>
        <a:xfrm>
          <a:off x="16357600" y="557295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139881</xdr:rowOff>
    </xdr:from>
    <xdr:to>
      <xdr:col>86</xdr:col>
      <xdr:colOff>25400</xdr:colOff>
      <xdr:row>33</xdr:row>
      <xdr:rowOff>139881</xdr:rowOff>
    </xdr:to>
    <xdr:cxnSp macro="">
      <xdr:nvCxnSpPr>
        <xdr:cNvPr id="1184" name="直線コネクタ 1183">
          <a:extLst>
            <a:ext uri="{FF2B5EF4-FFF2-40B4-BE49-F238E27FC236}">
              <a16:creationId xmlns:a16="http://schemas.microsoft.com/office/drawing/2014/main" id="{D6955395-DC2D-4134-B7ED-3652D52FDFBB}"/>
            </a:ext>
          </a:extLst>
        </xdr:cNvPr>
        <xdr:cNvCxnSpPr/>
      </xdr:nvCxnSpPr>
      <xdr:spPr>
        <a:xfrm>
          <a:off x="16230600" y="57977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124658</xdr:rowOff>
    </xdr:from>
    <xdr:ext cx="405111" cy="259045"/>
    <xdr:sp macro="" textlink="">
      <xdr:nvSpPr>
        <xdr:cNvPr id="1185" name="【認定こども園・幼稚園・保育所】&#10;有形固定資産減価償却率平均値テキスト">
          <a:extLst>
            <a:ext uri="{FF2B5EF4-FFF2-40B4-BE49-F238E27FC236}">
              <a16:creationId xmlns:a16="http://schemas.microsoft.com/office/drawing/2014/main" id="{38801EED-FE35-49B6-9B7D-DDBF1047A95C}"/>
            </a:ext>
          </a:extLst>
        </xdr:cNvPr>
        <xdr:cNvSpPr txBox="1"/>
      </xdr:nvSpPr>
      <xdr:spPr>
        <a:xfrm>
          <a:off x="16357600" y="64683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146231</xdr:rowOff>
    </xdr:from>
    <xdr:to>
      <xdr:col>85</xdr:col>
      <xdr:colOff>177800</xdr:colOff>
      <xdr:row>38</xdr:row>
      <xdr:rowOff>76381</xdr:rowOff>
    </xdr:to>
    <xdr:sp macro="" textlink="">
      <xdr:nvSpPr>
        <xdr:cNvPr id="1186" name="フローチャート: 判断 1185">
          <a:extLst>
            <a:ext uri="{FF2B5EF4-FFF2-40B4-BE49-F238E27FC236}">
              <a16:creationId xmlns:a16="http://schemas.microsoft.com/office/drawing/2014/main" id="{C108F154-43F5-4363-8660-890E62CCAD0B}"/>
            </a:ext>
          </a:extLst>
        </xdr:cNvPr>
        <xdr:cNvSpPr/>
      </xdr:nvSpPr>
      <xdr:spPr>
        <a:xfrm>
          <a:off x="16268700" y="6489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144599</xdr:rowOff>
    </xdr:from>
    <xdr:to>
      <xdr:col>81</xdr:col>
      <xdr:colOff>101600</xdr:colOff>
      <xdr:row>38</xdr:row>
      <xdr:rowOff>74749</xdr:rowOff>
    </xdr:to>
    <xdr:sp macro="" textlink="">
      <xdr:nvSpPr>
        <xdr:cNvPr id="1187" name="フローチャート: 判断 1186">
          <a:extLst>
            <a:ext uri="{FF2B5EF4-FFF2-40B4-BE49-F238E27FC236}">
              <a16:creationId xmlns:a16="http://schemas.microsoft.com/office/drawing/2014/main" id="{57F9EAE2-B90F-43C6-8E21-13ED5506D6F3}"/>
            </a:ext>
          </a:extLst>
        </xdr:cNvPr>
        <xdr:cNvSpPr/>
      </xdr:nvSpPr>
      <xdr:spPr>
        <a:xfrm>
          <a:off x="15430500" y="6488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123372</xdr:rowOff>
    </xdr:from>
    <xdr:to>
      <xdr:col>76</xdr:col>
      <xdr:colOff>165100</xdr:colOff>
      <xdr:row>38</xdr:row>
      <xdr:rowOff>53522</xdr:rowOff>
    </xdr:to>
    <xdr:sp macro="" textlink="">
      <xdr:nvSpPr>
        <xdr:cNvPr id="1188" name="フローチャート: 判断 1187">
          <a:extLst>
            <a:ext uri="{FF2B5EF4-FFF2-40B4-BE49-F238E27FC236}">
              <a16:creationId xmlns:a16="http://schemas.microsoft.com/office/drawing/2014/main" id="{E617CF7D-0568-45B8-ACD4-FB04A1925B30}"/>
            </a:ext>
          </a:extLst>
        </xdr:cNvPr>
        <xdr:cNvSpPr/>
      </xdr:nvSpPr>
      <xdr:spPr>
        <a:xfrm>
          <a:off x="14541500" y="6467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100511</xdr:rowOff>
    </xdr:from>
    <xdr:to>
      <xdr:col>72</xdr:col>
      <xdr:colOff>38100</xdr:colOff>
      <xdr:row>38</xdr:row>
      <xdr:rowOff>30662</xdr:rowOff>
    </xdr:to>
    <xdr:sp macro="" textlink="">
      <xdr:nvSpPr>
        <xdr:cNvPr id="1189" name="フローチャート: 判断 1188">
          <a:extLst>
            <a:ext uri="{FF2B5EF4-FFF2-40B4-BE49-F238E27FC236}">
              <a16:creationId xmlns:a16="http://schemas.microsoft.com/office/drawing/2014/main" id="{D4595E8B-2A3D-42EB-B64B-81F30E758D36}"/>
            </a:ext>
          </a:extLst>
        </xdr:cNvPr>
        <xdr:cNvSpPr/>
      </xdr:nvSpPr>
      <xdr:spPr>
        <a:xfrm>
          <a:off x="13652500" y="6444161"/>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141333</xdr:rowOff>
    </xdr:from>
    <xdr:to>
      <xdr:col>67</xdr:col>
      <xdr:colOff>101600</xdr:colOff>
      <xdr:row>38</xdr:row>
      <xdr:rowOff>71482</xdr:rowOff>
    </xdr:to>
    <xdr:sp macro="" textlink="">
      <xdr:nvSpPr>
        <xdr:cNvPr id="1190" name="フローチャート: 判断 1189">
          <a:extLst>
            <a:ext uri="{FF2B5EF4-FFF2-40B4-BE49-F238E27FC236}">
              <a16:creationId xmlns:a16="http://schemas.microsoft.com/office/drawing/2014/main" id="{9AE9FE41-1D9B-4703-A2BB-947BB49642D1}"/>
            </a:ext>
          </a:extLst>
        </xdr:cNvPr>
        <xdr:cNvSpPr/>
      </xdr:nvSpPr>
      <xdr:spPr>
        <a:xfrm>
          <a:off x="12763500" y="648498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1191" name="テキスト ボックス 1190">
          <a:extLst>
            <a:ext uri="{FF2B5EF4-FFF2-40B4-BE49-F238E27FC236}">
              <a16:creationId xmlns:a16="http://schemas.microsoft.com/office/drawing/2014/main" id="{B38CA42F-C875-4293-B0AF-1EF4AAC43FBF}"/>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192" name="テキスト ボックス 1191">
          <a:extLst>
            <a:ext uri="{FF2B5EF4-FFF2-40B4-BE49-F238E27FC236}">
              <a16:creationId xmlns:a16="http://schemas.microsoft.com/office/drawing/2014/main" id="{BBCCE6DB-DC63-46F1-B398-C93AD2D85BE9}"/>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193" name="テキスト ボックス 1192">
          <a:extLst>
            <a:ext uri="{FF2B5EF4-FFF2-40B4-BE49-F238E27FC236}">
              <a16:creationId xmlns:a16="http://schemas.microsoft.com/office/drawing/2014/main" id="{AC8E3DEC-24BE-4B65-9F54-BC9D78AB5D72}"/>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194" name="テキスト ボックス 1193">
          <a:extLst>
            <a:ext uri="{FF2B5EF4-FFF2-40B4-BE49-F238E27FC236}">
              <a16:creationId xmlns:a16="http://schemas.microsoft.com/office/drawing/2014/main" id="{0497164B-0C86-4452-8EA2-62CE390BD9CB}"/>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195" name="テキスト ボックス 1194">
          <a:extLst>
            <a:ext uri="{FF2B5EF4-FFF2-40B4-BE49-F238E27FC236}">
              <a16:creationId xmlns:a16="http://schemas.microsoft.com/office/drawing/2014/main" id="{FAD9A267-34DE-466D-A386-FA03D3323113}"/>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144599</xdr:rowOff>
    </xdr:from>
    <xdr:to>
      <xdr:col>85</xdr:col>
      <xdr:colOff>177800</xdr:colOff>
      <xdr:row>35</xdr:row>
      <xdr:rowOff>74749</xdr:rowOff>
    </xdr:to>
    <xdr:sp macro="" textlink="">
      <xdr:nvSpPr>
        <xdr:cNvPr id="1196" name="楕円 1195">
          <a:extLst>
            <a:ext uri="{FF2B5EF4-FFF2-40B4-BE49-F238E27FC236}">
              <a16:creationId xmlns:a16="http://schemas.microsoft.com/office/drawing/2014/main" id="{AD494689-FC59-466C-9B61-25FE662CA1CC}"/>
            </a:ext>
          </a:extLst>
        </xdr:cNvPr>
        <xdr:cNvSpPr/>
      </xdr:nvSpPr>
      <xdr:spPr>
        <a:xfrm>
          <a:off x="16268700" y="5973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33</xdr:row>
      <xdr:rowOff>167476</xdr:rowOff>
    </xdr:from>
    <xdr:ext cx="405111" cy="259045"/>
    <xdr:sp macro="" textlink="">
      <xdr:nvSpPr>
        <xdr:cNvPr id="1197" name="【認定こども園・幼稚園・保育所】&#10;有形固定資産減価償却率該当値テキスト">
          <a:extLst>
            <a:ext uri="{FF2B5EF4-FFF2-40B4-BE49-F238E27FC236}">
              <a16:creationId xmlns:a16="http://schemas.microsoft.com/office/drawing/2014/main" id="{F0AF802A-E41F-4599-B847-73566D1B8982}"/>
            </a:ext>
          </a:extLst>
        </xdr:cNvPr>
        <xdr:cNvSpPr txBox="1"/>
      </xdr:nvSpPr>
      <xdr:spPr>
        <a:xfrm>
          <a:off x="16357600" y="5825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53158</xdr:rowOff>
    </xdr:from>
    <xdr:to>
      <xdr:col>81</xdr:col>
      <xdr:colOff>101600</xdr:colOff>
      <xdr:row>34</xdr:row>
      <xdr:rowOff>154758</xdr:rowOff>
    </xdr:to>
    <xdr:sp macro="" textlink="">
      <xdr:nvSpPr>
        <xdr:cNvPr id="1198" name="楕円 1197">
          <a:extLst>
            <a:ext uri="{FF2B5EF4-FFF2-40B4-BE49-F238E27FC236}">
              <a16:creationId xmlns:a16="http://schemas.microsoft.com/office/drawing/2014/main" id="{739966CF-45B3-4E6B-8ABC-532073425523}"/>
            </a:ext>
          </a:extLst>
        </xdr:cNvPr>
        <xdr:cNvSpPr/>
      </xdr:nvSpPr>
      <xdr:spPr>
        <a:xfrm>
          <a:off x="15430500" y="5882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103958</xdr:rowOff>
    </xdr:from>
    <xdr:to>
      <xdr:col>85</xdr:col>
      <xdr:colOff>127000</xdr:colOff>
      <xdr:row>35</xdr:row>
      <xdr:rowOff>23949</xdr:rowOff>
    </xdr:to>
    <xdr:cxnSp macro="">
      <xdr:nvCxnSpPr>
        <xdr:cNvPr id="1199" name="直線コネクタ 1198">
          <a:extLst>
            <a:ext uri="{FF2B5EF4-FFF2-40B4-BE49-F238E27FC236}">
              <a16:creationId xmlns:a16="http://schemas.microsoft.com/office/drawing/2014/main" id="{30C5D017-EC13-4B2B-A28B-82D9E226A747}"/>
            </a:ext>
          </a:extLst>
        </xdr:cNvPr>
        <xdr:cNvCxnSpPr/>
      </xdr:nvCxnSpPr>
      <xdr:spPr>
        <a:xfrm>
          <a:off x="15481300" y="5933258"/>
          <a:ext cx="8382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134801</xdr:rowOff>
    </xdr:from>
    <xdr:to>
      <xdr:col>76</xdr:col>
      <xdr:colOff>165100</xdr:colOff>
      <xdr:row>34</xdr:row>
      <xdr:rowOff>64951</xdr:rowOff>
    </xdr:to>
    <xdr:sp macro="" textlink="">
      <xdr:nvSpPr>
        <xdr:cNvPr id="1200" name="楕円 1199">
          <a:extLst>
            <a:ext uri="{FF2B5EF4-FFF2-40B4-BE49-F238E27FC236}">
              <a16:creationId xmlns:a16="http://schemas.microsoft.com/office/drawing/2014/main" id="{2EDE10E2-8DD0-47B9-A14C-5703711F4357}"/>
            </a:ext>
          </a:extLst>
        </xdr:cNvPr>
        <xdr:cNvSpPr/>
      </xdr:nvSpPr>
      <xdr:spPr>
        <a:xfrm>
          <a:off x="14541500" y="5792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14151</xdr:rowOff>
    </xdr:from>
    <xdr:to>
      <xdr:col>81</xdr:col>
      <xdr:colOff>50800</xdr:colOff>
      <xdr:row>34</xdr:row>
      <xdr:rowOff>103958</xdr:rowOff>
    </xdr:to>
    <xdr:cxnSp macro="">
      <xdr:nvCxnSpPr>
        <xdr:cNvPr id="1201" name="直線コネクタ 1200">
          <a:extLst>
            <a:ext uri="{FF2B5EF4-FFF2-40B4-BE49-F238E27FC236}">
              <a16:creationId xmlns:a16="http://schemas.microsoft.com/office/drawing/2014/main" id="{92983018-7BC0-4BE1-9F4A-59E25AA15106}"/>
            </a:ext>
          </a:extLst>
        </xdr:cNvPr>
        <xdr:cNvCxnSpPr/>
      </xdr:nvCxnSpPr>
      <xdr:spPr>
        <a:xfrm>
          <a:off x="14592300" y="5843451"/>
          <a:ext cx="889000" cy="89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43361</xdr:rowOff>
    </xdr:from>
    <xdr:to>
      <xdr:col>72</xdr:col>
      <xdr:colOff>38100</xdr:colOff>
      <xdr:row>33</xdr:row>
      <xdr:rowOff>144961</xdr:rowOff>
    </xdr:to>
    <xdr:sp macro="" textlink="">
      <xdr:nvSpPr>
        <xdr:cNvPr id="1202" name="楕円 1201">
          <a:extLst>
            <a:ext uri="{FF2B5EF4-FFF2-40B4-BE49-F238E27FC236}">
              <a16:creationId xmlns:a16="http://schemas.microsoft.com/office/drawing/2014/main" id="{0A279587-FF94-441D-B104-8AACBCB514F9}"/>
            </a:ext>
          </a:extLst>
        </xdr:cNvPr>
        <xdr:cNvSpPr/>
      </xdr:nvSpPr>
      <xdr:spPr>
        <a:xfrm>
          <a:off x="13652500" y="5701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94161</xdr:rowOff>
    </xdr:from>
    <xdr:to>
      <xdr:col>76</xdr:col>
      <xdr:colOff>114300</xdr:colOff>
      <xdr:row>34</xdr:row>
      <xdr:rowOff>14151</xdr:rowOff>
    </xdr:to>
    <xdr:cxnSp macro="">
      <xdr:nvCxnSpPr>
        <xdr:cNvPr id="1203" name="直線コネクタ 1202">
          <a:extLst>
            <a:ext uri="{FF2B5EF4-FFF2-40B4-BE49-F238E27FC236}">
              <a16:creationId xmlns:a16="http://schemas.microsoft.com/office/drawing/2014/main" id="{71481384-5662-4A26-A981-0246915EDF43}"/>
            </a:ext>
          </a:extLst>
        </xdr:cNvPr>
        <xdr:cNvCxnSpPr/>
      </xdr:nvCxnSpPr>
      <xdr:spPr>
        <a:xfrm>
          <a:off x="13703300" y="5752011"/>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15603</xdr:rowOff>
    </xdr:from>
    <xdr:to>
      <xdr:col>67</xdr:col>
      <xdr:colOff>101600</xdr:colOff>
      <xdr:row>34</xdr:row>
      <xdr:rowOff>117203</xdr:rowOff>
    </xdr:to>
    <xdr:sp macro="" textlink="">
      <xdr:nvSpPr>
        <xdr:cNvPr id="1204" name="楕円 1203">
          <a:extLst>
            <a:ext uri="{FF2B5EF4-FFF2-40B4-BE49-F238E27FC236}">
              <a16:creationId xmlns:a16="http://schemas.microsoft.com/office/drawing/2014/main" id="{44B7D22D-6C08-40E1-B1FD-5CC326EAEE4C}"/>
            </a:ext>
          </a:extLst>
        </xdr:cNvPr>
        <xdr:cNvSpPr/>
      </xdr:nvSpPr>
      <xdr:spPr>
        <a:xfrm>
          <a:off x="12763500" y="5844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94161</xdr:rowOff>
    </xdr:from>
    <xdr:to>
      <xdr:col>71</xdr:col>
      <xdr:colOff>177800</xdr:colOff>
      <xdr:row>34</xdr:row>
      <xdr:rowOff>66403</xdr:rowOff>
    </xdr:to>
    <xdr:cxnSp macro="">
      <xdr:nvCxnSpPr>
        <xdr:cNvPr id="1205" name="直線コネクタ 1204">
          <a:extLst>
            <a:ext uri="{FF2B5EF4-FFF2-40B4-BE49-F238E27FC236}">
              <a16:creationId xmlns:a16="http://schemas.microsoft.com/office/drawing/2014/main" id="{9D70F213-AEF4-4AD4-9E75-891563DE50C8}"/>
            </a:ext>
          </a:extLst>
        </xdr:cNvPr>
        <xdr:cNvCxnSpPr/>
      </xdr:nvCxnSpPr>
      <xdr:spPr>
        <a:xfrm flipV="1">
          <a:off x="12814300" y="5752011"/>
          <a:ext cx="889000" cy="14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65876</xdr:rowOff>
    </xdr:from>
    <xdr:ext cx="405111" cy="259045"/>
    <xdr:sp macro="" textlink="">
      <xdr:nvSpPr>
        <xdr:cNvPr id="1206" name="n_1aveValue【認定こども園・幼稚園・保育所】&#10;有形固定資産減価償却率">
          <a:extLst>
            <a:ext uri="{FF2B5EF4-FFF2-40B4-BE49-F238E27FC236}">
              <a16:creationId xmlns:a16="http://schemas.microsoft.com/office/drawing/2014/main" id="{E54F520F-0EEC-4339-B34A-0D8F951DDB7A}"/>
            </a:ext>
          </a:extLst>
        </xdr:cNvPr>
        <xdr:cNvSpPr txBox="1"/>
      </xdr:nvSpPr>
      <xdr:spPr>
        <a:xfrm>
          <a:off x="15266044" y="6580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44649</xdr:rowOff>
    </xdr:from>
    <xdr:ext cx="405111" cy="259045"/>
    <xdr:sp macro="" textlink="">
      <xdr:nvSpPr>
        <xdr:cNvPr id="1207" name="n_2aveValue【認定こども園・幼稚園・保育所】&#10;有形固定資産減価償却率">
          <a:extLst>
            <a:ext uri="{FF2B5EF4-FFF2-40B4-BE49-F238E27FC236}">
              <a16:creationId xmlns:a16="http://schemas.microsoft.com/office/drawing/2014/main" id="{C5D01021-7D06-417D-A98F-2FDAC3D521EC}"/>
            </a:ext>
          </a:extLst>
        </xdr:cNvPr>
        <xdr:cNvSpPr txBox="1"/>
      </xdr:nvSpPr>
      <xdr:spPr>
        <a:xfrm>
          <a:off x="14389744" y="65597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21789</xdr:rowOff>
    </xdr:from>
    <xdr:ext cx="405111" cy="259045"/>
    <xdr:sp macro="" textlink="">
      <xdr:nvSpPr>
        <xdr:cNvPr id="1208" name="n_3aveValue【認定こども園・幼稚園・保育所】&#10;有形固定資産減価償却率">
          <a:extLst>
            <a:ext uri="{FF2B5EF4-FFF2-40B4-BE49-F238E27FC236}">
              <a16:creationId xmlns:a16="http://schemas.microsoft.com/office/drawing/2014/main" id="{45ED793C-5B33-4BC3-89BA-2EA53514BA88}"/>
            </a:ext>
          </a:extLst>
        </xdr:cNvPr>
        <xdr:cNvSpPr txBox="1"/>
      </xdr:nvSpPr>
      <xdr:spPr>
        <a:xfrm>
          <a:off x="13500744" y="6536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62610</xdr:rowOff>
    </xdr:from>
    <xdr:ext cx="405111" cy="259045"/>
    <xdr:sp macro="" textlink="">
      <xdr:nvSpPr>
        <xdr:cNvPr id="1209" name="n_4aveValue【認定こども園・幼稚園・保育所】&#10;有形固定資産減価償却率">
          <a:extLst>
            <a:ext uri="{FF2B5EF4-FFF2-40B4-BE49-F238E27FC236}">
              <a16:creationId xmlns:a16="http://schemas.microsoft.com/office/drawing/2014/main" id="{387745ED-235D-44A6-8FB6-F2F7B867C716}"/>
            </a:ext>
          </a:extLst>
        </xdr:cNvPr>
        <xdr:cNvSpPr txBox="1"/>
      </xdr:nvSpPr>
      <xdr:spPr>
        <a:xfrm>
          <a:off x="12611744" y="65777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171285</xdr:rowOff>
    </xdr:from>
    <xdr:ext cx="405111" cy="259045"/>
    <xdr:sp macro="" textlink="">
      <xdr:nvSpPr>
        <xdr:cNvPr id="1210" name="n_1mainValue【認定こども園・幼稚園・保育所】&#10;有形固定資産減価償却率">
          <a:extLst>
            <a:ext uri="{FF2B5EF4-FFF2-40B4-BE49-F238E27FC236}">
              <a16:creationId xmlns:a16="http://schemas.microsoft.com/office/drawing/2014/main" id="{E75054FC-3D1E-4F2F-9B69-1F7F0BEC9C56}"/>
            </a:ext>
          </a:extLst>
        </xdr:cNvPr>
        <xdr:cNvSpPr txBox="1"/>
      </xdr:nvSpPr>
      <xdr:spPr>
        <a:xfrm>
          <a:off x="15266044" y="56576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81478</xdr:rowOff>
    </xdr:from>
    <xdr:ext cx="405111" cy="259045"/>
    <xdr:sp macro="" textlink="">
      <xdr:nvSpPr>
        <xdr:cNvPr id="1211" name="n_2mainValue【認定こども園・幼稚園・保育所】&#10;有形固定資産減価償却率">
          <a:extLst>
            <a:ext uri="{FF2B5EF4-FFF2-40B4-BE49-F238E27FC236}">
              <a16:creationId xmlns:a16="http://schemas.microsoft.com/office/drawing/2014/main" id="{15967AE8-8F28-4739-905D-380982210E3D}"/>
            </a:ext>
          </a:extLst>
        </xdr:cNvPr>
        <xdr:cNvSpPr txBox="1"/>
      </xdr:nvSpPr>
      <xdr:spPr>
        <a:xfrm>
          <a:off x="14389744" y="5567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31</xdr:row>
      <xdr:rowOff>161488</xdr:rowOff>
    </xdr:from>
    <xdr:ext cx="340478" cy="259045"/>
    <xdr:sp macro="" textlink="">
      <xdr:nvSpPr>
        <xdr:cNvPr id="1212" name="n_3mainValue【認定こども園・幼稚園・保育所】&#10;有形固定資産減価償却率">
          <a:extLst>
            <a:ext uri="{FF2B5EF4-FFF2-40B4-BE49-F238E27FC236}">
              <a16:creationId xmlns:a16="http://schemas.microsoft.com/office/drawing/2014/main" id="{08F72303-14DE-4C35-84ED-1C873C7D4E30}"/>
            </a:ext>
          </a:extLst>
        </xdr:cNvPr>
        <xdr:cNvSpPr txBox="1"/>
      </xdr:nvSpPr>
      <xdr:spPr>
        <a:xfrm>
          <a:off x="13533061" y="547643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133730</xdr:rowOff>
    </xdr:from>
    <xdr:ext cx="405111" cy="259045"/>
    <xdr:sp macro="" textlink="">
      <xdr:nvSpPr>
        <xdr:cNvPr id="1213" name="n_4mainValue【認定こども園・幼稚園・保育所】&#10;有形固定資産減価償却率">
          <a:extLst>
            <a:ext uri="{FF2B5EF4-FFF2-40B4-BE49-F238E27FC236}">
              <a16:creationId xmlns:a16="http://schemas.microsoft.com/office/drawing/2014/main" id="{17D56E59-1087-48BC-8953-A263EE2C7EC6}"/>
            </a:ext>
          </a:extLst>
        </xdr:cNvPr>
        <xdr:cNvSpPr txBox="1"/>
      </xdr:nvSpPr>
      <xdr:spPr>
        <a:xfrm>
          <a:off x="12611744" y="56201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214" name="正方形/長方形 1213">
          <a:extLst>
            <a:ext uri="{FF2B5EF4-FFF2-40B4-BE49-F238E27FC236}">
              <a16:creationId xmlns:a16="http://schemas.microsoft.com/office/drawing/2014/main" id="{FE6F8CC7-2D93-4969-9301-6410074CB27D}"/>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215" name="正方形/長方形 1214">
          <a:extLst>
            <a:ext uri="{FF2B5EF4-FFF2-40B4-BE49-F238E27FC236}">
              <a16:creationId xmlns:a16="http://schemas.microsoft.com/office/drawing/2014/main" id="{2FB7BB0E-70B7-43C0-8FD5-FF87A988F42A}"/>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216" name="正方形/長方形 1215">
          <a:extLst>
            <a:ext uri="{FF2B5EF4-FFF2-40B4-BE49-F238E27FC236}">
              <a16:creationId xmlns:a16="http://schemas.microsoft.com/office/drawing/2014/main" id="{3CCE94F6-EC78-4020-A8B3-BC265D7CCE89}"/>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217" name="正方形/長方形 1216">
          <a:extLst>
            <a:ext uri="{FF2B5EF4-FFF2-40B4-BE49-F238E27FC236}">
              <a16:creationId xmlns:a16="http://schemas.microsoft.com/office/drawing/2014/main" id="{40C9E0AB-AC2C-4CE7-87D9-FEF8889FC7E0}"/>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218" name="正方形/長方形 1217">
          <a:extLst>
            <a:ext uri="{FF2B5EF4-FFF2-40B4-BE49-F238E27FC236}">
              <a16:creationId xmlns:a16="http://schemas.microsoft.com/office/drawing/2014/main" id="{9F28037B-B52B-4893-9996-5C8FCA6DA37A}"/>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219" name="正方形/長方形 1218">
          <a:extLst>
            <a:ext uri="{FF2B5EF4-FFF2-40B4-BE49-F238E27FC236}">
              <a16:creationId xmlns:a16="http://schemas.microsoft.com/office/drawing/2014/main" id="{DCE7FF28-E2B4-462D-8B11-0BF4599821F8}"/>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220" name="正方形/長方形 1219">
          <a:extLst>
            <a:ext uri="{FF2B5EF4-FFF2-40B4-BE49-F238E27FC236}">
              <a16:creationId xmlns:a16="http://schemas.microsoft.com/office/drawing/2014/main" id="{D710683A-555D-4240-A7EA-9ABEBD8E2D85}"/>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221" name="正方形/長方形 1220">
          <a:extLst>
            <a:ext uri="{FF2B5EF4-FFF2-40B4-BE49-F238E27FC236}">
              <a16:creationId xmlns:a16="http://schemas.microsoft.com/office/drawing/2014/main" id="{4830A819-F788-470A-824F-8B2A43FE6A97}"/>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222" name="テキスト ボックス 1221">
          <a:extLst>
            <a:ext uri="{FF2B5EF4-FFF2-40B4-BE49-F238E27FC236}">
              <a16:creationId xmlns:a16="http://schemas.microsoft.com/office/drawing/2014/main" id="{CD8F1F59-057B-4BA8-868C-85C0C3C8B087}"/>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223" name="直線コネクタ 1222">
          <a:extLst>
            <a:ext uri="{FF2B5EF4-FFF2-40B4-BE49-F238E27FC236}">
              <a16:creationId xmlns:a16="http://schemas.microsoft.com/office/drawing/2014/main" id="{97E5BF26-4834-48B1-A471-8186BF56D6AC}"/>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1224" name="直線コネクタ 1223">
          <a:extLst>
            <a:ext uri="{FF2B5EF4-FFF2-40B4-BE49-F238E27FC236}">
              <a16:creationId xmlns:a16="http://schemas.microsoft.com/office/drawing/2014/main" id="{17A18D60-8085-48D1-B233-D8E0AACDE3E4}"/>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1225" name="テキスト ボックス 1224">
          <a:extLst>
            <a:ext uri="{FF2B5EF4-FFF2-40B4-BE49-F238E27FC236}">
              <a16:creationId xmlns:a16="http://schemas.microsoft.com/office/drawing/2014/main" id="{DD915C67-5245-4B7C-95E7-16C18F49BE48}"/>
            </a:ext>
          </a:extLst>
        </xdr:cNvPr>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1226" name="直線コネクタ 1225">
          <a:extLst>
            <a:ext uri="{FF2B5EF4-FFF2-40B4-BE49-F238E27FC236}">
              <a16:creationId xmlns:a16="http://schemas.microsoft.com/office/drawing/2014/main" id="{E83BC85F-0250-43A6-A56D-210FCA310823}"/>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1227" name="テキスト ボックス 1226">
          <a:extLst>
            <a:ext uri="{FF2B5EF4-FFF2-40B4-BE49-F238E27FC236}">
              <a16:creationId xmlns:a16="http://schemas.microsoft.com/office/drawing/2014/main" id="{20238F82-ABD0-40FF-9F9B-970799B08577}"/>
            </a:ext>
          </a:extLst>
        </xdr:cNvPr>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1228" name="直線コネクタ 1227">
          <a:extLst>
            <a:ext uri="{FF2B5EF4-FFF2-40B4-BE49-F238E27FC236}">
              <a16:creationId xmlns:a16="http://schemas.microsoft.com/office/drawing/2014/main" id="{0FACEC0D-0887-4D36-9E19-8B3B311961CE}"/>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1229" name="テキスト ボックス 1228">
          <a:extLst>
            <a:ext uri="{FF2B5EF4-FFF2-40B4-BE49-F238E27FC236}">
              <a16:creationId xmlns:a16="http://schemas.microsoft.com/office/drawing/2014/main" id="{FC620CCC-E383-466F-A780-D59767EBE265}"/>
            </a:ext>
          </a:extLst>
        </xdr:cNvPr>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1230" name="直線コネクタ 1229">
          <a:extLst>
            <a:ext uri="{FF2B5EF4-FFF2-40B4-BE49-F238E27FC236}">
              <a16:creationId xmlns:a16="http://schemas.microsoft.com/office/drawing/2014/main" id="{8E7DDE5F-A978-4D00-9DA2-15CEA5DE3C8A}"/>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1231" name="テキスト ボックス 1230">
          <a:extLst>
            <a:ext uri="{FF2B5EF4-FFF2-40B4-BE49-F238E27FC236}">
              <a16:creationId xmlns:a16="http://schemas.microsoft.com/office/drawing/2014/main" id="{EA0D54DB-C35C-4867-8AEB-BC8E29D1F616}"/>
            </a:ext>
          </a:extLst>
        </xdr:cNvPr>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232" name="直線コネクタ 1231">
          <a:extLst>
            <a:ext uri="{FF2B5EF4-FFF2-40B4-BE49-F238E27FC236}">
              <a16:creationId xmlns:a16="http://schemas.microsoft.com/office/drawing/2014/main" id="{B14A8381-1661-44B7-A9E7-EBD9984C9A0B}"/>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1233" name="テキスト ボックス 1232">
          <a:extLst>
            <a:ext uri="{FF2B5EF4-FFF2-40B4-BE49-F238E27FC236}">
              <a16:creationId xmlns:a16="http://schemas.microsoft.com/office/drawing/2014/main" id="{74623E24-F7D5-4D4C-A0F8-365CD2CFB7FA}"/>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234" name="【認定こども園・幼稚園・保育所】&#10;一人当たり面積グラフ枠">
          <a:extLst>
            <a:ext uri="{FF2B5EF4-FFF2-40B4-BE49-F238E27FC236}">
              <a16:creationId xmlns:a16="http://schemas.microsoft.com/office/drawing/2014/main" id="{DF3E96E1-8E25-48F3-B460-BD0D1FA9DA28}"/>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18136</xdr:rowOff>
    </xdr:from>
    <xdr:to>
      <xdr:col>116</xdr:col>
      <xdr:colOff>62864</xdr:colOff>
      <xdr:row>41</xdr:row>
      <xdr:rowOff>88544</xdr:rowOff>
    </xdr:to>
    <xdr:cxnSp macro="">
      <xdr:nvCxnSpPr>
        <xdr:cNvPr id="1235" name="直線コネクタ 1234">
          <a:extLst>
            <a:ext uri="{FF2B5EF4-FFF2-40B4-BE49-F238E27FC236}">
              <a16:creationId xmlns:a16="http://schemas.microsoft.com/office/drawing/2014/main" id="{00DE5B29-ECC2-4982-B480-9B2099CD98D3}"/>
            </a:ext>
          </a:extLst>
        </xdr:cNvPr>
        <xdr:cNvCxnSpPr/>
      </xdr:nvCxnSpPr>
      <xdr:spPr>
        <a:xfrm flipV="1">
          <a:off x="22160864" y="5675986"/>
          <a:ext cx="0" cy="14420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92371</xdr:rowOff>
    </xdr:from>
    <xdr:ext cx="469744" cy="259045"/>
    <xdr:sp macro="" textlink="">
      <xdr:nvSpPr>
        <xdr:cNvPr id="1236" name="【認定こども園・幼稚園・保育所】&#10;一人当たり面積最小値テキスト">
          <a:extLst>
            <a:ext uri="{FF2B5EF4-FFF2-40B4-BE49-F238E27FC236}">
              <a16:creationId xmlns:a16="http://schemas.microsoft.com/office/drawing/2014/main" id="{D4EA48FD-6978-465D-B308-95121FFED2B9}"/>
            </a:ext>
          </a:extLst>
        </xdr:cNvPr>
        <xdr:cNvSpPr txBox="1"/>
      </xdr:nvSpPr>
      <xdr:spPr>
        <a:xfrm>
          <a:off x="22199600" y="7121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88544</xdr:rowOff>
    </xdr:from>
    <xdr:to>
      <xdr:col>116</xdr:col>
      <xdr:colOff>152400</xdr:colOff>
      <xdr:row>41</xdr:row>
      <xdr:rowOff>88544</xdr:rowOff>
    </xdr:to>
    <xdr:cxnSp macro="">
      <xdr:nvCxnSpPr>
        <xdr:cNvPr id="1237" name="直線コネクタ 1236">
          <a:extLst>
            <a:ext uri="{FF2B5EF4-FFF2-40B4-BE49-F238E27FC236}">
              <a16:creationId xmlns:a16="http://schemas.microsoft.com/office/drawing/2014/main" id="{2862CCBF-9738-4D86-93CF-7538AFBE8DB9}"/>
            </a:ext>
          </a:extLst>
        </xdr:cNvPr>
        <xdr:cNvCxnSpPr/>
      </xdr:nvCxnSpPr>
      <xdr:spPr>
        <a:xfrm>
          <a:off x="22072600" y="71179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136263</xdr:rowOff>
    </xdr:from>
    <xdr:ext cx="469744" cy="259045"/>
    <xdr:sp macro="" textlink="">
      <xdr:nvSpPr>
        <xdr:cNvPr id="1238" name="【認定こども園・幼稚園・保育所】&#10;一人当たり面積最大値テキスト">
          <a:extLst>
            <a:ext uri="{FF2B5EF4-FFF2-40B4-BE49-F238E27FC236}">
              <a16:creationId xmlns:a16="http://schemas.microsoft.com/office/drawing/2014/main" id="{6F9C55D4-F212-43F9-A00F-792353E70798}"/>
            </a:ext>
          </a:extLst>
        </xdr:cNvPr>
        <xdr:cNvSpPr txBox="1"/>
      </xdr:nvSpPr>
      <xdr:spPr>
        <a:xfrm>
          <a:off x="22199600" y="5451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18136</xdr:rowOff>
    </xdr:from>
    <xdr:to>
      <xdr:col>116</xdr:col>
      <xdr:colOff>152400</xdr:colOff>
      <xdr:row>33</xdr:row>
      <xdr:rowOff>18136</xdr:rowOff>
    </xdr:to>
    <xdr:cxnSp macro="">
      <xdr:nvCxnSpPr>
        <xdr:cNvPr id="1239" name="直線コネクタ 1238">
          <a:extLst>
            <a:ext uri="{FF2B5EF4-FFF2-40B4-BE49-F238E27FC236}">
              <a16:creationId xmlns:a16="http://schemas.microsoft.com/office/drawing/2014/main" id="{AA45525F-1443-4B74-A878-73A32CDF5DC7}"/>
            </a:ext>
          </a:extLst>
        </xdr:cNvPr>
        <xdr:cNvCxnSpPr/>
      </xdr:nvCxnSpPr>
      <xdr:spPr>
        <a:xfrm>
          <a:off x="22072600" y="5675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146473</xdr:rowOff>
    </xdr:from>
    <xdr:ext cx="469744" cy="259045"/>
    <xdr:sp macro="" textlink="">
      <xdr:nvSpPr>
        <xdr:cNvPr id="1240" name="【認定こども園・幼稚園・保育所】&#10;一人当たり面積平均値テキスト">
          <a:extLst>
            <a:ext uri="{FF2B5EF4-FFF2-40B4-BE49-F238E27FC236}">
              <a16:creationId xmlns:a16="http://schemas.microsoft.com/office/drawing/2014/main" id="{0D627BF5-EE04-4565-A63F-F5909C68BC83}"/>
            </a:ext>
          </a:extLst>
        </xdr:cNvPr>
        <xdr:cNvSpPr txBox="1"/>
      </xdr:nvSpPr>
      <xdr:spPr>
        <a:xfrm>
          <a:off x="22199600" y="66615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168046</xdr:rowOff>
    </xdr:from>
    <xdr:to>
      <xdr:col>116</xdr:col>
      <xdr:colOff>114300</xdr:colOff>
      <xdr:row>39</xdr:row>
      <xdr:rowOff>98196</xdr:rowOff>
    </xdr:to>
    <xdr:sp macro="" textlink="">
      <xdr:nvSpPr>
        <xdr:cNvPr id="1241" name="フローチャート: 判断 1240">
          <a:extLst>
            <a:ext uri="{FF2B5EF4-FFF2-40B4-BE49-F238E27FC236}">
              <a16:creationId xmlns:a16="http://schemas.microsoft.com/office/drawing/2014/main" id="{30E4F3E4-BF00-4220-8AC5-EF8B90195156}"/>
            </a:ext>
          </a:extLst>
        </xdr:cNvPr>
        <xdr:cNvSpPr/>
      </xdr:nvSpPr>
      <xdr:spPr>
        <a:xfrm>
          <a:off x="22110700" y="6683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17628</xdr:rowOff>
    </xdr:from>
    <xdr:to>
      <xdr:col>112</xdr:col>
      <xdr:colOff>38100</xdr:colOff>
      <xdr:row>39</xdr:row>
      <xdr:rowOff>119228</xdr:rowOff>
    </xdr:to>
    <xdr:sp macro="" textlink="">
      <xdr:nvSpPr>
        <xdr:cNvPr id="1242" name="フローチャート: 判断 1241">
          <a:extLst>
            <a:ext uri="{FF2B5EF4-FFF2-40B4-BE49-F238E27FC236}">
              <a16:creationId xmlns:a16="http://schemas.microsoft.com/office/drawing/2014/main" id="{90B485A9-6963-4566-B131-52653FBCD803}"/>
            </a:ext>
          </a:extLst>
        </xdr:cNvPr>
        <xdr:cNvSpPr/>
      </xdr:nvSpPr>
      <xdr:spPr>
        <a:xfrm>
          <a:off x="21272500" y="6704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30429</xdr:rowOff>
    </xdr:from>
    <xdr:to>
      <xdr:col>107</xdr:col>
      <xdr:colOff>101600</xdr:colOff>
      <xdr:row>39</xdr:row>
      <xdr:rowOff>132029</xdr:rowOff>
    </xdr:to>
    <xdr:sp macro="" textlink="">
      <xdr:nvSpPr>
        <xdr:cNvPr id="1243" name="フローチャート: 判断 1242">
          <a:extLst>
            <a:ext uri="{FF2B5EF4-FFF2-40B4-BE49-F238E27FC236}">
              <a16:creationId xmlns:a16="http://schemas.microsoft.com/office/drawing/2014/main" id="{4272CA88-0677-4F97-8B2D-C7FFCE88B873}"/>
            </a:ext>
          </a:extLst>
        </xdr:cNvPr>
        <xdr:cNvSpPr/>
      </xdr:nvSpPr>
      <xdr:spPr>
        <a:xfrm>
          <a:off x="20383500" y="67169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41402</xdr:rowOff>
    </xdr:from>
    <xdr:to>
      <xdr:col>102</xdr:col>
      <xdr:colOff>165100</xdr:colOff>
      <xdr:row>39</xdr:row>
      <xdr:rowOff>143002</xdr:rowOff>
    </xdr:to>
    <xdr:sp macro="" textlink="">
      <xdr:nvSpPr>
        <xdr:cNvPr id="1244" name="フローチャート: 判断 1243">
          <a:extLst>
            <a:ext uri="{FF2B5EF4-FFF2-40B4-BE49-F238E27FC236}">
              <a16:creationId xmlns:a16="http://schemas.microsoft.com/office/drawing/2014/main" id="{1B146F86-58B8-4672-B5F5-DEDA2224425C}"/>
            </a:ext>
          </a:extLst>
        </xdr:cNvPr>
        <xdr:cNvSpPr/>
      </xdr:nvSpPr>
      <xdr:spPr>
        <a:xfrm>
          <a:off x="19494500" y="67279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47803</xdr:rowOff>
    </xdr:from>
    <xdr:to>
      <xdr:col>98</xdr:col>
      <xdr:colOff>38100</xdr:colOff>
      <xdr:row>39</xdr:row>
      <xdr:rowOff>149403</xdr:rowOff>
    </xdr:to>
    <xdr:sp macro="" textlink="">
      <xdr:nvSpPr>
        <xdr:cNvPr id="1245" name="フローチャート: 判断 1244">
          <a:extLst>
            <a:ext uri="{FF2B5EF4-FFF2-40B4-BE49-F238E27FC236}">
              <a16:creationId xmlns:a16="http://schemas.microsoft.com/office/drawing/2014/main" id="{BCFB1B74-EA99-497A-A4BC-7B187C6385F8}"/>
            </a:ext>
          </a:extLst>
        </xdr:cNvPr>
        <xdr:cNvSpPr/>
      </xdr:nvSpPr>
      <xdr:spPr>
        <a:xfrm>
          <a:off x="18605500" y="6734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1246" name="テキスト ボックス 1245">
          <a:extLst>
            <a:ext uri="{FF2B5EF4-FFF2-40B4-BE49-F238E27FC236}">
              <a16:creationId xmlns:a16="http://schemas.microsoft.com/office/drawing/2014/main" id="{5269D1C6-9EBE-4E30-B96F-A5519D0E8B79}"/>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247" name="テキスト ボックス 1246">
          <a:extLst>
            <a:ext uri="{FF2B5EF4-FFF2-40B4-BE49-F238E27FC236}">
              <a16:creationId xmlns:a16="http://schemas.microsoft.com/office/drawing/2014/main" id="{F249F060-D5B1-4814-BE43-0E5798E55C5F}"/>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248" name="テキスト ボックス 1247">
          <a:extLst>
            <a:ext uri="{FF2B5EF4-FFF2-40B4-BE49-F238E27FC236}">
              <a16:creationId xmlns:a16="http://schemas.microsoft.com/office/drawing/2014/main" id="{30BCA669-5398-462F-AEFD-491D0DA8C45F}"/>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249" name="テキスト ボックス 1248">
          <a:extLst>
            <a:ext uri="{FF2B5EF4-FFF2-40B4-BE49-F238E27FC236}">
              <a16:creationId xmlns:a16="http://schemas.microsoft.com/office/drawing/2014/main" id="{6633D2AB-66B5-4619-9662-6EA95F8275EA}"/>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250" name="テキスト ボックス 1249">
          <a:extLst>
            <a:ext uri="{FF2B5EF4-FFF2-40B4-BE49-F238E27FC236}">
              <a16:creationId xmlns:a16="http://schemas.microsoft.com/office/drawing/2014/main" id="{93D27C50-AC1D-489C-B074-8D4B933A0807}"/>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144272</xdr:rowOff>
    </xdr:from>
    <xdr:to>
      <xdr:col>116</xdr:col>
      <xdr:colOff>114300</xdr:colOff>
      <xdr:row>39</xdr:row>
      <xdr:rowOff>74422</xdr:rowOff>
    </xdr:to>
    <xdr:sp macro="" textlink="">
      <xdr:nvSpPr>
        <xdr:cNvPr id="1251" name="楕円 1250">
          <a:extLst>
            <a:ext uri="{FF2B5EF4-FFF2-40B4-BE49-F238E27FC236}">
              <a16:creationId xmlns:a16="http://schemas.microsoft.com/office/drawing/2014/main" id="{5BFE0098-9EAA-40BB-A5C5-64E96FDE868F}"/>
            </a:ext>
          </a:extLst>
        </xdr:cNvPr>
        <xdr:cNvSpPr/>
      </xdr:nvSpPr>
      <xdr:spPr>
        <a:xfrm>
          <a:off x="22110700" y="6659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167149</xdr:rowOff>
    </xdr:from>
    <xdr:ext cx="469744" cy="259045"/>
    <xdr:sp macro="" textlink="">
      <xdr:nvSpPr>
        <xdr:cNvPr id="1252" name="【認定こども園・幼稚園・保育所】&#10;一人当たり面積該当値テキスト">
          <a:extLst>
            <a:ext uri="{FF2B5EF4-FFF2-40B4-BE49-F238E27FC236}">
              <a16:creationId xmlns:a16="http://schemas.microsoft.com/office/drawing/2014/main" id="{3865692F-ABA9-4A3E-B712-4ACB979EA6FB}"/>
            </a:ext>
          </a:extLst>
        </xdr:cNvPr>
        <xdr:cNvSpPr txBox="1"/>
      </xdr:nvSpPr>
      <xdr:spPr>
        <a:xfrm>
          <a:off x="22199600" y="6510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154330</xdr:rowOff>
    </xdr:from>
    <xdr:to>
      <xdr:col>112</xdr:col>
      <xdr:colOff>38100</xdr:colOff>
      <xdr:row>39</xdr:row>
      <xdr:rowOff>84480</xdr:rowOff>
    </xdr:to>
    <xdr:sp macro="" textlink="">
      <xdr:nvSpPr>
        <xdr:cNvPr id="1253" name="楕円 1252">
          <a:extLst>
            <a:ext uri="{FF2B5EF4-FFF2-40B4-BE49-F238E27FC236}">
              <a16:creationId xmlns:a16="http://schemas.microsoft.com/office/drawing/2014/main" id="{8BE0F7A9-4436-4A10-A60B-6ED47F7CBC19}"/>
            </a:ext>
          </a:extLst>
        </xdr:cNvPr>
        <xdr:cNvSpPr/>
      </xdr:nvSpPr>
      <xdr:spPr>
        <a:xfrm>
          <a:off x="21272500" y="666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23622</xdr:rowOff>
    </xdr:from>
    <xdr:to>
      <xdr:col>116</xdr:col>
      <xdr:colOff>63500</xdr:colOff>
      <xdr:row>39</xdr:row>
      <xdr:rowOff>33680</xdr:rowOff>
    </xdr:to>
    <xdr:cxnSp macro="">
      <xdr:nvCxnSpPr>
        <xdr:cNvPr id="1254" name="直線コネクタ 1253">
          <a:extLst>
            <a:ext uri="{FF2B5EF4-FFF2-40B4-BE49-F238E27FC236}">
              <a16:creationId xmlns:a16="http://schemas.microsoft.com/office/drawing/2014/main" id="{BB42CB9C-0FD8-449D-8C94-59AEA4A27B02}"/>
            </a:ext>
          </a:extLst>
        </xdr:cNvPr>
        <xdr:cNvCxnSpPr/>
      </xdr:nvCxnSpPr>
      <xdr:spPr>
        <a:xfrm flipV="1">
          <a:off x="21323300" y="6710172"/>
          <a:ext cx="838200" cy="10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164388</xdr:rowOff>
    </xdr:from>
    <xdr:to>
      <xdr:col>107</xdr:col>
      <xdr:colOff>101600</xdr:colOff>
      <xdr:row>39</xdr:row>
      <xdr:rowOff>94538</xdr:rowOff>
    </xdr:to>
    <xdr:sp macro="" textlink="">
      <xdr:nvSpPr>
        <xdr:cNvPr id="1255" name="楕円 1254">
          <a:extLst>
            <a:ext uri="{FF2B5EF4-FFF2-40B4-BE49-F238E27FC236}">
              <a16:creationId xmlns:a16="http://schemas.microsoft.com/office/drawing/2014/main" id="{E5F9C351-E057-4FA5-8B91-6FF58EBB9F78}"/>
            </a:ext>
          </a:extLst>
        </xdr:cNvPr>
        <xdr:cNvSpPr/>
      </xdr:nvSpPr>
      <xdr:spPr>
        <a:xfrm>
          <a:off x="20383500" y="6679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33680</xdr:rowOff>
    </xdr:from>
    <xdr:to>
      <xdr:col>111</xdr:col>
      <xdr:colOff>177800</xdr:colOff>
      <xdr:row>39</xdr:row>
      <xdr:rowOff>43738</xdr:rowOff>
    </xdr:to>
    <xdr:cxnSp macro="">
      <xdr:nvCxnSpPr>
        <xdr:cNvPr id="1256" name="直線コネクタ 1255">
          <a:extLst>
            <a:ext uri="{FF2B5EF4-FFF2-40B4-BE49-F238E27FC236}">
              <a16:creationId xmlns:a16="http://schemas.microsoft.com/office/drawing/2014/main" id="{05D973CF-34D0-424E-8C39-78F044813410}"/>
            </a:ext>
          </a:extLst>
        </xdr:cNvPr>
        <xdr:cNvCxnSpPr/>
      </xdr:nvCxnSpPr>
      <xdr:spPr>
        <a:xfrm flipV="1">
          <a:off x="20434300" y="6720230"/>
          <a:ext cx="889000" cy="10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2997</xdr:rowOff>
    </xdr:from>
    <xdr:to>
      <xdr:col>102</xdr:col>
      <xdr:colOff>165100</xdr:colOff>
      <xdr:row>39</xdr:row>
      <xdr:rowOff>104597</xdr:rowOff>
    </xdr:to>
    <xdr:sp macro="" textlink="">
      <xdr:nvSpPr>
        <xdr:cNvPr id="1257" name="楕円 1256">
          <a:extLst>
            <a:ext uri="{FF2B5EF4-FFF2-40B4-BE49-F238E27FC236}">
              <a16:creationId xmlns:a16="http://schemas.microsoft.com/office/drawing/2014/main" id="{BC8A90B2-3D48-461C-95C5-534D512FDCB4}"/>
            </a:ext>
          </a:extLst>
        </xdr:cNvPr>
        <xdr:cNvSpPr/>
      </xdr:nvSpPr>
      <xdr:spPr>
        <a:xfrm>
          <a:off x="19494500" y="66895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43738</xdr:rowOff>
    </xdr:from>
    <xdr:to>
      <xdr:col>107</xdr:col>
      <xdr:colOff>50800</xdr:colOff>
      <xdr:row>39</xdr:row>
      <xdr:rowOff>53797</xdr:rowOff>
    </xdr:to>
    <xdr:cxnSp macro="">
      <xdr:nvCxnSpPr>
        <xdr:cNvPr id="1258" name="直線コネクタ 1257">
          <a:extLst>
            <a:ext uri="{FF2B5EF4-FFF2-40B4-BE49-F238E27FC236}">
              <a16:creationId xmlns:a16="http://schemas.microsoft.com/office/drawing/2014/main" id="{84E9F605-9586-45E2-A8C6-716262A0DA25}"/>
            </a:ext>
          </a:extLst>
        </xdr:cNvPr>
        <xdr:cNvCxnSpPr/>
      </xdr:nvCxnSpPr>
      <xdr:spPr>
        <a:xfrm flipV="1">
          <a:off x="19545300" y="6730288"/>
          <a:ext cx="889000" cy="10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153873</xdr:rowOff>
    </xdr:from>
    <xdr:to>
      <xdr:col>98</xdr:col>
      <xdr:colOff>38100</xdr:colOff>
      <xdr:row>38</xdr:row>
      <xdr:rowOff>84023</xdr:rowOff>
    </xdr:to>
    <xdr:sp macro="" textlink="">
      <xdr:nvSpPr>
        <xdr:cNvPr id="1259" name="楕円 1258">
          <a:extLst>
            <a:ext uri="{FF2B5EF4-FFF2-40B4-BE49-F238E27FC236}">
              <a16:creationId xmlns:a16="http://schemas.microsoft.com/office/drawing/2014/main" id="{33D258E4-F8E7-4438-8852-FAC834CE86E5}"/>
            </a:ext>
          </a:extLst>
        </xdr:cNvPr>
        <xdr:cNvSpPr/>
      </xdr:nvSpPr>
      <xdr:spPr>
        <a:xfrm>
          <a:off x="18605500" y="6497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33224</xdr:rowOff>
    </xdr:from>
    <xdr:to>
      <xdr:col>102</xdr:col>
      <xdr:colOff>114300</xdr:colOff>
      <xdr:row>39</xdr:row>
      <xdr:rowOff>53797</xdr:rowOff>
    </xdr:to>
    <xdr:cxnSp macro="">
      <xdr:nvCxnSpPr>
        <xdr:cNvPr id="1260" name="直線コネクタ 1259">
          <a:extLst>
            <a:ext uri="{FF2B5EF4-FFF2-40B4-BE49-F238E27FC236}">
              <a16:creationId xmlns:a16="http://schemas.microsoft.com/office/drawing/2014/main" id="{C3EA4DFF-DA7D-4B47-BEBE-55F62BAD6A27}"/>
            </a:ext>
          </a:extLst>
        </xdr:cNvPr>
        <xdr:cNvCxnSpPr/>
      </xdr:nvCxnSpPr>
      <xdr:spPr>
        <a:xfrm>
          <a:off x="18656300" y="6548324"/>
          <a:ext cx="889000" cy="192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110355</xdr:rowOff>
    </xdr:from>
    <xdr:ext cx="469744" cy="259045"/>
    <xdr:sp macro="" textlink="">
      <xdr:nvSpPr>
        <xdr:cNvPr id="1261" name="n_1aveValue【認定こども園・幼稚園・保育所】&#10;一人当たり面積">
          <a:extLst>
            <a:ext uri="{FF2B5EF4-FFF2-40B4-BE49-F238E27FC236}">
              <a16:creationId xmlns:a16="http://schemas.microsoft.com/office/drawing/2014/main" id="{C108B2F3-7552-4131-A181-F11F43A79594}"/>
            </a:ext>
          </a:extLst>
        </xdr:cNvPr>
        <xdr:cNvSpPr txBox="1"/>
      </xdr:nvSpPr>
      <xdr:spPr>
        <a:xfrm>
          <a:off x="21075727" y="6796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123156</xdr:rowOff>
    </xdr:from>
    <xdr:ext cx="469744" cy="259045"/>
    <xdr:sp macro="" textlink="">
      <xdr:nvSpPr>
        <xdr:cNvPr id="1262" name="n_2aveValue【認定こども園・幼稚園・保育所】&#10;一人当たり面積">
          <a:extLst>
            <a:ext uri="{FF2B5EF4-FFF2-40B4-BE49-F238E27FC236}">
              <a16:creationId xmlns:a16="http://schemas.microsoft.com/office/drawing/2014/main" id="{AC8D76EB-DD14-4920-8BC3-355AFC4C83BF}"/>
            </a:ext>
          </a:extLst>
        </xdr:cNvPr>
        <xdr:cNvSpPr txBox="1"/>
      </xdr:nvSpPr>
      <xdr:spPr>
        <a:xfrm>
          <a:off x="20199427" y="6809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134129</xdr:rowOff>
    </xdr:from>
    <xdr:ext cx="469744" cy="259045"/>
    <xdr:sp macro="" textlink="">
      <xdr:nvSpPr>
        <xdr:cNvPr id="1263" name="n_3aveValue【認定こども園・幼稚園・保育所】&#10;一人当たり面積">
          <a:extLst>
            <a:ext uri="{FF2B5EF4-FFF2-40B4-BE49-F238E27FC236}">
              <a16:creationId xmlns:a16="http://schemas.microsoft.com/office/drawing/2014/main" id="{D03FCCFB-1B13-4778-B55D-7AA04096EB15}"/>
            </a:ext>
          </a:extLst>
        </xdr:cNvPr>
        <xdr:cNvSpPr txBox="1"/>
      </xdr:nvSpPr>
      <xdr:spPr>
        <a:xfrm>
          <a:off x="19310427" y="68206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140530</xdr:rowOff>
    </xdr:from>
    <xdr:ext cx="469744" cy="259045"/>
    <xdr:sp macro="" textlink="">
      <xdr:nvSpPr>
        <xdr:cNvPr id="1264" name="n_4aveValue【認定こども園・幼稚園・保育所】&#10;一人当たり面積">
          <a:extLst>
            <a:ext uri="{FF2B5EF4-FFF2-40B4-BE49-F238E27FC236}">
              <a16:creationId xmlns:a16="http://schemas.microsoft.com/office/drawing/2014/main" id="{6CA709D7-8461-4716-B5A2-B19435D84393}"/>
            </a:ext>
          </a:extLst>
        </xdr:cNvPr>
        <xdr:cNvSpPr txBox="1"/>
      </xdr:nvSpPr>
      <xdr:spPr>
        <a:xfrm>
          <a:off x="18421427" y="6827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101008</xdr:rowOff>
    </xdr:from>
    <xdr:ext cx="469744" cy="259045"/>
    <xdr:sp macro="" textlink="">
      <xdr:nvSpPr>
        <xdr:cNvPr id="1265" name="n_1mainValue【認定こども園・幼稚園・保育所】&#10;一人当たり面積">
          <a:extLst>
            <a:ext uri="{FF2B5EF4-FFF2-40B4-BE49-F238E27FC236}">
              <a16:creationId xmlns:a16="http://schemas.microsoft.com/office/drawing/2014/main" id="{D2079AA5-D987-4A4A-AF49-974A2FE7B7B1}"/>
            </a:ext>
          </a:extLst>
        </xdr:cNvPr>
        <xdr:cNvSpPr txBox="1"/>
      </xdr:nvSpPr>
      <xdr:spPr>
        <a:xfrm>
          <a:off x="21075727" y="6444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111066</xdr:rowOff>
    </xdr:from>
    <xdr:ext cx="469744" cy="259045"/>
    <xdr:sp macro="" textlink="">
      <xdr:nvSpPr>
        <xdr:cNvPr id="1266" name="n_2mainValue【認定こども園・幼稚園・保育所】&#10;一人当たり面積">
          <a:extLst>
            <a:ext uri="{FF2B5EF4-FFF2-40B4-BE49-F238E27FC236}">
              <a16:creationId xmlns:a16="http://schemas.microsoft.com/office/drawing/2014/main" id="{4ED1BA30-2503-4C5F-B629-97FB4B4F1329}"/>
            </a:ext>
          </a:extLst>
        </xdr:cNvPr>
        <xdr:cNvSpPr txBox="1"/>
      </xdr:nvSpPr>
      <xdr:spPr>
        <a:xfrm>
          <a:off x="20199427" y="6454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121124</xdr:rowOff>
    </xdr:from>
    <xdr:ext cx="469744" cy="259045"/>
    <xdr:sp macro="" textlink="">
      <xdr:nvSpPr>
        <xdr:cNvPr id="1267" name="n_3mainValue【認定こども園・幼稚園・保育所】&#10;一人当たり面積">
          <a:extLst>
            <a:ext uri="{FF2B5EF4-FFF2-40B4-BE49-F238E27FC236}">
              <a16:creationId xmlns:a16="http://schemas.microsoft.com/office/drawing/2014/main" id="{9CE8CEF7-B6E7-4B49-B1BB-3D0A30C69E93}"/>
            </a:ext>
          </a:extLst>
        </xdr:cNvPr>
        <xdr:cNvSpPr txBox="1"/>
      </xdr:nvSpPr>
      <xdr:spPr>
        <a:xfrm>
          <a:off x="19310427" y="6464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100550</xdr:rowOff>
    </xdr:from>
    <xdr:ext cx="469744" cy="259045"/>
    <xdr:sp macro="" textlink="">
      <xdr:nvSpPr>
        <xdr:cNvPr id="1268" name="n_4mainValue【認定こども園・幼稚園・保育所】&#10;一人当たり面積">
          <a:extLst>
            <a:ext uri="{FF2B5EF4-FFF2-40B4-BE49-F238E27FC236}">
              <a16:creationId xmlns:a16="http://schemas.microsoft.com/office/drawing/2014/main" id="{9325A41A-49A3-4E41-88DD-42091F5A7B6A}"/>
            </a:ext>
          </a:extLst>
        </xdr:cNvPr>
        <xdr:cNvSpPr txBox="1"/>
      </xdr:nvSpPr>
      <xdr:spPr>
        <a:xfrm>
          <a:off x="18421427" y="6272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269" name="正方形/長方形 1268">
          <a:extLst>
            <a:ext uri="{FF2B5EF4-FFF2-40B4-BE49-F238E27FC236}">
              <a16:creationId xmlns:a16="http://schemas.microsoft.com/office/drawing/2014/main" id="{CB0B18AC-F4B2-4C54-BF80-2A7A3BDFC07C}"/>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270" name="正方形/長方形 1269">
          <a:extLst>
            <a:ext uri="{FF2B5EF4-FFF2-40B4-BE49-F238E27FC236}">
              <a16:creationId xmlns:a16="http://schemas.microsoft.com/office/drawing/2014/main" id="{BBFBD8CB-3711-4E49-B762-5880DA14A1F9}"/>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271" name="正方形/長方形 1270">
          <a:extLst>
            <a:ext uri="{FF2B5EF4-FFF2-40B4-BE49-F238E27FC236}">
              <a16:creationId xmlns:a16="http://schemas.microsoft.com/office/drawing/2014/main" id="{23E710B6-635D-41B9-9E8B-5E42E948B337}"/>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272" name="正方形/長方形 1271">
          <a:extLst>
            <a:ext uri="{FF2B5EF4-FFF2-40B4-BE49-F238E27FC236}">
              <a16:creationId xmlns:a16="http://schemas.microsoft.com/office/drawing/2014/main" id="{BC1FBEB6-13FD-4065-AEF8-5B9729B51132}"/>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273" name="正方形/長方形 1272">
          <a:extLst>
            <a:ext uri="{FF2B5EF4-FFF2-40B4-BE49-F238E27FC236}">
              <a16:creationId xmlns:a16="http://schemas.microsoft.com/office/drawing/2014/main" id="{3DBBC2F5-98D0-4758-86CF-2704C96937DE}"/>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274" name="正方形/長方形 1273">
          <a:extLst>
            <a:ext uri="{FF2B5EF4-FFF2-40B4-BE49-F238E27FC236}">
              <a16:creationId xmlns:a16="http://schemas.microsoft.com/office/drawing/2014/main" id="{A4B402CB-541F-4E34-8AA2-11A423DFB7CD}"/>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275" name="正方形/長方形 1274">
          <a:extLst>
            <a:ext uri="{FF2B5EF4-FFF2-40B4-BE49-F238E27FC236}">
              <a16:creationId xmlns:a16="http://schemas.microsoft.com/office/drawing/2014/main" id="{9AA478D4-3AF4-4CE5-9CE9-70864D9FE70F}"/>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276" name="正方形/長方形 1275">
          <a:extLst>
            <a:ext uri="{FF2B5EF4-FFF2-40B4-BE49-F238E27FC236}">
              <a16:creationId xmlns:a16="http://schemas.microsoft.com/office/drawing/2014/main" id="{A7E7CDB5-1C1F-4C5E-9474-C8074259CC2D}"/>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277" name="テキスト ボックス 1276">
          <a:extLst>
            <a:ext uri="{FF2B5EF4-FFF2-40B4-BE49-F238E27FC236}">
              <a16:creationId xmlns:a16="http://schemas.microsoft.com/office/drawing/2014/main" id="{232F0FB0-D60E-4F48-852B-755F66265567}"/>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278" name="直線コネクタ 1277">
          <a:extLst>
            <a:ext uri="{FF2B5EF4-FFF2-40B4-BE49-F238E27FC236}">
              <a16:creationId xmlns:a16="http://schemas.microsoft.com/office/drawing/2014/main" id="{063BF7FB-D8C7-4F94-B8D3-1393B30BB8F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1279" name="テキスト ボックス 1278">
          <a:extLst>
            <a:ext uri="{FF2B5EF4-FFF2-40B4-BE49-F238E27FC236}">
              <a16:creationId xmlns:a16="http://schemas.microsoft.com/office/drawing/2014/main" id="{A4E933F8-D41B-4FAE-810D-4CD6A53BB701}"/>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1280" name="直線コネクタ 1279">
          <a:extLst>
            <a:ext uri="{FF2B5EF4-FFF2-40B4-BE49-F238E27FC236}">
              <a16:creationId xmlns:a16="http://schemas.microsoft.com/office/drawing/2014/main" id="{6B1895CD-B6CD-49A6-8FDE-BBA5A2D9FC06}"/>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1281" name="テキスト ボックス 1280">
          <a:extLst>
            <a:ext uri="{FF2B5EF4-FFF2-40B4-BE49-F238E27FC236}">
              <a16:creationId xmlns:a16="http://schemas.microsoft.com/office/drawing/2014/main" id="{27870DCA-9BB3-42ED-85FE-B91F21053067}"/>
            </a:ext>
          </a:extLst>
        </xdr:cNvPr>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1282" name="直線コネクタ 1281">
          <a:extLst>
            <a:ext uri="{FF2B5EF4-FFF2-40B4-BE49-F238E27FC236}">
              <a16:creationId xmlns:a16="http://schemas.microsoft.com/office/drawing/2014/main" id="{40F270E5-B72D-4A2A-B01C-87B6F7610AE5}"/>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1283" name="テキスト ボックス 1282">
          <a:extLst>
            <a:ext uri="{FF2B5EF4-FFF2-40B4-BE49-F238E27FC236}">
              <a16:creationId xmlns:a16="http://schemas.microsoft.com/office/drawing/2014/main" id="{BF4EAD99-E2BA-4484-AB40-41E89D8064D1}"/>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1284" name="直線コネクタ 1283">
          <a:extLst>
            <a:ext uri="{FF2B5EF4-FFF2-40B4-BE49-F238E27FC236}">
              <a16:creationId xmlns:a16="http://schemas.microsoft.com/office/drawing/2014/main" id="{7297A2CC-AC74-45BD-8E01-B82819F775D6}"/>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1285" name="テキスト ボックス 1284">
          <a:extLst>
            <a:ext uri="{FF2B5EF4-FFF2-40B4-BE49-F238E27FC236}">
              <a16:creationId xmlns:a16="http://schemas.microsoft.com/office/drawing/2014/main" id="{1FBBD1A3-43E8-4EDC-AA56-F7CEC337F21C}"/>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1286" name="直線コネクタ 1285">
          <a:extLst>
            <a:ext uri="{FF2B5EF4-FFF2-40B4-BE49-F238E27FC236}">
              <a16:creationId xmlns:a16="http://schemas.microsoft.com/office/drawing/2014/main" id="{04F4AE20-B9DB-46A8-A6A7-D835CB5BEB13}"/>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1287" name="テキスト ボックス 1286">
          <a:extLst>
            <a:ext uri="{FF2B5EF4-FFF2-40B4-BE49-F238E27FC236}">
              <a16:creationId xmlns:a16="http://schemas.microsoft.com/office/drawing/2014/main" id="{C0FC79BD-C9EB-4399-881B-1C0BE6647E3C}"/>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1288" name="直線コネクタ 1287">
          <a:extLst>
            <a:ext uri="{FF2B5EF4-FFF2-40B4-BE49-F238E27FC236}">
              <a16:creationId xmlns:a16="http://schemas.microsoft.com/office/drawing/2014/main" id="{962A0888-60F4-40B5-9F47-0DFC1F14E96B}"/>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1289" name="テキスト ボックス 1288">
          <a:extLst>
            <a:ext uri="{FF2B5EF4-FFF2-40B4-BE49-F238E27FC236}">
              <a16:creationId xmlns:a16="http://schemas.microsoft.com/office/drawing/2014/main" id="{79005EB0-26D8-46B5-8AD9-3A0249D755D1}"/>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1290" name="直線コネクタ 1289">
          <a:extLst>
            <a:ext uri="{FF2B5EF4-FFF2-40B4-BE49-F238E27FC236}">
              <a16:creationId xmlns:a16="http://schemas.microsoft.com/office/drawing/2014/main" id="{0B4EBC96-6B94-499E-AA0E-EB990C8C4090}"/>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1291" name="テキスト ボックス 1290">
          <a:extLst>
            <a:ext uri="{FF2B5EF4-FFF2-40B4-BE49-F238E27FC236}">
              <a16:creationId xmlns:a16="http://schemas.microsoft.com/office/drawing/2014/main" id="{339F9E28-E14D-4A3F-9F16-393467FDCAD8}"/>
            </a:ext>
          </a:extLst>
        </xdr:cNvPr>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292" name="直線コネクタ 1291">
          <a:extLst>
            <a:ext uri="{FF2B5EF4-FFF2-40B4-BE49-F238E27FC236}">
              <a16:creationId xmlns:a16="http://schemas.microsoft.com/office/drawing/2014/main" id="{E6B1A625-21DB-424A-868F-5BC17FC13BDC}"/>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1293" name="【学校施設】&#10;有形固定資産減価償却率グラフ枠">
          <a:extLst>
            <a:ext uri="{FF2B5EF4-FFF2-40B4-BE49-F238E27FC236}">
              <a16:creationId xmlns:a16="http://schemas.microsoft.com/office/drawing/2014/main" id="{DBD80583-6F89-414B-9AD7-04789D688FC6}"/>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68580</xdr:rowOff>
    </xdr:from>
    <xdr:to>
      <xdr:col>85</xdr:col>
      <xdr:colOff>126364</xdr:colOff>
      <xdr:row>64</xdr:row>
      <xdr:rowOff>65315</xdr:rowOff>
    </xdr:to>
    <xdr:cxnSp macro="">
      <xdr:nvCxnSpPr>
        <xdr:cNvPr id="1294" name="直線コネクタ 1293">
          <a:extLst>
            <a:ext uri="{FF2B5EF4-FFF2-40B4-BE49-F238E27FC236}">
              <a16:creationId xmlns:a16="http://schemas.microsoft.com/office/drawing/2014/main" id="{85011965-18AF-4F33-9603-7BC12256B87F}"/>
            </a:ext>
          </a:extLst>
        </xdr:cNvPr>
        <xdr:cNvCxnSpPr/>
      </xdr:nvCxnSpPr>
      <xdr:spPr>
        <a:xfrm flipV="1">
          <a:off x="16318864" y="9669780"/>
          <a:ext cx="0" cy="13683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69142</xdr:rowOff>
    </xdr:from>
    <xdr:ext cx="405111" cy="259045"/>
    <xdr:sp macro="" textlink="">
      <xdr:nvSpPr>
        <xdr:cNvPr id="1295" name="【学校施設】&#10;有形固定資産減価償却率最小値テキスト">
          <a:extLst>
            <a:ext uri="{FF2B5EF4-FFF2-40B4-BE49-F238E27FC236}">
              <a16:creationId xmlns:a16="http://schemas.microsoft.com/office/drawing/2014/main" id="{8FF2A46F-C573-4B79-A3E7-6E47749244CF}"/>
            </a:ext>
          </a:extLst>
        </xdr:cNvPr>
        <xdr:cNvSpPr txBox="1"/>
      </xdr:nvSpPr>
      <xdr:spPr>
        <a:xfrm>
          <a:off x="16357600" y="11041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65315</xdr:rowOff>
    </xdr:from>
    <xdr:to>
      <xdr:col>86</xdr:col>
      <xdr:colOff>25400</xdr:colOff>
      <xdr:row>64</xdr:row>
      <xdr:rowOff>65315</xdr:rowOff>
    </xdr:to>
    <xdr:cxnSp macro="">
      <xdr:nvCxnSpPr>
        <xdr:cNvPr id="1296" name="直線コネクタ 1295">
          <a:extLst>
            <a:ext uri="{FF2B5EF4-FFF2-40B4-BE49-F238E27FC236}">
              <a16:creationId xmlns:a16="http://schemas.microsoft.com/office/drawing/2014/main" id="{CC033F25-DD16-41D5-9E84-CC7D2C62CCF6}"/>
            </a:ext>
          </a:extLst>
        </xdr:cNvPr>
        <xdr:cNvCxnSpPr/>
      </xdr:nvCxnSpPr>
      <xdr:spPr>
        <a:xfrm>
          <a:off x="16230600" y="110381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15257</xdr:rowOff>
    </xdr:from>
    <xdr:ext cx="405111" cy="259045"/>
    <xdr:sp macro="" textlink="">
      <xdr:nvSpPr>
        <xdr:cNvPr id="1297" name="【学校施設】&#10;有形固定資産減価償却率最大値テキスト">
          <a:extLst>
            <a:ext uri="{FF2B5EF4-FFF2-40B4-BE49-F238E27FC236}">
              <a16:creationId xmlns:a16="http://schemas.microsoft.com/office/drawing/2014/main" id="{9A29D016-DBE6-4394-8C5C-D10B0ECDB1A4}"/>
            </a:ext>
          </a:extLst>
        </xdr:cNvPr>
        <xdr:cNvSpPr txBox="1"/>
      </xdr:nvSpPr>
      <xdr:spPr>
        <a:xfrm>
          <a:off x="16357600" y="9445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68580</xdr:rowOff>
    </xdr:from>
    <xdr:to>
      <xdr:col>86</xdr:col>
      <xdr:colOff>25400</xdr:colOff>
      <xdr:row>56</xdr:row>
      <xdr:rowOff>68580</xdr:rowOff>
    </xdr:to>
    <xdr:cxnSp macro="">
      <xdr:nvCxnSpPr>
        <xdr:cNvPr id="1298" name="直線コネクタ 1297">
          <a:extLst>
            <a:ext uri="{FF2B5EF4-FFF2-40B4-BE49-F238E27FC236}">
              <a16:creationId xmlns:a16="http://schemas.microsoft.com/office/drawing/2014/main" id="{ED4E4E8F-1319-40E7-A94B-D8A04BC978A8}"/>
            </a:ext>
          </a:extLst>
        </xdr:cNvPr>
        <xdr:cNvCxnSpPr/>
      </xdr:nvCxnSpPr>
      <xdr:spPr>
        <a:xfrm>
          <a:off x="16230600" y="966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60</xdr:row>
      <xdr:rowOff>29227</xdr:rowOff>
    </xdr:from>
    <xdr:ext cx="405111" cy="259045"/>
    <xdr:sp macro="" textlink="">
      <xdr:nvSpPr>
        <xdr:cNvPr id="1299" name="【学校施設】&#10;有形固定資産減価償却率平均値テキスト">
          <a:extLst>
            <a:ext uri="{FF2B5EF4-FFF2-40B4-BE49-F238E27FC236}">
              <a16:creationId xmlns:a16="http://schemas.microsoft.com/office/drawing/2014/main" id="{1C6EE68D-61DB-4457-9604-CDAF5E926C89}"/>
            </a:ext>
          </a:extLst>
        </xdr:cNvPr>
        <xdr:cNvSpPr txBox="1"/>
      </xdr:nvSpPr>
      <xdr:spPr>
        <a:xfrm>
          <a:off x="16357600" y="103162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6350</xdr:rowOff>
    </xdr:from>
    <xdr:to>
      <xdr:col>85</xdr:col>
      <xdr:colOff>177800</xdr:colOff>
      <xdr:row>61</xdr:row>
      <xdr:rowOff>107950</xdr:rowOff>
    </xdr:to>
    <xdr:sp macro="" textlink="">
      <xdr:nvSpPr>
        <xdr:cNvPr id="1300" name="フローチャート: 判断 1299">
          <a:extLst>
            <a:ext uri="{FF2B5EF4-FFF2-40B4-BE49-F238E27FC236}">
              <a16:creationId xmlns:a16="http://schemas.microsoft.com/office/drawing/2014/main" id="{CED01350-82A8-48B1-A4D8-0C51DC9FAD3D}"/>
            </a:ext>
          </a:extLst>
        </xdr:cNvPr>
        <xdr:cNvSpPr/>
      </xdr:nvSpPr>
      <xdr:spPr>
        <a:xfrm>
          <a:off x="16268700" y="1046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1451</xdr:rowOff>
    </xdr:from>
    <xdr:to>
      <xdr:col>81</xdr:col>
      <xdr:colOff>101600</xdr:colOff>
      <xdr:row>61</xdr:row>
      <xdr:rowOff>103051</xdr:rowOff>
    </xdr:to>
    <xdr:sp macro="" textlink="">
      <xdr:nvSpPr>
        <xdr:cNvPr id="1301" name="フローチャート: 判断 1300">
          <a:extLst>
            <a:ext uri="{FF2B5EF4-FFF2-40B4-BE49-F238E27FC236}">
              <a16:creationId xmlns:a16="http://schemas.microsoft.com/office/drawing/2014/main" id="{4C12BAFD-8EB7-4821-B225-2374CBB1E68C}"/>
            </a:ext>
          </a:extLst>
        </xdr:cNvPr>
        <xdr:cNvSpPr/>
      </xdr:nvSpPr>
      <xdr:spPr>
        <a:xfrm>
          <a:off x="15430500" y="1045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164737</xdr:rowOff>
    </xdr:from>
    <xdr:to>
      <xdr:col>76</xdr:col>
      <xdr:colOff>165100</xdr:colOff>
      <xdr:row>61</xdr:row>
      <xdr:rowOff>94887</xdr:rowOff>
    </xdr:to>
    <xdr:sp macro="" textlink="">
      <xdr:nvSpPr>
        <xdr:cNvPr id="1302" name="フローチャート: 判断 1301">
          <a:extLst>
            <a:ext uri="{FF2B5EF4-FFF2-40B4-BE49-F238E27FC236}">
              <a16:creationId xmlns:a16="http://schemas.microsoft.com/office/drawing/2014/main" id="{C2E7F07B-8FC3-4F74-A9C7-E523950CAA49}"/>
            </a:ext>
          </a:extLst>
        </xdr:cNvPr>
        <xdr:cNvSpPr/>
      </xdr:nvSpPr>
      <xdr:spPr>
        <a:xfrm>
          <a:off x="14541500" y="10451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141877</xdr:rowOff>
    </xdr:from>
    <xdr:to>
      <xdr:col>72</xdr:col>
      <xdr:colOff>38100</xdr:colOff>
      <xdr:row>61</xdr:row>
      <xdr:rowOff>72027</xdr:rowOff>
    </xdr:to>
    <xdr:sp macro="" textlink="">
      <xdr:nvSpPr>
        <xdr:cNvPr id="1303" name="フローチャート: 判断 1302">
          <a:extLst>
            <a:ext uri="{FF2B5EF4-FFF2-40B4-BE49-F238E27FC236}">
              <a16:creationId xmlns:a16="http://schemas.microsoft.com/office/drawing/2014/main" id="{4A4612AA-2B6C-4F79-A71C-BC0BB065A974}"/>
            </a:ext>
          </a:extLst>
        </xdr:cNvPr>
        <xdr:cNvSpPr/>
      </xdr:nvSpPr>
      <xdr:spPr>
        <a:xfrm>
          <a:off x="13652500" y="10428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99423</xdr:rowOff>
    </xdr:from>
    <xdr:to>
      <xdr:col>67</xdr:col>
      <xdr:colOff>101600</xdr:colOff>
      <xdr:row>61</xdr:row>
      <xdr:rowOff>29573</xdr:rowOff>
    </xdr:to>
    <xdr:sp macro="" textlink="">
      <xdr:nvSpPr>
        <xdr:cNvPr id="1304" name="フローチャート: 判断 1303">
          <a:extLst>
            <a:ext uri="{FF2B5EF4-FFF2-40B4-BE49-F238E27FC236}">
              <a16:creationId xmlns:a16="http://schemas.microsoft.com/office/drawing/2014/main" id="{CB4BDBF9-9986-4BB3-9D39-61547A07F56E}"/>
            </a:ext>
          </a:extLst>
        </xdr:cNvPr>
        <xdr:cNvSpPr/>
      </xdr:nvSpPr>
      <xdr:spPr>
        <a:xfrm>
          <a:off x="12763500" y="10386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1305" name="テキスト ボックス 1304">
          <a:extLst>
            <a:ext uri="{FF2B5EF4-FFF2-40B4-BE49-F238E27FC236}">
              <a16:creationId xmlns:a16="http://schemas.microsoft.com/office/drawing/2014/main" id="{0CA3E7FD-C3BC-44FF-9C2D-A6F9B9D071DD}"/>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306" name="テキスト ボックス 1305">
          <a:extLst>
            <a:ext uri="{FF2B5EF4-FFF2-40B4-BE49-F238E27FC236}">
              <a16:creationId xmlns:a16="http://schemas.microsoft.com/office/drawing/2014/main" id="{9CA31FDE-9E4C-4800-95AD-C836DA4CD926}"/>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307" name="テキスト ボックス 1306">
          <a:extLst>
            <a:ext uri="{FF2B5EF4-FFF2-40B4-BE49-F238E27FC236}">
              <a16:creationId xmlns:a16="http://schemas.microsoft.com/office/drawing/2014/main" id="{79F7D607-83AD-4DDB-98B1-DDFD720C0BDC}"/>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308" name="テキスト ボックス 1307">
          <a:extLst>
            <a:ext uri="{FF2B5EF4-FFF2-40B4-BE49-F238E27FC236}">
              <a16:creationId xmlns:a16="http://schemas.microsoft.com/office/drawing/2014/main" id="{94A6FAD3-BF0D-4F83-B780-E8D75E710E12}"/>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309" name="テキスト ボックス 1308">
          <a:extLst>
            <a:ext uri="{FF2B5EF4-FFF2-40B4-BE49-F238E27FC236}">
              <a16:creationId xmlns:a16="http://schemas.microsoft.com/office/drawing/2014/main" id="{090F9D86-4E60-4889-B781-42D0E925CED5}"/>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39007</xdr:rowOff>
    </xdr:from>
    <xdr:to>
      <xdr:col>85</xdr:col>
      <xdr:colOff>177800</xdr:colOff>
      <xdr:row>62</xdr:row>
      <xdr:rowOff>140607</xdr:rowOff>
    </xdr:to>
    <xdr:sp macro="" textlink="">
      <xdr:nvSpPr>
        <xdr:cNvPr id="1310" name="楕円 1309">
          <a:extLst>
            <a:ext uri="{FF2B5EF4-FFF2-40B4-BE49-F238E27FC236}">
              <a16:creationId xmlns:a16="http://schemas.microsoft.com/office/drawing/2014/main" id="{EC6FF67C-F387-4C9A-BCD8-D167FB2F47DD}"/>
            </a:ext>
          </a:extLst>
        </xdr:cNvPr>
        <xdr:cNvSpPr/>
      </xdr:nvSpPr>
      <xdr:spPr>
        <a:xfrm>
          <a:off x="16268700" y="10668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62</xdr:row>
      <xdr:rowOff>17434</xdr:rowOff>
    </xdr:from>
    <xdr:ext cx="405111" cy="259045"/>
    <xdr:sp macro="" textlink="">
      <xdr:nvSpPr>
        <xdr:cNvPr id="1311" name="【学校施設】&#10;有形固定資産減価償却率該当値テキスト">
          <a:extLst>
            <a:ext uri="{FF2B5EF4-FFF2-40B4-BE49-F238E27FC236}">
              <a16:creationId xmlns:a16="http://schemas.microsoft.com/office/drawing/2014/main" id="{ADD52288-DFA7-4C40-88E3-727B3B98CC53}"/>
            </a:ext>
          </a:extLst>
        </xdr:cNvPr>
        <xdr:cNvSpPr txBox="1"/>
      </xdr:nvSpPr>
      <xdr:spPr>
        <a:xfrm>
          <a:off x="16357600" y="10647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27577</xdr:rowOff>
    </xdr:from>
    <xdr:to>
      <xdr:col>81</xdr:col>
      <xdr:colOff>101600</xdr:colOff>
      <xdr:row>62</xdr:row>
      <xdr:rowOff>129177</xdr:rowOff>
    </xdr:to>
    <xdr:sp macro="" textlink="">
      <xdr:nvSpPr>
        <xdr:cNvPr id="1312" name="楕円 1311">
          <a:extLst>
            <a:ext uri="{FF2B5EF4-FFF2-40B4-BE49-F238E27FC236}">
              <a16:creationId xmlns:a16="http://schemas.microsoft.com/office/drawing/2014/main" id="{283E5965-BCBB-4662-9F39-7570FCE372C2}"/>
            </a:ext>
          </a:extLst>
        </xdr:cNvPr>
        <xdr:cNvSpPr/>
      </xdr:nvSpPr>
      <xdr:spPr>
        <a:xfrm>
          <a:off x="15430500" y="10657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78377</xdr:rowOff>
    </xdr:from>
    <xdr:to>
      <xdr:col>85</xdr:col>
      <xdr:colOff>127000</xdr:colOff>
      <xdr:row>62</xdr:row>
      <xdr:rowOff>89807</xdr:rowOff>
    </xdr:to>
    <xdr:cxnSp macro="">
      <xdr:nvCxnSpPr>
        <xdr:cNvPr id="1313" name="直線コネクタ 1312">
          <a:extLst>
            <a:ext uri="{FF2B5EF4-FFF2-40B4-BE49-F238E27FC236}">
              <a16:creationId xmlns:a16="http://schemas.microsoft.com/office/drawing/2014/main" id="{CCCFCB8D-3E96-41BA-8A9A-73B46833F24E}"/>
            </a:ext>
          </a:extLst>
        </xdr:cNvPr>
        <xdr:cNvCxnSpPr/>
      </xdr:nvCxnSpPr>
      <xdr:spPr>
        <a:xfrm>
          <a:off x="15481300" y="10708277"/>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143510</xdr:rowOff>
    </xdr:from>
    <xdr:to>
      <xdr:col>76</xdr:col>
      <xdr:colOff>165100</xdr:colOff>
      <xdr:row>62</xdr:row>
      <xdr:rowOff>73660</xdr:rowOff>
    </xdr:to>
    <xdr:sp macro="" textlink="">
      <xdr:nvSpPr>
        <xdr:cNvPr id="1314" name="楕円 1313">
          <a:extLst>
            <a:ext uri="{FF2B5EF4-FFF2-40B4-BE49-F238E27FC236}">
              <a16:creationId xmlns:a16="http://schemas.microsoft.com/office/drawing/2014/main" id="{EAA9C566-A3AC-46CC-B7B8-ACBE91379147}"/>
            </a:ext>
          </a:extLst>
        </xdr:cNvPr>
        <xdr:cNvSpPr/>
      </xdr:nvSpPr>
      <xdr:spPr>
        <a:xfrm>
          <a:off x="14541500" y="10601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22860</xdr:rowOff>
    </xdr:from>
    <xdr:to>
      <xdr:col>81</xdr:col>
      <xdr:colOff>50800</xdr:colOff>
      <xdr:row>62</xdr:row>
      <xdr:rowOff>78377</xdr:rowOff>
    </xdr:to>
    <xdr:cxnSp macro="">
      <xdr:nvCxnSpPr>
        <xdr:cNvPr id="1315" name="直線コネクタ 1314">
          <a:extLst>
            <a:ext uri="{FF2B5EF4-FFF2-40B4-BE49-F238E27FC236}">
              <a16:creationId xmlns:a16="http://schemas.microsoft.com/office/drawing/2014/main" id="{3AE10F0A-BD47-4443-91E3-5251378B0F1C}"/>
            </a:ext>
          </a:extLst>
        </xdr:cNvPr>
        <xdr:cNvCxnSpPr/>
      </xdr:nvCxnSpPr>
      <xdr:spPr>
        <a:xfrm>
          <a:off x="14592300" y="10652760"/>
          <a:ext cx="8890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7983</xdr:rowOff>
    </xdr:from>
    <xdr:to>
      <xdr:col>72</xdr:col>
      <xdr:colOff>38100</xdr:colOff>
      <xdr:row>62</xdr:row>
      <xdr:rowOff>109583</xdr:rowOff>
    </xdr:to>
    <xdr:sp macro="" textlink="">
      <xdr:nvSpPr>
        <xdr:cNvPr id="1316" name="楕円 1315">
          <a:extLst>
            <a:ext uri="{FF2B5EF4-FFF2-40B4-BE49-F238E27FC236}">
              <a16:creationId xmlns:a16="http://schemas.microsoft.com/office/drawing/2014/main" id="{1ADE0C7D-25EF-4A7F-8266-F489CE8FCF98}"/>
            </a:ext>
          </a:extLst>
        </xdr:cNvPr>
        <xdr:cNvSpPr/>
      </xdr:nvSpPr>
      <xdr:spPr>
        <a:xfrm>
          <a:off x="13652500" y="1063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22860</xdr:rowOff>
    </xdr:from>
    <xdr:to>
      <xdr:col>76</xdr:col>
      <xdr:colOff>114300</xdr:colOff>
      <xdr:row>62</xdr:row>
      <xdr:rowOff>58783</xdr:rowOff>
    </xdr:to>
    <xdr:cxnSp macro="">
      <xdr:nvCxnSpPr>
        <xdr:cNvPr id="1317" name="直線コネクタ 1316">
          <a:extLst>
            <a:ext uri="{FF2B5EF4-FFF2-40B4-BE49-F238E27FC236}">
              <a16:creationId xmlns:a16="http://schemas.microsoft.com/office/drawing/2014/main" id="{BBA173BC-E3A7-445C-954B-2D5FA966EBFB}"/>
            </a:ext>
          </a:extLst>
        </xdr:cNvPr>
        <xdr:cNvCxnSpPr/>
      </xdr:nvCxnSpPr>
      <xdr:spPr>
        <a:xfrm flipV="1">
          <a:off x="13703300" y="10652760"/>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161472</xdr:rowOff>
    </xdr:from>
    <xdr:to>
      <xdr:col>67</xdr:col>
      <xdr:colOff>101600</xdr:colOff>
      <xdr:row>62</xdr:row>
      <xdr:rowOff>91622</xdr:rowOff>
    </xdr:to>
    <xdr:sp macro="" textlink="">
      <xdr:nvSpPr>
        <xdr:cNvPr id="1318" name="楕円 1317">
          <a:extLst>
            <a:ext uri="{FF2B5EF4-FFF2-40B4-BE49-F238E27FC236}">
              <a16:creationId xmlns:a16="http://schemas.microsoft.com/office/drawing/2014/main" id="{6995D2C0-DC4E-4D69-8747-B9AD47BA9616}"/>
            </a:ext>
          </a:extLst>
        </xdr:cNvPr>
        <xdr:cNvSpPr/>
      </xdr:nvSpPr>
      <xdr:spPr>
        <a:xfrm>
          <a:off x="12763500" y="10619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40822</xdr:rowOff>
    </xdr:from>
    <xdr:to>
      <xdr:col>71</xdr:col>
      <xdr:colOff>177800</xdr:colOff>
      <xdr:row>62</xdr:row>
      <xdr:rowOff>58783</xdr:rowOff>
    </xdr:to>
    <xdr:cxnSp macro="">
      <xdr:nvCxnSpPr>
        <xdr:cNvPr id="1319" name="直線コネクタ 1318">
          <a:extLst>
            <a:ext uri="{FF2B5EF4-FFF2-40B4-BE49-F238E27FC236}">
              <a16:creationId xmlns:a16="http://schemas.microsoft.com/office/drawing/2014/main" id="{BEF21F55-FAD4-43CD-8D13-91303F712D94}"/>
            </a:ext>
          </a:extLst>
        </xdr:cNvPr>
        <xdr:cNvCxnSpPr/>
      </xdr:nvCxnSpPr>
      <xdr:spPr>
        <a:xfrm>
          <a:off x="12814300" y="10670722"/>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119578</xdr:rowOff>
    </xdr:from>
    <xdr:ext cx="405111" cy="259045"/>
    <xdr:sp macro="" textlink="">
      <xdr:nvSpPr>
        <xdr:cNvPr id="1320" name="n_1aveValue【学校施設】&#10;有形固定資産減価償却率">
          <a:extLst>
            <a:ext uri="{FF2B5EF4-FFF2-40B4-BE49-F238E27FC236}">
              <a16:creationId xmlns:a16="http://schemas.microsoft.com/office/drawing/2014/main" id="{EC2FF4AA-EB02-4432-8DCC-6F0C2E12FE98}"/>
            </a:ext>
          </a:extLst>
        </xdr:cNvPr>
        <xdr:cNvSpPr txBox="1"/>
      </xdr:nvSpPr>
      <xdr:spPr>
        <a:xfrm>
          <a:off x="15266044" y="102351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111414</xdr:rowOff>
    </xdr:from>
    <xdr:ext cx="405111" cy="259045"/>
    <xdr:sp macro="" textlink="">
      <xdr:nvSpPr>
        <xdr:cNvPr id="1321" name="n_2aveValue【学校施設】&#10;有形固定資産減価償却率">
          <a:extLst>
            <a:ext uri="{FF2B5EF4-FFF2-40B4-BE49-F238E27FC236}">
              <a16:creationId xmlns:a16="http://schemas.microsoft.com/office/drawing/2014/main" id="{42AAD439-E6DD-4F6B-BFEF-51832A5C31C2}"/>
            </a:ext>
          </a:extLst>
        </xdr:cNvPr>
        <xdr:cNvSpPr txBox="1"/>
      </xdr:nvSpPr>
      <xdr:spPr>
        <a:xfrm>
          <a:off x="14389744" y="10226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88554</xdr:rowOff>
    </xdr:from>
    <xdr:ext cx="405111" cy="259045"/>
    <xdr:sp macro="" textlink="">
      <xdr:nvSpPr>
        <xdr:cNvPr id="1322" name="n_3aveValue【学校施設】&#10;有形固定資産減価償却率">
          <a:extLst>
            <a:ext uri="{FF2B5EF4-FFF2-40B4-BE49-F238E27FC236}">
              <a16:creationId xmlns:a16="http://schemas.microsoft.com/office/drawing/2014/main" id="{9DAFDCB4-B5F7-4069-A9EB-2B5737456425}"/>
            </a:ext>
          </a:extLst>
        </xdr:cNvPr>
        <xdr:cNvSpPr txBox="1"/>
      </xdr:nvSpPr>
      <xdr:spPr>
        <a:xfrm>
          <a:off x="13500744" y="102041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46100</xdr:rowOff>
    </xdr:from>
    <xdr:ext cx="405111" cy="259045"/>
    <xdr:sp macro="" textlink="">
      <xdr:nvSpPr>
        <xdr:cNvPr id="1323" name="n_4aveValue【学校施設】&#10;有形固定資産減価償却率">
          <a:extLst>
            <a:ext uri="{FF2B5EF4-FFF2-40B4-BE49-F238E27FC236}">
              <a16:creationId xmlns:a16="http://schemas.microsoft.com/office/drawing/2014/main" id="{376E211A-5A0B-4278-A8E4-FFB4E09A7A25}"/>
            </a:ext>
          </a:extLst>
        </xdr:cNvPr>
        <xdr:cNvSpPr txBox="1"/>
      </xdr:nvSpPr>
      <xdr:spPr>
        <a:xfrm>
          <a:off x="12611744" y="10161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120304</xdr:rowOff>
    </xdr:from>
    <xdr:ext cx="405111" cy="259045"/>
    <xdr:sp macro="" textlink="">
      <xdr:nvSpPr>
        <xdr:cNvPr id="1324" name="n_1mainValue【学校施設】&#10;有形固定資産減価償却率">
          <a:extLst>
            <a:ext uri="{FF2B5EF4-FFF2-40B4-BE49-F238E27FC236}">
              <a16:creationId xmlns:a16="http://schemas.microsoft.com/office/drawing/2014/main" id="{175115D4-3964-41D8-A3E7-7B04D8FD9B9D}"/>
            </a:ext>
          </a:extLst>
        </xdr:cNvPr>
        <xdr:cNvSpPr txBox="1"/>
      </xdr:nvSpPr>
      <xdr:spPr>
        <a:xfrm>
          <a:off x="15266044" y="10750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64787</xdr:rowOff>
    </xdr:from>
    <xdr:ext cx="405111" cy="259045"/>
    <xdr:sp macro="" textlink="">
      <xdr:nvSpPr>
        <xdr:cNvPr id="1325" name="n_2mainValue【学校施設】&#10;有形固定資産減価償却率">
          <a:extLst>
            <a:ext uri="{FF2B5EF4-FFF2-40B4-BE49-F238E27FC236}">
              <a16:creationId xmlns:a16="http://schemas.microsoft.com/office/drawing/2014/main" id="{4A847054-2086-4852-A287-1281AD5AEF3C}"/>
            </a:ext>
          </a:extLst>
        </xdr:cNvPr>
        <xdr:cNvSpPr txBox="1"/>
      </xdr:nvSpPr>
      <xdr:spPr>
        <a:xfrm>
          <a:off x="14389744" y="10694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100710</xdr:rowOff>
    </xdr:from>
    <xdr:ext cx="405111" cy="259045"/>
    <xdr:sp macro="" textlink="">
      <xdr:nvSpPr>
        <xdr:cNvPr id="1326" name="n_3mainValue【学校施設】&#10;有形固定資産減価償却率">
          <a:extLst>
            <a:ext uri="{FF2B5EF4-FFF2-40B4-BE49-F238E27FC236}">
              <a16:creationId xmlns:a16="http://schemas.microsoft.com/office/drawing/2014/main" id="{C54895D1-29BB-4DEC-8161-8C7FF85BFCEF}"/>
            </a:ext>
          </a:extLst>
        </xdr:cNvPr>
        <xdr:cNvSpPr txBox="1"/>
      </xdr:nvSpPr>
      <xdr:spPr>
        <a:xfrm>
          <a:off x="13500744" y="10730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82749</xdr:rowOff>
    </xdr:from>
    <xdr:ext cx="405111" cy="259045"/>
    <xdr:sp macro="" textlink="">
      <xdr:nvSpPr>
        <xdr:cNvPr id="1327" name="n_4mainValue【学校施設】&#10;有形固定資産減価償却率">
          <a:extLst>
            <a:ext uri="{FF2B5EF4-FFF2-40B4-BE49-F238E27FC236}">
              <a16:creationId xmlns:a16="http://schemas.microsoft.com/office/drawing/2014/main" id="{3E9FF1BA-0405-4FA1-914B-F35E4719A609}"/>
            </a:ext>
          </a:extLst>
        </xdr:cNvPr>
        <xdr:cNvSpPr txBox="1"/>
      </xdr:nvSpPr>
      <xdr:spPr>
        <a:xfrm>
          <a:off x="12611744" y="107126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328" name="正方形/長方形 1327">
          <a:extLst>
            <a:ext uri="{FF2B5EF4-FFF2-40B4-BE49-F238E27FC236}">
              <a16:creationId xmlns:a16="http://schemas.microsoft.com/office/drawing/2014/main" id="{4E92FF2B-55C3-4C26-8E83-D986730C48E2}"/>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329" name="正方形/長方形 1328">
          <a:extLst>
            <a:ext uri="{FF2B5EF4-FFF2-40B4-BE49-F238E27FC236}">
              <a16:creationId xmlns:a16="http://schemas.microsoft.com/office/drawing/2014/main" id="{D3DD51AE-90EB-4118-8022-7B3DB20CA83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330" name="正方形/長方形 1329">
          <a:extLst>
            <a:ext uri="{FF2B5EF4-FFF2-40B4-BE49-F238E27FC236}">
              <a16:creationId xmlns:a16="http://schemas.microsoft.com/office/drawing/2014/main" id="{7059D5E6-994F-4A91-92F1-7252EDF4A34F}"/>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331" name="正方形/長方形 1330">
          <a:extLst>
            <a:ext uri="{FF2B5EF4-FFF2-40B4-BE49-F238E27FC236}">
              <a16:creationId xmlns:a16="http://schemas.microsoft.com/office/drawing/2014/main" id="{F298BCB6-AA3D-48FE-9E44-F2477F8BD868}"/>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332" name="正方形/長方形 1331">
          <a:extLst>
            <a:ext uri="{FF2B5EF4-FFF2-40B4-BE49-F238E27FC236}">
              <a16:creationId xmlns:a16="http://schemas.microsoft.com/office/drawing/2014/main" id="{AC6E97E1-6F7D-4ACE-BB86-D603F80A87C1}"/>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333" name="正方形/長方形 1332">
          <a:extLst>
            <a:ext uri="{FF2B5EF4-FFF2-40B4-BE49-F238E27FC236}">
              <a16:creationId xmlns:a16="http://schemas.microsoft.com/office/drawing/2014/main" id="{3DC0264F-8A97-4D56-8B86-7D842F46AC8B}"/>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334" name="正方形/長方形 1333">
          <a:extLst>
            <a:ext uri="{FF2B5EF4-FFF2-40B4-BE49-F238E27FC236}">
              <a16:creationId xmlns:a16="http://schemas.microsoft.com/office/drawing/2014/main" id="{EA6936E5-B2A5-4C01-9BB0-B62EC8D853FA}"/>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335" name="正方形/長方形 1334">
          <a:extLst>
            <a:ext uri="{FF2B5EF4-FFF2-40B4-BE49-F238E27FC236}">
              <a16:creationId xmlns:a16="http://schemas.microsoft.com/office/drawing/2014/main" id="{B08D9FA9-63AD-49A9-8A23-F9B825B6A2F8}"/>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336" name="テキスト ボックス 1335">
          <a:extLst>
            <a:ext uri="{FF2B5EF4-FFF2-40B4-BE49-F238E27FC236}">
              <a16:creationId xmlns:a16="http://schemas.microsoft.com/office/drawing/2014/main" id="{6CA991B8-AB13-47D7-B5B9-B50261AF3422}"/>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337" name="直線コネクタ 1336">
          <a:extLst>
            <a:ext uri="{FF2B5EF4-FFF2-40B4-BE49-F238E27FC236}">
              <a16:creationId xmlns:a16="http://schemas.microsoft.com/office/drawing/2014/main" id="{DE417243-420B-4A6D-922C-F74B762DA798}"/>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1338" name="直線コネクタ 1337">
          <a:extLst>
            <a:ext uri="{FF2B5EF4-FFF2-40B4-BE49-F238E27FC236}">
              <a16:creationId xmlns:a16="http://schemas.microsoft.com/office/drawing/2014/main" id="{DD636A25-2D0C-4066-9A16-0053375096F1}"/>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1339" name="テキスト ボックス 1338">
          <a:extLst>
            <a:ext uri="{FF2B5EF4-FFF2-40B4-BE49-F238E27FC236}">
              <a16:creationId xmlns:a16="http://schemas.microsoft.com/office/drawing/2014/main" id="{259844FC-0098-41AD-AFD2-60F82B0391DF}"/>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1340" name="直線コネクタ 1339">
          <a:extLst>
            <a:ext uri="{FF2B5EF4-FFF2-40B4-BE49-F238E27FC236}">
              <a16:creationId xmlns:a16="http://schemas.microsoft.com/office/drawing/2014/main" id="{2F285C8D-DC7C-4424-81BA-9D3A74E617C2}"/>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60</xdr:row>
      <xdr:rowOff>86377</xdr:rowOff>
    </xdr:from>
    <xdr:ext cx="531299" cy="259045"/>
    <xdr:sp macro="" textlink="">
      <xdr:nvSpPr>
        <xdr:cNvPr id="1341" name="テキスト ボックス 1340">
          <a:extLst>
            <a:ext uri="{FF2B5EF4-FFF2-40B4-BE49-F238E27FC236}">
              <a16:creationId xmlns:a16="http://schemas.microsoft.com/office/drawing/2014/main" id="{B33D314F-A170-4C6F-89A1-7A9BF27B9A96}"/>
            </a:ext>
          </a:extLst>
        </xdr:cNvPr>
        <xdr:cNvSpPr txBox="1"/>
      </xdr:nvSpPr>
      <xdr:spPr>
        <a:xfrm>
          <a:off x="17756701" y="1037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1342" name="直線コネクタ 1341">
          <a:extLst>
            <a:ext uri="{FF2B5EF4-FFF2-40B4-BE49-F238E27FC236}">
              <a16:creationId xmlns:a16="http://schemas.microsoft.com/office/drawing/2014/main" id="{A02C54E2-C9C3-47D3-B651-74CB91731CDE}"/>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57</xdr:row>
      <xdr:rowOff>143527</xdr:rowOff>
    </xdr:from>
    <xdr:ext cx="531299" cy="259045"/>
    <xdr:sp macro="" textlink="">
      <xdr:nvSpPr>
        <xdr:cNvPr id="1343" name="テキスト ボックス 1342">
          <a:extLst>
            <a:ext uri="{FF2B5EF4-FFF2-40B4-BE49-F238E27FC236}">
              <a16:creationId xmlns:a16="http://schemas.microsoft.com/office/drawing/2014/main" id="{16C971BB-7AC7-451B-BEB1-5181D6CB02F0}"/>
            </a:ext>
          </a:extLst>
        </xdr:cNvPr>
        <xdr:cNvSpPr txBox="1"/>
      </xdr:nvSpPr>
      <xdr:spPr>
        <a:xfrm>
          <a:off x="17756701" y="991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1344" name="直線コネクタ 1343">
          <a:extLst>
            <a:ext uri="{FF2B5EF4-FFF2-40B4-BE49-F238E27FC236}">
              <a16:creationId xmlns:a16="http://schemas.microsoft.com/office/drawing/2014/main" id="{7016CB1C-394A-44A4-8544-BC025E55FDB1}"/>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29227</xdr:rowOff>
    </xdr:from>
    <xdr:ext cx="531299" cy="259045"/>
    <xdr:sp macro="" textlink="">
      <xdr:nvSpPr>
        <xdr:cNvPr id="1345" name="テキスト ボックス 1344">
          <a:extLst>
            <a:ext uri="{FF2B5EF4-FFF2-40B4-BE49-F238E27FC236}">
              <a16:creationId xmlns:a16="http://schemas.microsoft.com/office/drawing/2014/main" id="{3AACB456-9A2C-4EB3-83CA-9B171B0EE148}"/>
            </a:ext>
          </a:extLst>
        </xdr:cNvPr>
        <xdr:cNvSpPr txBox="1"/>
      </xdr:nvSpPr>
      <xdr:spPr>
        <a:xfrm>
          <a:off x="17756701" y="945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346" name="直線コネクタ 1345">
          <a:extLst>
            <a:ext uri="{FF2B5EF4-FFF2-40B4-BE49-F238E27FC236}">
              <a16:creationId xmlns:a16="http://schemas.microsoft.com/office/drawing/2014/main" id="{B4C1B73A-2115-4351-8628-902F8394AD7E}"/>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1347" name="テキスト ボックス 1346">
          <a:extLst>
            <a:ext uri="{FF2B5EF4-FFF2-40B4-BE49-F238E27FC236}">
              <a16:creationId xmlns:a16="http://schemas.microsoft.com/office/drawing/2014/main" id="{07EBA290-D70F-4AAA-BF4B-2FE52A4E13C8}"/>
            </a:ext>
          </a:extLst>
        </xdr:cNvPr>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348" name="【学校施設】&#10;一人当たり面積グラフ枠">
          <a:extLst>
            <a:ext uri="{FF2B5EF4-FFF2-40B4-BE49-F238E27FC236}">
              <a16:creationId xmlns:a16="http://schemas.microsoft.com/office/drawing/2014/main" id="{D1E0F9AE-BBC4-4481-AF00-0F03A4F1C7FB}"/>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79827</xdr:rowOff>
    </xdr:from>
    <xdr:to>
      <xdr:col>116</xdr:col>
      <xdr:colOff>62864</xdr:colOff>
      <xdr:row>63</xdr:row>
      <xdr:rowOff>125959</xdr:rowOff>
    </xdr:to>
    <xdr:cxnSp macro="">
      <xdr:nvCxnSpPr>
        <xdr:cNvPr id="1349" name="直線コネクタ 1348">
          <a:extLst>
            <a:ext uri="{FF2B5EF4-FFF2-40B4-BE49-F238E27FC236}">
              <a16:creationId xmlns:a16="http://schemas.microsoft.com/office/drawing/2014/main" id="{4A35629A-3312-4699-B26C-84764BA88252}"/>
            </a:ext>
          </a:extLst>
        </xdr:cNvPr>
        <xdr:cNvCxnSpPr/>
      </xdr:nvCxnSpPr>
      <xdr:spPr>
        <a:xfrm flipV="1">
          <a:off x="22160864" y="9681027"/>
          <a:ext cx="0" cy="1246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129786</xdr:rowOff>
    </xdr:from>
    <xdr:ext cx="469744" cy="259045"/>
    <xdr:sp macro="" textlink="">
      <xdr:nvSpPr>
        <xdr:cNvPr id="1350" name="【学校施設】&#10;一人当たり面積最小値テキスト">
          <a:extLst>
            <a:ext uri="{FF2B5EF4-FFF2-40B4-BE49-F238E27FC236}">
              <a16:creationId xmlns:a16="http://schemas.microsoft.com/office/drawing/2014/main" id="{59B0D725-D562-4CDE-90E6-922FFC93E17C}"/>
            </a:ext>
          </a:extLst>
        </xdr:cNvPr>
        <xdr:cNvSpPr txBox="1"/>
      </xdr:nvSpPr>
      <xdr:spPr>
        <a:xfrm>
          <a:off x="22199600" y="10931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125959</xdr:rowOff>
    </xdr:from>
    <xdr:to>
      <xdr:col>116</xdr:col>
      <xdr:colOff>152400</xdr:colOff>
      <xdr:row>63</xdr:row>
      <xdr:rowOff>125959</xdr:rowOff>
    </xdr:to>
    <xdr:cxnSp macro="">
      <xdr:nvCxnSpPr>
        <xdr:cNvPr id="1351" name="直線コネクタ 1350">
          <a:extLst>
            <a:ext uri="{FF2B5EF4-FFF2-40B4-BE49-F238E27FC236}">
              <a16:creationId xmlns:a16="http://schemas.microsoft.com/office/drawing/2014/main" id="{4706CC86-DB9D-4A70-ABC6-41C5C4284C58}"/>
            </a:ext>
          </a:extLst>
        </xdr:cNvPr>
        <xdr:cNvCxnSpPr/>
      </xdr:nvCxnSpPr>
      <xdr:spPr>
        <a:xfrm>
          <a:off x="22072600" y="109273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26504</xdr:rowOff>
    </xdr:from>
    <xdr:ext cx="534377" cy="259045"/>
    <xdr:sp macro="" textlink="">
      <xdr:nvSpPr>
        <xdr:cNvPr id="1352" name="【学校施設】&#10;一人当たり面積最大値テキスト">
          <a:extLst>
            <a:ext uri="{FF2B5EF4-FFF2-40B4-BE49-F238E27FC236}">
              <a16:creationId xmlns:a16="http://schemas.microsoft.com/office/drawing/2014/main" id="{DC429A30-2935-4032-BE26-2F87BA74A110}"/>
            </a:ext>
          </a:extLst>
        </xdr:cNvPr>
        <xdr:cNvSpPr txBox="1"/>
      </xdr:nvSpPr>
      <xdr:spPr>
        <a:xfrm>
          <a:off x="22199600" y="9456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79827</xdr:rowOff>
    </xdr:from>
    <xdr:to>
      <xdr:col>116</xdr:col>
      <xdr:colOff>152400</xdr:colOff>
      <xdr:row>56</xdr:row>
      <xdr:rowOff>79827</xdr:rowOff>
    </xdr:to>
    <xdr:cxnSp macro="">
      <xdr:nvCxnSpPr>
        <xdr:cNvPr id="1353" name="直線コネクタ 1352">
          <a:extLst>
            <a:ext uri="{FF2B5EF4-FFF2-40B4-BE49-F238E27FC236}">
              <a16:creationId xmlns:a16="http://schemas.microsoft.com/office/drawing/2014/main" id="{9FE7E556-BEE0-4D2B-A207-05AA6C04F5F9}"/>
            </a:ext>
          </a:extLst>
        </xdr:cNvPr>
        <xdr:cNvCxnSpPr/>
      </xdr:nvCxnSpPr>
      <xdr:spPr>
        <a:xfrm>
          <a:off x="22072600" y="96810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108323</xdr:rowOff>
    </xdr:from>
    <xdr:ext cx="469744" cy="259045"/>
    <xdr:sp macro="" textlink="">
      <xdr:nvSpPr>
        <xdr:cNvPr id="1354" name="【学校施設】&#10;一人当たり面積平均値テキスト">
          <a:extLst>
            <a:ext uri="{FF2B5EF4-FFF2-40B4-BE49-F238E27FC236}">
              <a16:creationId xmlns:a16="http://schemas.microsoft.com/office/drawing/2014/main" id="{4278BADA-8CA2-4DD6-891E-BE2A573BECA1}"/>
            </a:ext>
          </a:extLst>
        </xdr:cNvPr>
        <xdr:cNvSpPr txBox="1"/>
      </xdr:nvSpPr>
      <xdr:spPr>
        <a:xfrm>
          <a:off x="22199600" y="105667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85446</xdr:rowOff>
    </xdr:from>
    <xdr:to>
      <xdr:col>116</xdr:col>
      <xdr:colOff>114300</xdr:colOff>
      <xdr:row>63</xdr:row>
      <xdr:rowOff>15596</xdr:rowOff>
    </xdr:to>
    <xdr:sp macro="" textlink="">
      <xdr:nvSpPr>
        <xdr:cNvPr id="1355" name="フローチャート: 判断 1354">
          <a:extLst>
            <a:ext uri="{FF2B5EF4-FFF2-40B4-BE49-F238E27FC236}">
              <a16:creationId xmlns:a16="http://schemas.microsoft.com/office/drawing/2014/main" id="{4FB84E06-6B0E-47F8-B0B4-6D6C0B8C3011}"/>
            </a:ext>
          </a:extLst>
        </xdr:cNvPr>
        <xdr:cNvSpPr/>
      </xdr:nvSpPr>
      <xdr:spPr>
        <a:xfrm>
          <a:off x="22110700" y="107153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89560</xdr:rowOff>
    </xdr:from>
    <xdr:to>
      <xdr:col>112</xdr:col>
      <xdr:colOff>38100</xdr:colOff>
      <xdr:row>63</xdr:row>
      <xdr:rowOff>19710</xdr:rowOff>
    </xdr:to>
    <xdr:sp macro="" textlink="">
      <xdr:nvSpPr>
        <xdr:cNvPr id="1356" name="フローチャート: 判断 1355">
          <a:extLst>
            <a:ext uri="{FF2B5EF4-FFF2-40B4-BE49-F238E27FC236}">
              <a16:creationId xmlns:a16="http://schemas.microsoft.com/office/drawing/2014/main" id="{DB8961BE-C9BC-4C70-BF58-11B557AD861A}"/>
            </a:ext>
          </a:extLst>
        </xdr:cNvPr>
        <xdr:cNvSpPr/>
      </xdr:nvSpPr>
      <xdr:spPr>
        <a:xfrm>
          <a:off x="21272500" y="10719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96921</xdr:rowOff>
    </xdr:from>
    <xdr:to>
      <xdr:col>107</xdr:col>
      <xdr:colOff>101600</xdr:colOff>
      <xdr:row>63</xdr:row>
      <xdr:rowOff>27071</xdr:rowOff>
    </xdr:to>
    <xdr:sp macro="" textlink="">
      <xdr:nvSpPr>
        <xdr:cNvPr id="1357" name="フローチャート: 判断 1356">
          <a:extLst>
            <a:ext uri="{FF2B5EF4-FFF2-40B4-BE49-F238E27FC236}">
              <a16:creationId xmlns:a16="http://schemas.microsoft.com/office/drawing/2014/main" id="{5704CB69-2781-49D6-AD29-13203CC5998B}"/>
            </a:ext>
          </a:extLst>
        </xdr:cNvPr>
        <xdr:cNvSpPr/>
      </xdr:nvSpPr>
      <xdr:spPr>
        <a:xfrm>
          <a:off x="20383500" y="10726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103870</xdr:rowOff>
    </xdr:from>
    <xdr:to>
      <xdr:col>102</xdr:col>
      <xdr:colOff>165100</xdr:colOff>
      <xdr:row>63</xdr:row>
      <xdr:rowOff>34020</xdr:rowOff>
    </xdr:to>
    <xdr:sp macro="" textlink="">
      <xdr:nvSpPr>
        <xdr:cNvPr id="1358" name="フローチャート: 判断 1357">
          <a:extLst>
            <a:ext uri="{FF2B5EF4-FFF2-40B4-BE49-F238E27FC236}">
              <a16:creationId xmlns:a16="http://schemas.microsoft.com/office/drawing/2014/main" id="{57FB6DE9-B5EF-420F-A41B-2E3C059E47DF}"/>
            </a:ext>
          </a:extLst>
        </xdr:cNvPr>
        <xdr:cNvSpPr/>
      </xdr:nvSpPr>
      <xdr:spPr>
        <a:xfrm>
          <a:off x="19494500" y="10733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107117</xdr:rowOff>
    </xdr:from>
    <xdr:to>
      <xdr:col>98</xdr:col>
      <xdr:colOff>38100</xdr:colOff>
      <xdr:row>63</xdr:row>
      <xdr:rowOff>37267</xdr:rowOff>
    </xdr:to>
    <xdr:sp macro="" textlink="">
      <xdr:nvSpPr>
        <xdr:cNvPr id="1359" name="フローチャート: 判断 1358">
          <a:extLst>
            <a:ext uri="{FF2B5EF4-FFF2-40B4-BE49-F238E27FC236}">
              <a16:creationId xmlns:a16="http://schemas.microsoft.com/office/drawing/2014/main" id="{A6FC6F8B-C6E2-42B3-BBEB-4550A0E0E908}"/>
            </a:ext>
          </a:extLst>
        </xdr:cNvPr>
        <xdr:cNvSpPr/>
      </xdr:nvSpPr>
      <xdr:spPr>
        <a:xfrm>
          <a:off x="18605500" y="107370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360" name="テキスト ボックス 1359">
          <a:extLst>
            <a:ext uri="{FF2B5EF4-FFF2-40B4-BE49-F238E27FC236}">
              <a16:creationId xmlns:a16="http://schemas.microsoft.com/office/drawing/2014/main" id="{521B1B4A-05AE-4495-9C88-39A2DF12498D}"/>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361" name="テキスト ボックス 1360">
          <a:extLst>
            <a:ext uri="{FF2B5EF4-FFF2-40B4-BE49-F238E27FC236}">
              <a16:creationId xmlns:a16="http://schemas.microsoft.com/office/drawing/2014/main" id="{51D2A13A-DD50-4A56-894F-AF3B275DB74F}"/>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362" name="テキスト ボックス 1361">
          <a:extLst>
            <a:ext uri="{FF2B5EF4-FFF2-40B4-BE49-F238E27FC236}">
              <a16:creationId xmlns:a16="http://schemas.microsoft.com/office/drawing/2014/main" id="{08DBB2D7-77D1-4E13-8995-01EA8C815CA7}"/>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363" name="テキスト ボックス 1362">
          <a:extLst>
            <a:ext uri="{FF2B5EF4-FFF2-40B4-BE49-F238E27FC236}">
              <a16:creationId xmlns:a16="http://schemas.microsoft.com/office/drawing/2014/main" id="{982BA734-76F0-4CEC-A112-6B330AD6B155}"/>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364" name="テキスト ボックス 1363">
          <a:extLst>
            <a:ext uri="{FF2B5EF4-FFF2-40B4-BE49-F238E27FC236}">
              <a16:creationId xmlns:a16="http://schemas.microsoft.com/office/drawing/2014/main" id="{D301EAD1-8910-4CE9-948C-E08DD1BFB63C}"/>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96738</xdr:rowOff>
    </xdr:from>
    <xdr:to>
      <xdr:col>116</xdr:col>
      <xdr:colOff>114300</xdr:colOff>
      <xdr:row>63</xdr:row>
      <xdr:rowOff>26888</xdr:rowOff>
    </xdr:to>
    <xdr:sp macro="" textlink="">
      <xdr:nvSpPr>
        <xdr:cNvPr id="1365" name="楕円 1364">
          <a:extLst>
            <a:ext uri="{FF2B5EF4-FFF2-40B4-BE49-F238E27FC236}">
              <a16:creationId xmlns:a16="http://schemas.microsoft.com/office/drawing/2014/main" id="{6FD00134-E5EB-4395-B3CC-EE7A153861A4}"/>
            </a:ext>
          </a:extLst>
        </xdr:cNvPr>
        <xdr:cNvSpPr/>
      </xdr:nvSpPr>
      <xdr:spPr>
        <a:xfrm>
          <a:off x="22110700" y="10726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75165</xdr:rowOff>
    </xdr:from>
    <xdr:ext cx="469744" cy="259045"/>
    <xdr:sp macro="" textlink="">
      <xdr:nvSpPr>
        <xdr:cNvPr id="1366" name="【学校施設】&#10;一人当たり面積該当値テキスト">
          <a:extLst>
            <a:ext uri="{FF2B5EF4-FFF2-40B4-BE49-F238E27FC236}">
              <a16:creationId xmlns:a16="http://schemas.microsoft.com/office/drawing/2014/main" id="{17C2BC57-1CE0-4F18-8B11-9BCE190A3751}"/>
            </a:ext>
          </a:extLst>
        </xdr:cNvPr>
        <xdr:cNvSpPr txBox="1"/>
      </xdr:nvSpPr>
      <xdr:spPr>
        <a:xfrm>
          <a:off x="22199600" y="10705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101036</xdr:rowOff>
    </xdr:from>
    <xdr:to>
      <xdr:col>112</xdr:col>
      <xdr:colOff>38100</xdr:colOff>
      <xdr:row>63</xdr:row>
      <xdr:rowOff>31186</xdr:rowOff>
    </xdr:to>
    <xdr:sp macro="" textlink="">
      <xdr:nvSpPr>
        <xdr:cNvPr id="1367" name="楕円 1366">
          <a:extLst>
            <a:ext uri="{FF2B5EF4-FFF2-40B4-BE49-F238E27FC236}">
              <a16:creationId xmlns:a16="http://schemas.microsoft.com/office/drawing/2014/main" id="{CA690C66-F14F-4872-8B28-6FA0D07DF761}"/>
            </a:ext>
          </a:extLst>
        </xdr:cNvPr>
        <xdr:cNvSpPr/>
      </xdr:nvSpPr>
      <xdr:spPr>
        <a:xfrm>
          <a:off x="21272500" y="10730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147538</xdr:rowOff>
    </xdr:from>
    <xdr:to>
      <xdr:col>116</xdr:col>
      <xdr:colOff>63500</xdr:colOff>
      <xdr:row>62</xdr:row>
      <xdr:rowOff>151836</xdr:rowOff>
    </xdr:to>
    <xdr:cxnSp macro="">
      <xdr:nvCxnSpPr>
        <xdr:cNvPr id="1368" name="直線コネクタ 1367">
          <a:extLst>
            <a:ext uri="{FF2B5EF4-FFF2-40B4-BE49-F238E27FC236}">
              <a16:creationId xmlns:a16="http://schemas.microsoft.com/office/drawing/2014/main" id="{7AFE7E2F-EC4B-45F4-873F-DEC14B1A7318}"/>
            </a:ext>
          </a:extLst>
        </xdr:cNvPr>
        <xdr:cNvCxnSpPr/>
      </xdr:nvCxnSpPr>
      <xdr:spPr>
        <a:xfrm flipV="1">
          <a:off x="21323300" y="10777438"/>
          <a:ext cx="838200" cy="4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148951</xdr:rowOff>
    </xdr:from>
    <xdr:to>
      <xdr:col>107</xdr:col>
      <xdr:colOff>101600</xdr:colOff>
      <xdr:row>63</xdr:row>
      <xdr:rowOff>79101</xdr:rowOff>
    </xdr:to>
    <xdr:sp macro="" textlink="">
      <xdr:nvSpPr>
        <xdr:cNvPr id="1369" name="楕円 1368">
          <a:extLst>
            <a:ext uri="{FF2B5EF4-FFF2-40B4-BE49-F238E27FC236}">
              <a16:creationId xmlns:a16="http://schemas.microsoft.com/office/drawing/2014/main" id="{1998D104-2690-45F4-ADB3-1FB11DE77807}"/>
            </a:ext>
          </a:extLst>
        </xdr:cNvPr>
        <xdr:cNvSpPr/>
      </xdr:nvSpPr>
      <xdr:spPr>
        <a:xfrm>
          <a:off x="20383500" y="10778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151836</xdr:rowOff>
    </xdr:from>
    <xdr:to>
      <xdr:col>111</xdr:col>
      <xdr:colOff>177800</xdr:colOff>
      <xdr:row>63</xdr:row>
      <xdr:rowOff>28301</xdr:rowOff>
    </xdr:to>
    <xdr:cxnSp macro="">
      <xdr:nvCxnSpPr>
        <xdr:cNvPr id="1370" name="直線コネクタ 1369">
          <a:extLst>
            <a:ext uri="{FF2B5EF4-FFF2-40B4-BE49-F238E27FC236}">
              <a16:creationId xmlns:a16="http://schemas.microsoft.com/office/drawing/2014/main" id="{A2226D28-A703-40FE-8ABD-8DB8D16560D5}"/>
            </a:ext>
          </a:extLst>
        </xdr:cNvPr>
        <xdr:cNvCxnSpPr/>
      </xdr:nvCxnSpPr>
      <xdr:spPr>
        <a:xfrm flipV="1">
          <a:off x="20434300" y="10781736"/>
          <a:ext cx="889000" cy="47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109997</xdr:rowOff>
    </xdr:from>
    <xdr:to>
      <xdr:col>102</xdr:col>
      <xdr:colOff>165100</xdr:colOff>
      <xdr:row>63</xdr:row>
      <xdr:rowOff>40147</xdr:rowOff>
    </xdr:to>
    <xdr:sp macro="" textlink="">
      <xdr:nvSpPr>
        <xdr:cNvPr id="1371" name="楕円 1370">
          <a:extLst>
            <a:ext uri="{FF2B5EF4-FFF2-40B4-BE49-F238E27FC236}">
              <a16:creationId xmlns:a16="http://schemas.microsoft.com/office/drawing/2014/main" id="{40DE8468-5543-476A-8B80-E7D0479A0582}"/>
            </a:ext>
          </a:extLst>
        </xdr:cNvPr>
        <xdr:cNvSpPr/>
      </xdr:nvSpPr>
      <xdr:spPr>
        <a:xfrm>
          <a:off x="19494500" y="10739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160797</xdr:rowOff>
    </xdr:from>
    <xdr:to>
      <xdr:col>107</xdr:col>
      <xdr:colOff>50800</xdr:colOff>
      <xdr:row>63</xdr:row>
      <xdr:rowOff>28301</xdr:rowOff>
    </xdr:to>
    <xdr:cxnSp macro="">
      <xdr:nvCxnSpPr>
        <xdr:cNvPr id="1372" name="直線コネクタ 1371">
          <a:extLst>
            <a:ext uri="{FF2B5EF4-FFF2-40B4-BE49-F238E27FC236}">
              <a16:creationId xmlns:a16="http://schemas.microsoft.com/office/drawing/2014/main" id="{7200EA03-3263-4006-A772-7A0DED9A38F8}"/>
            </a:ext>
          </a:extLst>
        </xdr:cNvPr>
        <xdr:cNvCxnSpPr/>
      </xdr:nvCxnSpPr>
      <xdr:spPr>
        <a:xfrm>
          <a:off x="19545300" y="10790697"/>
          <a:ext cx="889000" cy="38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114249</xdr:rowOff>
    </xdr:from>
    <xdr:to>
      <xdr:col>98</xdr:col>
      <xdr:colOff>38100</xdr:colOff>
      <xdr:row>63</xdr:row>
      <xdr:rowOff>44399</xdr:rowOff>
    </xdr:to>
    <xdr:sp macro="" textlink="">
      <xdr:nvSpPr>
        <xdr:cNvPr id="1373" name="楕円 1372">
          <a:extLst>
            <a:ext uri="{FF2B5EF4-FFF2-40B4-BE49-F238E27FC236}">
              <a16:creationId xmlns:a16="http://schemas.microsoft.com/office/drawing/2014/main" id="{7225ED74-1BD5-4B4F-9C79-1B21FEA9E603}"/>
            </a:ext>
          </a:extLst>
        </xdr:cNvPr>
        <xdr:cNvSpPr/>
      </xdr:nvSpPr>
      <xdr:spPr>
        <a:xfrm>
          <a:off x="18605500" y="10744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160797</xdr:rowOff>
    </xdr:from>
    <xdr:to>
      <xdr:col>102</xdr:col>
      <xdr:colOff>114300</xdr:colOff>
      <xdr:row>62</xdr:row>
      <xdr:rowOff>165049</xdr:rowOff>
    </xdr:to>
    <xdr:cxnSp macro="">
      <xdr:nvCxnSpPr>
        <xdr:cNvPr id="1374" name="直線コネクタ 1373">
          <a:extLst>
            <a:ext uri="{FF2B5EF4-FFF2-40B4-BE49-F238E27FC236}">
              <a16:creationId xmlns:a16="http://schemas.microsoft.com/office/drawing/2014/main" id="{1B176FCE-564F-43B6-A958-147CED0CE813}"/>
            </a:ext>
          </a:extLst>
        </xdr:cNvPr>
        <xdr:cNvCxnSpPr/>
      </xdr:nvCxnSpPr>
      <xdr:spPr>
        <a:xfrm flipV="1">
          <a:off x="18656300" y="10790697"/>
          <a:ext cx="889000" cy="4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36237</xdr:rowOff>
    </xdr:from>
    <xdr:ext cx="469744" cy="259045"/>
    <xdr:sp macro="" textlink="">
      <xdr:nvSpPr>
        <xdr:cNvPr id="1375" name="n_1aveValue【学校施設】&#10;一人当たり面積">
          <a:extLst>
            <a:ext uri="{FF2B5EF4-FFF2-40B4-BE49-F238E27FC236}">
              <a16:creationId xmlns:a16="http://schemas.microsoft.com/office/drawing/2014/main" id="{303070F4-F97F-42B3-9A41-22D5DD38868A}"/>
            </a:ext>
          </a:extLst>
        </xdr:cNvPr>
        <xdr:cNvSpPr txBox="1"/>
      </xdr:nvSpPr>
      <xdr:spPr>
        <a:xfrm>
          <a:off x="21075727" y="10494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43598</xdr:rowOff>
    </xdr:from>
    <xdr:ext cx="469744" cy="259045"/>
    <xdr:sp macro="" textlink="">
      <xdr:nvSpPr>
        <xdr:cNvPr id="1376" name="n_2aveValue【学校施設】&#10;一人当たり面積">
          <a:extLst>
            <a:ext uri="{FF2B5EF4-FFF2-40B4-BE49-F238E27FC236}">
              <a16:creationId xmlns:a16="http://schemas.microsoft.com/office/drawing/2014/main" id="{5AC6A81C-7310-4A60-A756-B90E71DAC93B}"/>
            </a:ext>
          </a:extLst>
        </xdr:cNvPr>
        <xdr:cNvSpPr txBox="1"/>
      </xdr:nvSpPr>
      <xdr:spPr>
        <a:xfrm>
          <a:off x="20199427" y="10502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50547</xdr:rowOff>
    </xdr:from>
    <xdr:ext cx="469744" cy="259045"/>
    <xdr:sp macro="" textlink="">
      <xdr:nvSpPr>
        <xdr:cNvPr id="1377" name="n_3aveValue【学校施設】&#10;一人当たり面積">
          <a:extLst>
            <a:ext uri="{FF2B5EF4-FFF2-40B4-BE49-F238E27FC236}">
              <a16:creationId xmlns:a16="http://schemas.microsoft.com/office/drawing/2014/main" id="{61E8D7F1-6CE4-4922-9D2A-CBE364FD4604}"/>
            </a:ext>
          </a:extLst>
        </xdr:cNvPr>
        <xdr:cNvSpPr txBox="1"/>
      </xdr:nvSpPr>
      <xdr:spPr>
        <a:xfrm>
          <a:off x="19310427" y="10508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53794</xdr:rowOff>
    </xdr:from>
    <xdr:ext cx="469744" cy="259045"/>
    <xdr:sp macro="" textlink="">
      <xdr:nvSpPr>
        <xdr:cNvPr id="1378" name="n_4aveValue【学校施設】&#10;一人当たり面積">
          <a:extLst>
            <a:ext uri="{FF2B5EF4-FFF2-40B4-BE49-F238E27FC236}">
              <a16:creationId xmlns:a16="http://schemas.microsoft.com/office/drawing/2014/main" id="{326EB95A-F0CA-4B5C-A55D-B1BB3C6E3BEC}"/>
            </a:ext>
          </a:extLst>
        </xdr:cNvPr>
        <xdr:cNvSpPr txBox="1"/>
      </xdr:nvSpPr>
      <xdr:spPr>
        <a:xfrm>
          <a:off x="18421427" y="10512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22313</xdr:rowOff>
    </xdr:from>
    <xdr:ext cx="469744" cy="259045"/>
    <xdr:sp macro="" textlink="">
      <xdr:nvSpPr>
        <xdr:cNvPr id="1379" name="n_1mainValue【学校施設】&#10;一人当たり面積">
          <a:extLst>
            <a:ext uri="{FF2B5EF4-FFF2-40B4-BE49-F238E27FC236}">
              <a16:creationId xmlns:a16="http://schemas.microsoft.com/office/drawing/2014/main" id="{66271080-0B31-4D72-866F-C626C0925B28}"/>
            </a:ext>
          </a:extLst>
        </xdr:cNvPr>
        <xdr:cNvSpPr txBox="1"/>
      </xdr:nvSpPr>
      <xdr:spPr>
        <a:xfrm>
          <a:off x="21075727" y="10823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70228</xdr:rowOff>
    </xdr:from>
    <xdr:ext cx="469744" cy="259045"/>
    <xdr:sp macro="" textlink="">
      <xdr:nvSpPr>
        <xdr:cNvPr id="1380" name="n_2mainValue【学校施設】&#10;一人当たり面積">
          <a:extLst>
            <a:ext uri="{FF2B5EF4-FFF2-40B4-BE49-F238E27FC236}">
              <a16:creationId xmlns:a16="http://schemas.microsoft.com/office/drawing/2014/main" id="{33401ED8-63A0-4D09-9290-C668C94EDF5F}"/>
            </a:ext>
          </a:extLst>
        </xdr:cNvPr>
        <xdr:cNvSpPr txBox="1"/>
      </xdr:nvSpPr>
      <xdr:spPr>
        <a:xfrm>
          <a:off x="20199427" y="1087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31274</xdr:rowOff>
    </xdr:from>
    <xdr:ext cx="469744" cy="259045"/>
    <xdr:sp macro="" textlink="">
      <xdr:nvSpPr>
        <xdr:cNvPr id="1381" name="n_3mainValue【学校施設】&#10;一人当たり面積">
          <a:extLst>
            <a:ext uri="{FF2B5EF4-FFF2-40B4-BE49-F238E27FC236}">
              <a16:creationId xmlns:a16="http://schemas.microsoft.com/office/drawing/2014/main" id="{DBD6A48D-FC5D-403B-85CB-39FB4E9E89D3}"/>
            </a:ext>
          </a:extLst>
        </xdr:cNvPr>
        <xdr:cNvSpPr txBox="1"/>
      </xdr:nvSpPr>
      <xdr:spPr>
        <a:xfrm>
          <a:off x="19310427" y="10832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35526</xdr:rowOff>
    </xdr:from>
    <xdr:ext cx="469744" cy="259045"/>
    <xdr:sp macro="" textlink="">
      <xdr:nvSpPr>
        <xdr:cNvPr id="1382" name="n_4mainValue【学校施設】&#10;一人当たり面積">
          <a:extLst>
            <a:ext uri="{FF2B5EF4-FFF2-40B4-BE49-F238E27FC236}">
              <a16:creationId xmlns:a16="http://schemas.microsoft.com/office/drawing/2014/main" id="{6F02240A-E29F-49F8-A887-FB74B8EFCABD}"/>
            </a:ext>
          </a:extLst>
        </xdr:cNvPr>
        <xdr:cNvSpPr txBox="1"/>
      </xdr:nvSpPr>
      <xdr:spPr>
        <a:xfrm>
          <a:off x="18421427" y="108368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383" name="正方形/長方形 1382">
          <a:extLst>
            <a:ext uri="{FF2B5EF4-FFF2-40B4-BE49-F238E27FC236}">
              <a16:creationId xmlns:a16="http://schemas.microsoft.com/office/drawing/2014/main" id="{2907EF3E-89A6-4745-A43F-4FF61FBBE49B}"/>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384" name="正方形/長方形 1383">
          <a:extLst>
            <a:ext uri="{FF2B5EF4-FFF2-40B4-BE49-F238E27FC236}">
              <a16:creationId xmlns:a16="http://schemas.microsoft.com/office/drawing/2014/main" id="{6D3CA620-EC95-4475-B1E5-D659A96DBC38}"/>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385" name="正方形/長方形 1384">
          <a:extLst>
            <a:ext uri="{FF2B5EF4-FFF2-40B4-BE49-F238E27FC236}">
              <a16:creationId xmlns:a16="http://schemas.microsoft.com/office/drawing/2014/main" id="{6FEF8456-8698-4521-97AD-6294218C52EA}"/>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386" name="正方形/長方形 1385">
          <a:extLst>
            <a:ext uri="{FF2B5EF4-FFF2-40B4-BE49-F238E27FC236}">
              <a16:creationId xmlns:a16="http://schemas.microsoft.com/office/drawing/2014/main" id="{9FEB465A-D40A-40C8-828C-1E41F1B454D0}"/>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387" name="正方形/長方形 1386">
          <a:extLst>
            <a:ext uri="{FF2B5EF4-FFF2-40B4-BE49-F238E27FC236}">
              <a16:creationId xmlns:a16="http://schemas.microsoft.com/office/drawing/2014/main" id="{27AB3658-4582-4D84-9EA9-5D10B1ADC4C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388" name="正方形/長方形 1387">
          <a:extLst>
            <a:ext uri="{FF2B5EF4-FFF2-40B4-BE49-F238E27FC236}">
              <a16:creationId xmlns:a16="http://schemas.microsoft.com/office/drawing/2014/main" id="{895E6C38-721F-4BA2-A6C1-20A52233846A}"/>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389" name="正方形/長方形 1388">
          <a:extLst>
            <a:ext uri="{FF2B5EF4-FFF2-40B4-BE49-F238E27FC236}">
              <a16:creationId xmlns:a16="http://schemas.microsoft.com/office/drawing/2014/main" id="{C5BE7100-3829-4542-BC4B-A2DDC90156FC}"/>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390" name="正方形/長方形 1389">
          <a:extLst>
            <a:ext uri="{FF2B5EF4-FFF2-40B4-BE49-F238E27FC236}">
              <a16:creationId xmlns:a16="http://schemas.microsoft.com/office/drawing/2014/main" id="{2A61FD66-E8D3-4070-9F25-8BAE2FABE20C}"/>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1391" name="正方形/長方形 1390">
          <a:extLst>
            <a:ext uri="{FF2B5EF4-FFF2-40B4-BE49-F238E27FC236}">
              <a16:creationId xmlns:a16="http://schemas.microsoft.com/office/drawing/2014/main" id="{2D6D5953-2611-4F46-A7D1-9943AF91BFA2}"/>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392" name="正方形/長方形 1391">
          <a:extLst>
            <a:ext uri="{FF2B5EF4-FFF2-40B4-BE49-F238E27FC236}">
              <a16:creationId xmlns:a16="http://schemas.microsoft.com/office/drawing/2014/main" id="{BC051059-D992-48E7-9D3F-F822878CB85D}"/>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393" name="正方形/長方形 1392">
          <a:extLst>
            <a:ext uri="{FF2B5EF4-FFF2-40B4-BE49-F238E27FC236}">
              <a16:creationId xmlns:a16="http://schemas.microsoft.com/office/drawing/2014/main" id="{541DFF39-0842-4F9C-B994-9883D614CECC}"/>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394" name="正方形/長方形 1393">
          <a:extLst>
            <a:ext uri="{FF2B5EF4-FFF2-40B4-BE49-F238E27FC236}">
              <a16:creationId xmlns:a16="http://schemas.microsoft.com/office/drawing/2014/main" id="{90950B13-6F35-433E-A658-A360387A2F97}"/>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395" name="正方形/長方形 1394">
          <a:extLst>
            <a:ext uri="{FF2B5EF4-FFF2-40B4-BE49-F238E27FC236}">
              <a16:creationId xmlns:a16="http://schemas.microsoft.com/office/drawing/2014/main" id="{B2510AC9-0C4D-4C11-A3E6-D40D02E4224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396" name="正方形/長方形 1395">
          <a:extLst>
            <a:ext uri="{FF2B5EF4-FFF2-40B4-BE49-F238E27FC236}">
              <a16:creationId xmlns:a16="http://schemas.microsoft.com/office/drawing/2014/main" id="{669565B6-721C-4653-B7FE-CE7E3BAF884E}"/>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397" name="正方形/長方形 1396">
          <a:extLst>
            <a:ext uri="{FF2B5EF4-FFF2-40B4-BE49-F238E27FC236}">
              <a16:creationId xmlns:a16="http://schemas.microsoft.com/office/drawing/2014/main" id="{EF02757B-B0D3-48B6-9779-42CD130ABF26}"/>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398" name="正方形/長方形 1397">
          <a:extLst>
            <a:ext uri="{FF2B5EF4-FFF2-40B4-BE49-F238E27FC236}">
              <a16:creationId xmlns:a16="http://schemas.microsoft.com/office/drawing/2014/main" id="{87AE199F-827C-43C5-96C3-279ABFD408D2}"/>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1399" name="正方形/長方形 1398">
          <a:extLst>
            <a:ext uri="{FF2B5EF4-FFF2-40B4-BE49-F238E27FC236}">
              <a16:creationId xmlns:a16="http://schemas.microsoft.com/office/drawing/2014/main" id="{949AA6FC-1C32-4A56-AF53-7F4CE62C34CF}"/>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400" name="正方形/長方形 1399">
          <a:extLst>
            <a:ext uri="{FF2B5EF4-FFF2-40B4-BE49-F238E27FC236}">
              <a16:creationId xmlns:a16="http://schemas.microsoft.com/office/drawing/2014/main" id="{34294AD6-8EEA-4B3C-80BD-2E6B3E57BF9D}"/>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401" name="正方形/長方形 1400">
          <a:extLst>
            <a:ext uri="{FF2B5EF4-FFF2-40B4-BE49-F238E27FC236}">
              <a16:creationId xmlns:a16="http://schemas.microsoft.com/office/drawing/2014/main" id="{4DEE400D-6A7D-4A2B-8A20-F3949BDE9CFB}"/>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402" name="正方形/長方形 1401">
          <a:extLst>
            <a:ext uri="{FF2B5EF4-FFF2-40B4-BE49-F238E27FC236}">
              <a16:creationId xmlns:a16="http://schemas.microsoft.com/office/drawing/2014/main" id="{4D18B82A-81E1-46C2-AA59-478BEB14BC22}"/>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403" name="正方形/長方形 1402">
          <a:extLst>
            <a:ext uri="{FF2B5EF4-FFF2-40B4-BE49-F238E27FC236}">
              <a16:creationId xmlns:a16="http://schemas.microsoft.com/office/drawing/2014/main" id="{736C2611-6CD5-4B55-BC8B-033A56F9E291}"/>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404" name="正方形/長方形 1403">
          <a:extLst>
            <a:ext uri="{FF2B5EF4-FFF2-40B4-BE49-F238E27FC236}">
              <a16:creationId xmlns:a16="http://schemas.microsoft.com/office/drawing/2014/main" id="{AC2685C6-00D9-4E59-A9F7-B11B211B3309}"/>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405" name="正方形/長方形 1404">
          <a:extLst>
            <a:ext uri="{FF2B5EF4-FFF2-40B4-BE49-F238E27FC236}">
              <a16:creationId xmlns:a16="http://schemas.microsoft.com/office/drawing/2014/main" id="{0990AAB6-2115-44C1-9BAB-184E68BC4F6E}"/>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06" name="正方形/長方形 1405">
          <a:extLst>
            <a:ext uri="{FF2B5EF4-FFF2-40B4-BE49-F238E27FC236}">
              <a16:creationId xmlns:a16="http://schemas.microsoft.com/office/drawing/2014/main" id="{D7372E7A-989A-4E02-84A5-E64649C3A8AF}"/>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407" name="テキスト ボックス 1406">
          <a:extLst>
            <a:ext uri="{FF2B5EF4-FFF2-40B4-BE49-F238E27FC236}">
              <a16:creationId xmlns:a16="http://schemas.microsoft.com/office/drawing/2014/main" id="{464DB791-94AD-4391-AC2A-FDA93FC6DB11}"/>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408" name="直線コネクタ 1407">
          <a:extLst>
            <a:ext uri="{FF2B5EF4-FFF2-40B4-BE49-F238E27FC236}">
              <a16:creationId xmlns:a16="http://schemas.microsoft.com/office/drawing/2014/main" id="{A7898B72-C7FE-43CC-8FFF-1A66492E427D}"/>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1409" name="テキスト ボックス 1408">
          <a:extLst>
            <a:ext uri="{FF2B5EF4-FFF2-40B4-BE49-F238E27FC236}">
              <a16:creationId xmlns:a16="http://schemas.microsoft.com/office/drawing/2014/main" id="{E077D68A-495C-43F2-81AB-2E8A0F185DA8}"/>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1410" name="直線コネクタ 1409">
          <a:extLst>
            <a:ext uri="{FF2B5EF4-FFF2-40B4-BE49-F238E27FC236}">
              <a16:creationId xmlns:a16="http://schemas.microsoft.com/office/drawing/2014/main" id="{49099909-289F-43B5-8FD4-2D701C0F2BBB}"/>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1411" name="テキスト ボックス 1410">
          <a:extLst>
            <a:ext uri="{FF2B5EF4-FFF2-40B4-BE49-F238E27FC236}">
              <a16:creationId xmlns:a16="http://schemas.microsoft.com/office/drawing/2014/main" id="{1D1D1601-2301-4BE0-BAB9-36E2859B4BAE}"/>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412" name="直線コネクタ 1411">
          <a:extLst>
            <a:ext uri="{FF2B5EF4-FFF2-40B4-BE49-F238E27FC236}">
              <a16:creationId xmlns:a16="http://schemas.microsoft.com/office/drawing/2014/main" id="{1A0036D5-DE0D-4F72-BF4B-A914B8138A0B}"/>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413" name="テキスト ボックス 1412">
          <a:extLst>
            <a:ext uri="{FF2B5EF4-FFF2-40B4-BE49-F238E27FC236}">
              <a16:creationId xmlns:a16="http://schemas.microsoft.com/office/drawing/2014/main" id="{CF67D275-36EE-4D1B-975D-93BF96361B63}"/>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414" name="直線コネクタ 1413">
          <a:extLst>
            <a:ext uri="{FF2B5EF4-FFF2-40B4-BE49-F238E27FC236}">
              <a16:creationId xmlns:a16="http://schemas.microsoft.com/office/drawing/2014/main" id="{3B9136DF-8C57-421C-8BF7-380EF3B471E3}"/>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415" name="テキスト ボックス 1414">
          <a:extLst>
            <a:ext uri="{FF2B5EF4-FFF2-40B4-BE49-F238E27FC236}">
              <a16:creationId xmlns:a16="http://schemas.microsoft.com/office/drawing/2014/main" id="{6FC9CDA8-58E9-472B-85B4-751BE86DAB86}"/>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416" name="直線コネクタ 1415">
          <a:extLst>
            <a:ext uri="{FF2B5EF4-FFF2-40B4-BE49-F238E27FC236}">
              <a16:creationId xmlns:a16="http://schemas.microsoft.com/office/drawing/2014/main" id="{42445EF8-BE12-4E2D-8CD5-20B8DC3C2D1E}"/>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417" name="テキスト ボックス 1416">
          <a:extLst>
            <a:ext uri="{FF2B5EF4-FFF2-40B4-BE49-F238E27FC236}">
              <a16:creationId xmlns:a16="http://schemas.microsoft.com/office/drawing/2014/main" id="{B54B6BA2-7D2E-49A8-9123-86FCCDA5E647}"/>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418" name="直線コネクタ 1417">
          <a:extLst>
            <a:ext uri="{FF2B5EF4-FFF2-40B4-BE49-F238E27FC236}">
              <a16:creationId xmlns:a16="http://schemas.microsoft.com/office/drawing/2014/main" id="{9A907028-50D5-47C6-9F51-8687020CD4B7}"/>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419" name="テキスト ボックス 1418">
          <a:extLst>
            <a:ext uri="{FF2B5EF4-FFF2-40B4-BE49-F238E27FC236}">
              <a16:creationId xmlns:a16="http://schemas.microsoft.com/office/drawing/2014/main" id="{AE5A64FD-50AF-4545-82AF-DB09FF7BC0A2}"/>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420" name="直線コネクタ 1419">
          <a:extLst>
            <a:ext uri="{FF2B5EF4-FFF2-40B4-BE49-F238E27FC236}">
              <a16:creationId xmlns:a16="http://schemas.microsoft.com/office/drawing/2014/main" id="{377D93A4-2E73-42A2-8306-175741DD486D}"/>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1421" name="テキスト ボックス 1420">
          <a:extLst>
            <a:ext uri="{FF2B5EF4-FFF2-40B4-BE49-F238E27FC236}">
              <a16:creationId xmlns:a16="http://schemas.microsoft.com/office/drawing/2014/main" id="{CD81D344-5BF9-4326-ACCB-502DC969AE5B}"/>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422" name="直線コネクタ 1421">
          <a:extLst>
            <a:ext uri="{FF2B5EF4-FFF2-40B4-BE49-F238E27FC236}">
              <a16:creationId xmlns:a16="http://schemas.microsoft.com/office/drawing/2014/main" id="{BB66B078-4410-4E5F-9CE8-7636739F772D}"/>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23" name="【公民館】&#10;有形固定資産減価償却率グラフ枠">
          <a:extLst>
            <a:ext uri="{FF2B5EF4-FFF2-40B4-BE49-F238E27FC236}">
              <a16:creationId xmlns:a16="http://schemas.microsoft.com/office/drawing/2014/main" id="{EB04189D-90B6-4731-81A0-1AD20B9E63B6}"/>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53339</xdr:rowOff>
    </xdr:from>
    <xdr:to>
      <xdr:col>85</xdr:col>
      <xdr:colOff>126364</xdr:colOff>
      <xdr:row>109</xdr:row>
      <xdr:rowOff>35379</xdr:rowOff>
    </xdr:to>
    <xdr:cxnSp macro="">
      <xdr:nvCxnSpPr>
        <xdr:cNvPr id="1424" name="直線コネクタ 1423">
          <a:extLst>
            <a:ext uri="{FF2B5EF4-FFF2-40B4-BE49-F238E27FC236}">
              <a16:creationId xmlns:a16="http://schemas.microsoft.com/office/drawing/2014/main" id="{5A04A955-8E8C-4299-936A-EFAAE9593C77}"/>
            </a:ext>
          </a:extLst>
        </xdr:cNvPr>
        <xdr:cNvCxnSpPr/>
      </xdr:nvCxnSpPr>
      <xdr:spPr>
        <a:xfrm flipV="1">
          <a:off x="16318864" y="17198339"/>
          <a:ext cx="0" cy="15250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1425" name="【公民館】&#10;有形固定資産減価償却率最小値テキスト">
          <a:extLst>
            <a:ext uri="{FF2B5EF4-FFF2-40B4-BE49-F238E27FC236}">
              <a16:creationId xmlns:a16="http://schemas.microsoft.com/office/drawing/2014/main" id="{A9FD6FBC-97A6-48E3-A51B-765116E85DCD}"/>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1426" name="直線コネクタ 1425">
          <a:extLst>
            <a:ext uri="{FF2B5EF4-FFF2-40B4-BE49-F238E27FC236}">
              <a16:creationId xmlns:a16="http://schemas.microsoft.com/office/drawing/2014/main" id="{2B5AC736-98F4-4A12-8E77-74C0D6215D34}"/>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16</xdr:rowOff>
    </xdr:from>
    <xdr:ext cx="340478" cy="259045"/>
    <xdr:sp macro="" textlink="">
      <xdr:nvSpPr>
        <xdr:cNvPr id="1427" name="【公民館】&#10;有形固定資産減価償却率最大値テキスト">
          <a:extLst>
            <a:ext uri="{FF2B5EF4-FFF2-40B4-BE49-F238E27FC236}">
              <a16:creationId xmlns:a16="http://schemas.microsoft.com/office/drawing/2014/main" id="{D9319597-5163-442A-8097-ABB4834614C1}"/>
            </a:ext>
          </a:extLst>
        </xdr:cNvPr>
        <xdr:cNvSpPr txBox="1"/>
      </xdr:nvSpPr>
      <xdr:spPr>
        <a:xfrm>
          <a:off x="16357600" y="1697356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53339</xdr:rowOff>
    </xdr:from>
    <xdr:to>
      <xdr:col>86</xdr:col>
      <xdr:colOff>25400</xdr:colOff>
      <xdr:row>100</xdr:row>
      <xdr:rowOff>53339</xdr:rowOff>
    </xdr:to>
    <xdr:cxnSp macro="">
      <xdr:nvCxnSpPr>
        <xdr:cNvPr id="1428" name="直線コネクタ 1427">
          <a:extLst>
            <a:ext uri="{FF2B5EF4-FFF2-40B4-BE49-F238E27FC236}">
              <a16:creationId xmlns:a16="http://schemas.microsoft.com/office/drawing/2014/main" id="{2C59AE25-439F-4ADD-881D-AA73D5378161}"/>
            </a:ext>
          </a:extLst>
        </xdr:cNvPr>
        <xdr:cNvCxnSpPr/>
      </xdr:nvCxnSpPr>
      <xdr:spPr>
        <a:xfrm>
          <a:off x="16230600" y="17198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142983</xdr:rowOff>
    </xdr:from>
    <xdr:ext cx="405111" cy="259045"/>
    <xdr:sp macro="" textlink="">
      <xdr:nvSpPr>
        <xdr:cNvPr id="1429" name="【公民館】&#10;有形固定資産減価償却率平均値テキスト">
          <a:extLst>
            <a:ext uri="{FF2B5EF4-FFF2-40B4-BE49-F238E27FC236}">
              <a16:creationId xmlns:a16="http://schemas.microsoft.com/office/drawing/2014/main" id="{EF3E5385-9173-4A0D-8ED8-BC60CA93483B}"/>
            </a:ext>
          </a:extLst>
        </xdr:cNvPr>
        <xdr:cNvSpPr txBox="1"/>
      </xdr:nvSpPr>
      <xdr:spPr>
        <a:xfrm>
          <a:off x="16357600" y="179737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120106</xdr:rowOff>
    </xdr:from>
    <xdr:to>
      <xdr:col>85</xdr:col>
      <xdr:colOff>177800</xdr:colOff>
      <xdr:row>106</xdr:row>
      <xdr:rowOff>50256</xdr:rowOff>
    </xdr:to>
    <xdr:sp macro="" textlink="">
      <xdr:nvSpPr>
        <xdr:cNvPr id="1430" name="フローチャート: 判断 1429">
          <a:extLst>
            <a:ext uri="{FF2B5EF4-FFF2-40B4-BE49-F238E27FC236}">
              <a16:creationId xmlns:a16="http://schemas.microsoft.com/office/drawing/2014/main" id="{310A2D5C-D10C-41E4-9201-FED8E8456B7F}"/>
            </a:ext>
          </a:extLst>
        </xdr:cNvPr>
        <xdr:cNvSpPr/>
      </xdr:nvSpPr>
      <xdr:spPr>
        <a:xfrm>
          <a:off x="16268700" y="18122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90714</xdr:rowOff>
    </xdr:from>
    <xdr:to>
      <xdr:col>81</xdr:col>
      <xdr:colOff>101600</xdr:colOff>
      <xdr:row>106</xdr:row>
      <xdr:rowOff>20864</xdr:rowOff>
    </xdr:to>
    <xdr:sp macro="" textlink="">
      <xdr:nvSpPr>
        <xdr:cNvPr id="1431" name="フローチャート: 判断 1430">
          <a:extLst>
            <a:ext uri="{FF2B5EF4-FFF2-40B4-BE49-F238E27FC236}">
              <a16:creationId xmlns:a16="http://schemas.microsoft.com/office/drawing/2014/main" id="{2575F3C7-6EEE-4E50-9B98-B483A4A2E030}"/>
            </a:ext>
          </a:extLst>
        </xdr:cNvPr>
        <xdr:cNvSpPr/>
      </xdr:nvSpPr>
      <xdr:spPr>
        <a:xfrm>
          <a:off x="15430500" y="18092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67855</xdr:rowOff>
    </xdr:from>
    <xdr:to>
      <xdr:col>76</xdr:col>
      <xdr:colOff>165100</xdr:colOff>
      <xdr:row>105</xdr:row>
      <xdr:rowOff>169455</xdr:rowOff>
    </xdr:to>
    <xdr:sp macro="" textlink="">
      <xdr:nvSpPr>
        <xdr:cNvPr id="1432" name="フローチャート: 判断 1431">
          <a:extLst>
            <a:ext uri="{FF2B5EF4-FFF2-40B4-BE49-F238E27FC236}">
              <a16:creationId xmlns:a16="http://schemas.microsoft.com/office/drawing/2014/main" id="{A9808C48-5950-4C30-8D75-0B9CCAE30FA8}"/>
            </a:ext>
          </a:extLst>
        </xdr:cNvPr>
        <xdr:cNvSpPr/>
      </xdr:nvSpPr>
      <xdr:spPr>
        <a:xfrm>
          <a:off x="14541500" y="1807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92348</xdr:rowOff>
    </xdr:from>
    <xdr:to>
      <xdr:col>72</xdr:col>
      <xdr:colOff>38100</xdr:colOff>
      <xdr:row>106</xdr:row>
      <xdr:rowOff>22498</xdr:rowOff>
    </xdr:to>
    <xdr:sp macro="" textlink="">
      <xdr:nvSpPr>
        <xdr:cNvPr id="1433" name="フローチャート: 判断 1432">
          <a:extLst>
            <a:ext uri="{FF2B5EF4-FFF2-40B4-BE49-F238E27FC236}">
              <a16:creationId xmlns:a16="http://schemas.microsoft.com/office/drawing/2014/main" id="{06980752-CAF4-4C61-A2F9-D0DBB2497C59}"/>
            </a:ext>
          </a:extLst>
        </xdr:cNvPr>
        <xdr:cNvSpPr/>
      </xdr:nvSpPr>
      <xdr:spPr>
        <a:xfrm>
          <a:off x="13652500" y="18094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113574</xdr:rowOff>
    </xdr:from>
    <xdr:to>
      <xdr:col>67</xdr:col>
      <xdr:colOff>101600</xdr:colOff>
      <xdr:row>106</xdr:row>
      <xdr:rowOff>43724</xdr:rowOff>
    </xdr:to>
    <xdr:sp macro="" textlink="">
      <xdr:nvSpPr>
        <xdr:cNvPr id="1434" name="フローチャート: 判断 1433">
          <a:extLst>
            <a:ext uri="{FF2B5EF4-FFF2-40B4-BE49-F238E27FC236}">
              <a16:creationId xmlns:a16="http://schemas.microsoft.com/office/drawing/2014/main" id="{7388A344-140A-4761-8CF0-4EA3A4C2ECDC}"/>
            </a:ext>
          </a:extLst>
        </xdr:cNvPr>
        <xdr:cNvSpPr/>
      </xdr:nvSpPr>
      <xdr:spPr>
        <a:xfrm>
          <a:off x="12763500" y="1811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435" name="テキスト ボックス 1434">
          <a:extLst>
            <a:ext uri="{FF2B5EF4-FFF2-40B4-BE49-F238E27FC236}">
              <a16:creationId xmlns:a16="http://schemas.microsoft.com/office/drawing/2014/main" id="{037BC89C-5B69-4D7E-8D82-8059639EF8A7}"/>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436" name="テキスト ボックス 1435">
          <a:extLst>
            <a:ext uri="{FF2B5EF4-FFF2-40B4-BE49-F238E27FC236}">
              <a16:creationId xmlns:a16="http://schemas.microsoft.com/office/drawing/2014/main" id="{A01B75F3-F7BA-4C2D-9CE7-439E28EC231C}"/>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437" name="テキスト ボックス 1436">
          <a:extLst>
            <a:ext uri="{FF2B5EF4-FFF2-40B4-BE49-F238E27FC236}">
              <a16:creationId xmlns:a16="http://schemas.microsoft.com/office/drawing/2014/main" id="{D7FC88EB-D953-4428-AF14-F6D1D6BADD5F}"/>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438" name="テキスト ボックス 1437">
          <a:extLst>
            <a:ext uri="{FF2B5EF4-FFF2-40B4-BE49-F238E27FC236}">
              <a16:creationId xmlns:a16="http://schemas.microsoft.com/office/drawing/2014/main" id="{EAC3BF68-5514-41D3-89E1-DC6A8171B0C7}"/>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439" name="テキスト ボックス 1438">
          <a:extLst>
            <a:ext uri="{FF2B5EF4-FFF2-40B4-BE49-F238E27FC236}">
              <a16:creationId xmlns:a16="http://schemas.microsoft.com/office/drawing/2014/main" id="{429DAD2C-4211-4C5D-B07E-5D4905264902}"/>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108</xdr:row>
      <xdr:rowOff>76019</xdr:rowOff>
    </xdr:from>
    <xdr:to>
      <xdr:col>85</xdr:col>
      <xdr:colOff>177800</xdr:colOff>
      <xdr:row>109</xdr:row>
      <xdr:rowOff>6169</xdr:rowOff>
    </xdr:to>
    <xdr:sp macro="" textlink="">
      <xdr:nvSpPr>
        <xdr:cNvPr id="1440" name="楕円 1439">
          <a:extLst>
            <a:ext uri="{FF2B5EF4-FFF2-40B4-BE49-F238E27FC236}">
              <a16:creationId xmlns:a16="http://schemas.microsoft.com/office/drawing/2014/main" id="{67CCAA91-38FE-463B-B71B-9B629AF1DD28}"/>
            </a:ext>
          </a:extLst>
        </xdr:cNvPr>
        <xdr:cNvSpPr/>
      </xdr:nvSpPr>
      <xdr:spPr>
        <a:xfrm>
          <a:off x="16268700" y="18592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162396</xdr:rowOff>
    </xdr:from>
    <xdr:ext cx="405111" cy="259045"/>
    <xdr:sp macro="" textlink="">
      <xdr:nvSpPr>
        <xdr:cNvPr id="1441" name="【公民館】&#10;有形固定資産減価償却率該当値テキスト">
          <a:extLst>
            <a:ext uri="{FF2B5EF4-FFF2-40B4-BE49-F238E27FC236}">
              <a16:creationId xmlns:a16="http://schemas.microsoft.com/office/drawing/2014/main" id="{54DC3EC7-44DC-45FB-958A-A2248C02C83F}"/>
            </a:ext>
          </a:extLst>
        </xdr:cNvPr>
        <xdr:cNvSpPr txBox="1"/>
      </xdr:nvSpPr>
      <xdr:spPr>
        <a:xfrm>
          <a:off x="16357600" y="18507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108</xdr:row>
      <xdr:rowOff>69487</xdr:rowOff>
    </xdr:from>
    <xdr:to>
      <xdr:col>81</xdr:col>
      <xdr:colOff>101600</xdr:colOff>
      <xdr:row>108</xdr:row>
      <xdr:rowOff>171087</xdr:rowOff>
    </xdr:to>
    <xdr:sp macro="" textlink="">
      <xdr:nvSpPr>
        <xdr:cNvPr id="1442" name="楕円 1441">
          <a:extLst>
            <a:ext uri="{FF2B5EF4-FFF2-40B4-BE49-F238E27FC236}">
              <a16:creationId xmlns:a16="http://schemas.microsoft.com/office/drawing/2014/main" id="{023ECC1D-A749-4F53-B4E5-73799ED2B103}"/>
            </a:ext>
          </a:extLst>
        </xdr:cNvPr>
        <xdr:cNvSpPr/>
      </xdr:nvSpPr>
      <xdr:spPr>
        <a:xfrm>
          <a:off x="15430500" y="18586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108</xdr:row>
      <xdr:rowOff>120287</xdr:rowOff>
    </xdr:from>
    <xdr:to>
      <xdr:col>85</xdr:col>
      <xdr:colOff>127000</xdr:colOff>
      <xdr:row>108</xdr:row>
      <xdr:rowOff>126819</xdr:rowOff>
    </xdr:to>
    <xdr:cxnSp macro="">
      <xdr:nvCxnSpPr>
        <xdr:cNvPr id="1443" name="直線コネクタ 1442">
          <a:extLst>
            <a:ext uri="{FF2B5EF4-FFF2-40B4-BE49-F238E27FC236}">
              <a16:creationId xmlns:a16="http://schemas.microsoft.com/office/drawing/2014/main" id="{B415CD49-D579-4810-A19D-055000E60EF6}"/>
            </a:ext>
          </a:extLst>
        </xdr:cNvPr>
        <xdr:cNvCxnSpPr/>
      </xdr:nvCxnSpPr>
      <xdr:spPr>
        <a:xfrm>
          <a:off x="15481300" y="18636887"/>
          <a:ext cx="8382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108</xdr:row>
      <xdr:rowOff>44994</xdr:rowOff>
    </xdr:from>
    <xdr:to>
      <xdr:col>76</xdr:col>
      <xdr:colOff>165100</xdr:colOff>
      <xdr:row>108</xdr:row>
      <xdr:rowOff>146594</xdr:rowOff>
    </xdr:to>
    <xdr:sp macro="" textlink="">
      <xdr:nvSpPr>
        <xdr:cNvPr id="1444" name="楕円 1443">
          <a:extLst>
            <a:ext uri="{FF2B5EF4-FFF2-40B4-BE49-F238E27FC236}">
              <a16:creationId xmlns:a16="http://schemas.microsoft.com/office/drawing/2014/main" id="{AD7CDC8C-B212-4DCD-856D-C07F79C7BD1A}"/>
            </a:ext>
          </a:extLst>
        </xdr:cNvPr>
        <xdr:cNvSpPr/>
      </xdr:nvSpPr>
      <xdr:spPr>
        <a:xfrm>
          <a:off x="14541500" y="18561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108</xdr:row>
      <xdr:rowOff>95794</xdr:rowOff>
    </xdr:from>
    <xdr:to>
      <xdr:col>81</xdr:col>
      <xdr:colOff>50800</xdr:colOff>
      <xdr:row>108</xdr:row>
      <xdr:rowOff>120287</xdr:rowOff>
    </xdr:to>
    <xdr:cxnSp macro="">
      <xdr:nvCxnSpPr>
        <xdr:cNvPr id="1445" name="直線コネクタ 1444">
          <a:extLst>
            <a:ext uri="{FF2B5EF4-FFF2-40B4-BE49-F238E27FC236}">
              <a16:creationId xmlns:a16="http://schemas.microsoft.com/office/drawing/2014/main" id="{D1588E6C-B7B9-417D-AD8F-B931B5A8BB87}"/>
            </a:ext>
          </a:extLst>
        </xdr:cNvPr>
        <xdr:cNvCxnSpPr/>
      </xdr:nvCxnSpPr>
      <xdr:spPr>
        <a:xfrm>
          <a:off x="14592300" y="18612394"/>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38463</xdr:rowOff>
    </xdr:from>
    <xdr:to>
      <xdr:col>72</xdr:col>
      <xdr:colOff>38100</xdr:colOff>
      <xdr:row>108</xdr:row>
      <xdr:rowOff>140063</xdr:rowOff>
    </xdr:to>
    <xdr:sp macro="" textlink="">
      <xdr:nvSpPr>
        <xdr:cNvPr id="1446" name="楕円 1445">
          <a:extLst>
            <a:ext uri="{FF2B5EF4-FFF2-40B4-BE49-F238E27FC236}">
              <a16:creationId xmlns:a16="http://schemas.microsoft.com/office/drawing/2014/main" id="{7C0DC1A6-1E90-4828-A1E8-9A61BD908FCA}"/>
            </a:ext>
          </a:extLst>
        </xdr:cNvPr>
        <xdr:cNvSpPr/>
      </xdr:nvSpPr>
      <xdr:spPr>
        <a:xfrm>
          <a:off x="13652500" y="1855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89263</xdr:rowOff>
    </xdr:from>
    <xdr:to>
      <xdr:col>76</xdr:col>
      <xdr:colOff>114300</xdr:colOff>
      <xdr:row>108</xdr:row>
      <xdr:rowOff>95794</xdr:rowOff>
    </xdr:to>
    <xdr:cxnSp macro="">
      <xdr:nvCxnSpPr>
        <xdr:cNvPr id="1447" name="直線コネクタ 1446">
          <a:extLst>
            <a:ext uri="{FF2B5EF4-FFF2-40B4-BE49-F238E27FC236}">
              <a16:creationId xmlns:a16="http://schemas.microsoft.com/office/drawing/2014/main" id="{8654293A-A693-4FBA-8147-D86547327CA3}"/>
            </a:ext>
          </a:extLst>
        </xdr:cNvPr>
        <xdr:cNvCxnSpPr/>
      </xdr:nvCxnSpPr>
      <xdr:spPr>
        <a:xfrm>
          <a:off x="13703300" y="18605863"/>
          <a:ext cx="8890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157662</xdr:rowOff>
    </xdr:from>
    <xdr:to>
      <xdr:col>67</xdr:col>
      <xdr:colOff>101600</xdr:colOff>
      <xdr:row>108</xdr:row>
      <xdr:rowOff>87812</xdr:rowOff>
    </xdr:to>
    <xdr:sp macro="" textlink="">
      <xdr:nvSpPr>
        <xdr:cNvPr id="1448" name="楕円 1447">
          <a:extLst>
            <a:ext uri="{FF2B5EF4-FFF2-40B4-BE49-F238E27FC236}">
              <a16:creationId xmlns:a16="http://schemas.microsoft.com/office/drawing/2014/main" id="{4071FFAC-F8AC-4D76-9A7D-E209F9C3DD47}"/>
            </a:ext>
          </a:extLst>
        </xdr:cNvPr>
        <xdr:cNvSpPr/>
      </xdr:nvSpPr>
      <xdr:spPr>
        <a:xfrm>
          <a:off x="12763500" y="1850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108</xdr:row>
      <xdr:rowOff>37012</xdr:rowOff>
    </xdr:from>
    <xdr:to>
      <xdr:col>71</xdr:col>
      <xdr:colOff>177800</xdr:colOff>
      <xdr:row>108</xdr:row>
      <xdr:rowOff>89263</xdr:rowOff>
    </xdr:to>
    <xdr:cxnSp macro="">
      <xdr:nvCxnSpPr>
        <xdr:cNvPr id="1449" name="直線コネクタ 1448">
          <a:extLst>
            <a:ext uri="{FF2B5EF4-FFF2-40B4-BE49-F238E27FC236}">
              <a16:creationId xmlns:a16="http://schemas.microsoft.com/office/drawing/2014/main" id="{73073B2A-40FC-4487-A5B6-506B4BB17D00}"/>
            </a:ext>
          </a:extLst>
        </xdr:cNvPr>
        <xdr:cNvCxnSpPr/>
      </xdr:nvCxnSpPr>
      <xdr:spPr>
        <a:xfrm>
          <a:off x="12814300" y="18553612"/>
          <a:ext cx="889000" cy="5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37391</xdr:rowOff>
    </xdr:from>
    <xdr:ext cx="405111" cy="259045"/>
    <xdr:sp macro="" textlink="">
      <xdr:nvSpPr>
        <xdr:cNvPr id="1450" name="n_1aveValue【公民館】&#10;有形固定資産減価償却率">
          <a:extLst>
            <a:ext uri="{FF2B5EF4-FFF2-40B4-BE49-F238E27FC236}">
              <a16:creationId xmlns:a16="http://schemas.microsoft.com/office/drawing/2014/main" id="{BA317F30-CA1C-43EB-B075-D5CC10CC8C92}"/>
            </a:ext>
          </a:extLst>
        </xdr:cNvPr>
        <xdr:cNvSpPr txBox="1"/>
      </xdr:nvSpPr>
      <xdr:spPr>
        <a:xfrm>
          <a:off x="15266044" y="17868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14532</xdr:rowOff>
    </xdr:from>
    <xdr:ext cx="405111" cy="259045"/>
    <xdr:sp macro="" textlink="">
      <xdr:nvSpPr>
        <xdr:cNvPr id="1451" name="n_2aveValue【公民館】&#10;有形固定資産減価償却率">
          <a:extLst>
            <a:ext uri="{FF2B5EF4-FFF2-40B4-BE49-F238E27FC236}">
              <a16:creationId xmlns:a16="http://schemas.microsoft.com/office/drawing/2014/main" id="{3989E1CC-7FC6-4AAA-822D-6635CEB24B0B}"/>
            </a:ext>
          </a:extLst>
        </xdr:cNvPr>
        <xdr:cNvSpPr txBox="1"/>
      </xdr:nvSpPr>
      <xdr:spPr>
        <a:xfrm>
          <a:off x="14389744" y="1784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39025</xdr:rowOff>
    </xdr:from>
    <xdr:ext cx="405111" cy="259045"/>
    <xdr:sp macro="" textlink="">
      <xdr:nvSpPr>
        <xdr:cNvPr id="1452" name="n_3aveValue【公民館】&#10;有形固定資産減価償却率">
          <a:extLst>
            <a:ext uri="{FF2B5EF4-FFF2-40B4-BE49-F238E27FC236}">
              <a16:creationId xmlns:a16="http://schemas.microsoft.com/office/drawing/2014/main" id="{6F297848-1EF5-439D-BFFA-D1A95238A8A9}"/>
            </a:ext>
          </a:extLst>
        </xdr:cNvPr>
        <xdr:cNvSpPr txBox="1"/>
      </xdr:nvSpPr>
      <xdr:spPr>
        <a:xfrm>
          <a:off x="13500744" y="17869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60251</xdr:rowOff>
    </xdr:from>
    <xdr:ext cx="405111" cy="259045"/>
    <xdr:sp macro="" textlink="">
      <xdr:nvSpPr>
        <xdr:cNvPr id="1453" name="n_4aveValue【公民館】&#10;有形固定資産減価償却率">
          <a:extLst>
            <a:ext uri="{FF2B5EF4-FFF2-40B4-BE49-F238E27FC236}">
              <a16:creationId xmlns:a16="http://schemas.microsoft.com/office/drawing/2014/main" id="{731172F9-C11B-41E0-AE9B-755D2642EEAC}"/>
            </a:ext>
          </a:extLst>
        </xdr:cNvPr>
        <xdr:cNvSpPr txBox="1"/>
      </xdr:nvSpPr>
      <xdr:spPr>
        <a:xfrm>
          <a:off x="12611744" y="1789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162214</xdr:rowOff>
    </xdr:from>
    <xdr:ext cx="405111" cy="259045"/>
    <xdr:sp macro="" textlink="">
      <xdr:nvSpPr>
        <xdr:cNvPr id="1454" name="n_1mainValue【公民館】&#10;有形固定資産減価償却率">
          <a:extLst>
            <a:ext uri="{FF2B5EF4-FFF2-40B4-BE49-F238E27FC236}">
              <a16:creationId xmlns:a16="http://schemas.microsoft.com/office/drawing/2014/main" id="{DBE73E3B-88AF-4AA8-A341-36265912208D}"/>
            </a:ext>
          </a:extLst>
        </xdr:cNvPr>
        <xdr:cNvSpPr txBox="1"/>
      </xdr:nvSpPr>
      <xdr:spPr>
        <a:xfrm>
          <a:off x="15266044" y="18678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137721</xdr:rowOff>
    </xdr:from>
    <xdr:ext cx="405111" cy="259045"/>
    <xdr:sp macro="" textlink="">
      <xdr:nvSpPr>
        <xdr:cNvPr id="1455" name="n_2mainValue【公民館】&#10;有形固定資産減価償却率">
          <a:extLst>
            <a:ext uri="{FF2B5EF4-FFF2-40B4-BE49-F238E27FC236}">
              <a16:creationId xmlns:a16="http://schemas.microsoft.com/office/drawing/2014/main" id="{67499706-DDD7-4641-B45C-F52AC10AB393}"/>
            </a:ext>
          </a:extLst>
        </xdr:cNvPr>
        <xdr:cNvSpPr txBox="1"/>
      </xdr:nvSpPr>
      <xdr:spPr>
        <a:xfrm>
          <a:off x="14389744" y="18654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131190</xdr:rowOff>
    </xdr:from>
    <xdr:ext cx="405111" cy="259045"/>
    <xdr:sp macro="" textlink="">
      <xdr:nvSpPr>
        <xdr:cNvPr id="1456" name="n_3mainValue【公民館】&#10;有形固定資産減価償却率">
          <a:extLst>
            <a:ext uri="{FF2B5EF4-FFF2-40B4-BE49-F238E27FC236}">
              <a16:creationId xmlns:a16="http://schemas.microsoft.com/office/drawing/2014/main" id="{9D808164-4F85-4A66-ABD7-36B759B5CFCA}"/>
            </a:ext>
          </a:extLst>
        </xdr:cNvPr>
        <xdr:cNvSpPr txBox="1"/>
      </xdr:nvSpPr>
      <xdr:spPr>
        <a:xfrm>
          <a:off x="13500744" y="18647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78939</xdr:rowOff>
    </xdr:from>
    <xdr:ext cx="405111" cy="259045"/>
    <xdr:sp macro="" textlink="">
      <xdr:nvSpPr>
        <xdr:cNvPr id="1457" name="n_4mainValue【公民館】&#10;有形固定資産減価償却率">
          <a:extLst>
            <a:ext uri="{FF2B5EF4-FFF2-40B4-BE49-F238E27FC236}">
              <a16:creationId xmlns:a16="http://schemas.microsoft.com/office/drawing/2014/main" id="{23A31CB5-94EB-4A5B-9EE1-178617D0082F}"/>
            </a:ext>
          </a:extLst>
        </xdr:cNvPr>
        <xdr:cNvSpPr txBox="1"/>
      </xdr:nvSpPr>
      <xdr:spPr>
        <a:xfrm>
          <a:off x="12611744" y="18595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458" name="正方形/長方形 1457">
          <a:extLst>
            <a:ext uri="{FF2B5EF4-FFF2-40B4-BE49-F238E27FC236}">
              <a16:creationId xmlns:a16="http://schemas.microsoft.com/office/drawing/2014/main" id="{FF0C861F-78CE-4A24-A8C6-0E671FBB1303}"/>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459" name="正方形/長方形 1458">
          <a:extLst>
            <a:ext uri="{FF2B5EF4-FFF2-40B4-BE49-F238E27FC236}">
              <a16:creationId xmlns:a16="http://schemas.microsoft.com/office/drawing/2014/main" id="{8EAFBABB-E1F9-4C7F-B377-D076A7797884}"/>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460" name="正方形/長方形 1459">
          <a:extLst>
            <a:ext uri="{FF2B5EF4-FFF2-40B4-BE49-F238E27FC236}">
              <a16:creationId xmlns:a16="http://schemas.microsoft.com/office/drawing/2014/main" id="{EB0C6180-825A-4483-9865-72A8E8EFCD77}"/>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461" name="正方形/長方形 1460">
          <a:extLst>
            <a:ext uri="{FF2B5EF4-FFF2-40B4-BE49-F238E27FC236}">
              <a16:creationId xmlns:a16="http://schemas.microsoft.com/office/drawing/2014/main" id="{53F86815-6F42-471B-9DAC-DCD70F8FCCB4}"/>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462" name="正方形/長方形 1461">
          <a:extLst>
            <a:ext uri="{FF2B5EF4-FFF2-40B4-BE49-F238E27FC236}">
              <a16:creationId xmlns:a16="http://schemas.microsoft.com/office/drawing/2014/main" id="{C627FFFE-C31D-4BEB-B9FC-7E1F0AC284F3}"/>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463" name="正方形/長方形 1462">
          <a:extLst>
            <a:ext uri="{FF2B5EF4-FFF2-40B4-BE49-F238E27FC236}">
              <a16:creationId xmlns:a16="http://schemas.microsoft.com/office/drawing/2014/main" id="{E944A118-D75F-4920-9E69-4523311E8946}"/>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464" name="正方形/長方形 1463">
          <a:extLst>
            <a:ext uri="{FF2B5EF4-FFF2-40B4-BE49-F238E27FC236}">
              <a16:creationId xmlns:a16="http://schemas.microsoft.com/office/drawing/2014/main" id="{40B65B9C-14D4-48EF-846F-BDBFD5C127FC}"/>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465" name="正方形/長方形 1464">
          <a:extLst>
            <a:ext uri="{FF2B5EF4-FFF2-40B4-BE49-F238E27FC236}">
              <a16:creationId xmlns:a16="http://schemas.microsoft.com/office/drawing/2014/main" id="{8BFDA459-5B91-429B-A2F1-6D45E9E226B8}"/>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466" name="テキスト ボックス 1465">
          <a:extLst>
            <a:ext uri="{FF2B5EF4-FFF2-40B4-BE49-F238E27FC236}">
              <a16:creationId xmlns:a16="http://schemas.microsoft.com/office/drawing/2014/main" id="{5F06A95E-0479-443C-B988-78479F27DBB2}"/>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467" name="直線コネクタ 1466">
          <a:extLst>
            <a:ext uri="{FF2B5EF4-FFF2-40B4-BE49-F238E27FC236}">
              <a16:creationId xmlns:a16="http://schemas.microsoft.com/office/drawing/2014/main" id="{315B3693-D350-49A3-A3C9-0F3FF9FF9123}"/>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468" name="直線コネクタ 1467">
          <a:extLst>
            <a:ext uri="{FF2B5EF4-FFF2-40B4-BE49-F238E27FC236}">
              <a16:creationId xmlns:a16="http://schemas.microsoft.com/office/drawing/2014/main" id="{592A4435-B3B4-4490-9A83-357FA4BBE56B}"/>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469" name="テキスト ボックス 1468">
          <a:extLst>
            <a:ext uri="{FF2B5EF4-FFF2-40B4-BE49-F238E27FC236}">
              <a16:creationId xmlns:a16="http://schemas.microsoft.com/office/drawing/2014/main" id="{37B386C8-8EFC-4F35-A2E6-82E7F3132AE1}"/>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470" name="直線コネクタ 1469">
          <a:extLst>
            <a:ext uri="{FF2B5EF4-FFF2-40B4-BE49-F238E27FC236}">
              <a16:creationId xmlns:a16="http://schemas.microsoft.com/office/drawing/2014/main" id="{2171AB57-4272-47EB-8993-514AFE1478B9}"/>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471" name="テキスト ボックス 1470">
          <a:extLst>
            <a:ext uri="{FF2B5EF4-FFF2-40B4-BE49-F238E27FC236}">
              <a16:creationId xmlns:a16="http://schemas.microsoft.com/office/drawing/2014/main" id="{CA97F30F-ACB2-4128-9482-231F6CF7ED39}"/>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472" name="直線コネクタ 1471">
          <a:extLst>
            <a:ext uri="{FF2B5EF4-FFF2-40B4-BE49-F238E27FC236}">
              <a16:creationId xmlns:a16="http://schemas.microsoft.com/office/drawing/2014/main" id="{B1AAC662-7F36-464C-BD8F-121544FCC8CB}"/>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103</xdr:row>
      <xdr:rowOff>105427</xdr:rowOff>
    </xdr:from>
    <xdr:ext cx="531299" cy="259045"/>
    <xdr:sp macro="" textlink="">
      <xdr:nvSpPr>
        <xdr:cNvPr id="1473" name="テキスト ボックス 1472">
          <a:extLst>
            <a:ext uri="{FF2B5EF4-FFF2-40B4-BE49-F238E27FC236}">
              <a16:creationId xmlns:a16="http://schemas.microsoft.com/office/drawing/2014/main" id="{394D2EC2-D89A-46CD-9549-055B68F8C419}"/>
            </a:ext>
          </a:extLst>
        </xdr:cNvPr>
        <xdr:cNvSpPr txBox="1"/>
      </xdr:nvSpPr>
      <xdr:spPr>
        <a:xfrm>
          <a:off x="17756701" y="177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474" name="直線コネクタ 1473">
          <a:extLst>
            <a:ext uri="{FF2B5EF4-FFF2-40B4-BE49-F238E27FC236}">
              <a16:creationId xmlns:a16="http://schemas.microsoft.com/office/drawing/2014/main" id="{EDE954F1-A88C-4C5B-86CB-C9CC898A4A65}"/>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101</xdr:row>
      <xdr:rowOff>67327</xdr:rowOff>
    </xdr:from>
    <xdr:ext cx="531299" cy="259045"/>
    <xdr:sp macro="" textlink="">
      <xdr:nvSpPr>
        <xdr:cNvPr id="1475" name="テキスト ボックス 1474">
          <a:extLst>
            <a:ext uri="{FF2B5EF4-FFF2-40B4-BE49-F238E27FC236}">
              <a16:creationId xmlns:a16="http://schemas.microsoft.com/office/drawing/2014/main" id="{B0F4711B-758E-44C5-B6DB-3C4C5EBCCE5C}"/>
            </a:ext>
          </a:extLst>
        </xdr:cNvPr>
        <xdr:cNvSpPr txBox="1"/>
      </xdr:nvSpPr>
      <xdr:spPr>
        <a:xfrm>
          <a:off x="17756701" y="173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476" name="直線コネクタ 1475">
          <a:extLst>
            <a:ext uri="{FF2B5EF4-FFF2-40B4-BE49-F238E27FC236}">
              <a16:creationId xmlns:a16="http://schemas.microsoft.com/office/drawing/2014/main" id="{68864B56-7E5D-4E56-BAB2-909CCDFB0270}"/>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99</xdr:row>
      <xdr:rowOff>29227</xdr:rowOff>
    </xdr:from>
    <xdr:ext cx="531299" cy="259045"/>
    <xdr:sp macro="" textlink="">
      <xdr:nvSpPr>
        <xdr:cNvPr id="1477" name="テキスト ボックス 1476">
          <a:extLst>
            <a:ext uri="{FF2B5EF4-FFF2-40B4-BE49-F238E27FC236}">
              <a16:creationId xmlns:a16="http://schemas.microsoft.com/office/drawing/2014/main" id="{70D28B07-FA66-4392-AA7D-51C26CA45F1B}"/>
            </a:ext>
          </a:extLst>
        </xdr:cNvPr>
        <xdr:cNvSpPr txBox="1"/>
      </xdr:nvSpPr>
      <xdr:spPr>
        <a:xfrm>
          <a:off x="17756701" y="1700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478" name="直線コネクタ 1477">
          <a:extLst>
            <a:ext uri="{FF2B5EF4-FFF2-40B4-BE49-F238E27FC236}">
              <a16:creationId xmlns:a16="http://schemas.microsoft.com/office/drawing/2014/main" id="{7FE8BC9E-620D-4958-BA9F-FCEE6AF0AE69}"/>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96</xdr:row>
      <xdr:rowOff>162577</xdr:rowOff>
    </xdr:from>
    <xdr:ext cx="531299" cy="259045"/>
    <xdr:sp macro="" textlink="">
      <xdr:nvSpPr>
        <xdr:cNvPr id="1479" name="テキスト ボックス 1478">
          <a:extLst>
            <a:ext uri="{FF2B5EF4-FFF2-40B4-BE49-F238E27FC236}">
              <a16:creationId xmlns:a16="http://schemas.microsoft.com/office/drawing/2014/main" id="{3D149C4C-CD6D-47BD-9ECF-9EA2B8EC8B28}"/>
            </a:ext>
          </a:extLst>
        </xdr:cNvPr>
        <xdr:cNvSpPr txBox="1"/>
      </xdr:nvSpPr>
      <xdr:spPr>
        <a:xfrm>
          <a:off x="17756701" y="1662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480" name="【公民館】&#10;一人当たり面積グラフ枠">
          <a:extLst>
            <a:ext uri="{FF2B5EF4-FFF2-40B4-BE49-F238E27FC236}">
              <a16:creationId xmlns:a16="http://schemas.microsoft.com/office/drawing/2014/main" id="{CB4BB084-9052-4DB4-A07C-194EE86CB1C8}"/>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136550</xdr:rowOff>
    </xdr:from>
    <xdr:to>
      <xdr:col>116</xdr:col>
      <xdr:colOff>62864</xdr:colOff>
      <xdr:row>108</xdr:row>
      <xdr:rowOff>150952</xdr:rowOff>
    </xdr:to>
    <xdr:cxnSp macro="">
      <xdr:nvCxnSpPr>
        <xdr:cNvPr id="1481" name="直線コネクタ 1480">
          <a:extLst>
            <a:ext uri="{FF2B5EF4-FFF2-40B4-BE49-F238E27FC236}">
              <a16:creationId xmlns:a16="http://schemas.microsoft.com/office/drawing/2014/main" id="{2887FE32-30ED-45E6-9DE6-651A46CFC335}"/>
            </a:ext>
          </a:extLst>
        </xdr:cNvPr>
        <xdr:cNvCxnSpPr/>
      </xdr:nvCxnSpPr>
      <xdr:spPr>
        <a:xfrm flipV="1">
          <a:off x="22160864" y="17281550"/>
          <a:ext cx="0" cy="13860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154779</xdr:rowOff>
    </xdr:from>
    <xdr:ext cx="469744" cy="259045"/>
    <xdr:sp macro="" textlink="">
      <xdr:nvSpPr>
        <xdr:cNvPr id="1482" name="【公民館】&#10;一人当たり面積最小値テキスト">
          <a:extLst>
            <a:ext uri="{FF2B5EF4-FFF2-40B4-BE49-F238E27FC236}">
              <a16:creationId xmlns:a16="http://schemas.microsoft.com/office/drawing/2014/main" id="{BF0DEF76-8690-4EA7-B495-DD9978A6DEE3}"/>
            </a:ext>
          </a:extLst>
        </xdr:cNvPr>
        <xdr:cNvSpPr txBox="1"/>
      </xdr:nvSpPr>
      <xdr:spPr>
        <a:xfrm>
          <a:off x="22199600" y="18671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150952</xdr:rowOff>
    </xdr:from>
    <xdr:to>
      <xdr:col>116</xdr:col>
      <xdr:colOff>152400</xdr:colOff>
      <xdr:row>108</xdr:row>
      <xdr:rowOff>150952</xdr:rowOff>
    </xdr:to>
    <xdr:cxnSp macro="">
      <xdr:nvCxnSpPr>
        <xdr:cNvPr id="1483" name="直線コネクタ 1482">
          <a:extLst>
            <a:ext uri="{FF2B5EF4-FFF2-40B4-BE49-F238E27FC236}">
              <a16:creationId xmlns:a16="http://schemas.microsoft.com/office/drawing/2014/main" id="{EE85E8C3-9770-4DC4-B6BB-84728D8EADF6}"/>
            </a:ext>
          </a:extLst>
        </xdr:cNvPr>
        <xdr:cNvCxnSpPr/>
      </xdr:nvCxnSpPr>
      <xdr:spPr>
        <a:xfrm>
          <a:off x="22072600" y="18667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83227</xdr:rowOff>
    </xdr:from>
    <xdr:ext cx="534377" cy="259045"/>
    <xdr:sp macro="" textlink="">
      <xdr:nvSpPr>
        <xdr:cNvPr id="1484" name="【公民館】&#10;一人当たり面積最大値テキスト">
          <a:extLst>
            <a:ext uri="{FF2B5EF4-FFF2-40B4-BE49-F238E27FC236}">
              <a16:creationId xmlns:a16="http://schemas.microsoft.com/office/drawing/2014/main" id="{FBA6F032-B87B-4427-891C-5E50AB6A5E91}"/>
            </a:ext>
          </a:extLst>
        </xdr:cNvPr>
        <xdr:cNvSpPr txBox="1"/>
      </xdr:nvSpPr>
      <xdr:spPr>
        <a:xfrm>
          <a:off x="22199600" y="17056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136550</xdr:rowOff>
    </xdr:from>
    <xdr:to>
      <xdr:col>116</xdr:col>
      <xdr:colOff>152400</xdr:colOff>
      <xdr:row>100</xdr:row>
      <xdr:rowOff>136550</xdr:rowOff>
    </xdr:to>
    <xdr:cxnSp macro="">
      <xdr:nvCxnSpPr>
        <xdr:cNvPr id="1485" name="直線コネクタ 1484">
          <a:extLst>
            <a:ext uri="{FF2B5EF4-FFF2-40B4-BE49-F238E27FC236}">
              <a16:creationId xmlns:a16="http://schemas.microsoft.com/office/drawing/2014/main" id="{4AB389A3-B66D-47D2-857A-131D01EE92BD}"/>
            </a:ext>
          </a:extLst>
        </xdr:cNvPr>
        <xdr:cNvCxnSpPr/>
      </xdr:nvCxnSpPr>
      <xdr:spPr>
        <a:xfrm>
          <a:off x="22072600" y="17281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107</xdr:row>
      <xdr:rowOff>43933</xdr:rowOff>
    </xdr:from>
    <xdr:ext cx="469744" cy="259045"/>
    <xdr:sp macro="" textlink="">
      <xdr:nvSpPr>
        <xdr:cNvPr id="1486" name="【公民館】&#10;一人当たり面積平均値テキスト">
          <a:extLst>
            <a:ext uri="{FF2B5EF4-FFF2-40B4-BE49-F238E27FC236}">
              <a16:creationId xmlns:a16="http://schemas.microsoft.com/office/drawing/2014/main" id="{43C8C207-D0D5-41BD-A4A8-216232876550}"/>
            </a:ext>
          </a:extLst>
        </xdr:cNvPr>
        <xdr:cNvSpPr txBox="1"/>
      </xdr:nvSpPr>
      <xdr:spPr>
        <a:xfrm>
          <a:off x="22199600" y="1838908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21056</xdr:rowOff>
    </xdr:from>
    <xdr:to>
      <xdr:col>116</xdr:col>
      <xdr:colOff>114300</xdr:colOff>
      <xdr:row>108</xdr:row>
      <xdr:rowOff>122656</xdr:rowOff>
    </xdr:to>
    <xdr:sp macro="" textlink="">
      <xdr:nvSpPr>
        <xdr:cNvPr id="1487" name="フローチャート: 判断 1486">
          <a:extLst>
            <a:ext uri="{FF2B5EF4-FFF2-40B4-BE49-F238E27FC236}">
              <a16:creationId xmlns:a16="http://schemas.microsoft.com/office/drawing/2014/main" id="{7CA386D3-2786-4C28-A89F-EB3100B5772F}"/>
            </a:ext>
          </a:extLst>
        </xdr:cNvPr>
        <xdr:cNvSpPr/>
      </xdr:nvSpPr>
      <xdr:spPr>
        <a:xfrm>
          <a:off x="22110700" y="18537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108</xdr:row>
      <xdr:rowOff>24791</xdr:rowOff>
    </xdr:from>
    <xdr:to>
      <xdr:col>112</xdr:col>
      <xdr:colOff>38100</xdr:colOff>
      <xdr:row>108</xdr:row>
      <xdr:rowOff>126391</xdr:rowOff>
    </xdr:to>
    <xdr:sp macro="" textlink="">
      <xdr:nvSpPr>
        <xdr:cNvPr id="1488" name="フローチャート: 判断 1487">
          <a:extLst>
            <a:ext uri="{FF2B5EF4-FFF2-40B4-BE49-F238E27FC236}">
              <a16:creationId xmlns:a16="http://schemas.microsoft.com/office/drawing/2014/main" id="{E89C9F04-94A8-4E34-8790-D97AFE015CAA}"/>
            </a:ext>
          </a:extLst>
        </xdr:cNvPr>
        <xdr:cNvSpPr/>
      </xdr:nvSpPr>
      <xdr:spPr>
        <a:xfrm>
          <a:off x="21272500" y="185413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108</xdr:row>
      <xdr:rowOff>30048</xdr:rowOff>
    </xdr:from>
    <xdr:to>
      <xdr:col>107</xdr:col>
      <xdr:colOff>101600</xdr:colOff>
      <xdr:row>108</xdr:row>
      <xdr:rowOff>131648</xdr:rowOff>
    </xdr:to>
    <xdr:sp macro="" textlink="">
      <xdr:nvSpPr>
        <xdr:cNvPr id="1489" name="フローチャート: 判断 1488">
          <a:extLst>
            <a:ext uri="{FF2B5EF4-FFF2-40B4-BE49-F238E27FC236}">
              <a16:creationId xmlns:a16="http://schemas.microsoft.com/office/drawing/2014/main" id="{64A5A38C-FA48-446D-ADA2-1EE6FC5E9597}"/>
            </a:ext>
          </a:extLst>
        </xdr:cNvPr>
        <xdr:cNvSpPr/>
      </xdr:nvSpPr>
      <xdr:spPr>
        <a:xfrm>
          <a:off x="20383500" y="18546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108</xdr:row>
      <xdr:rowOff>27381</xdr:rowOff>
    </xdr:from>
    <xdr:to>
      <xdr:col>102</xdr:col>
      <xdr:colOff>165100</xdr:colOff>
      <xdr:row>108</xdr:row>
      <xdr:rowOff>128981</xdr:rowOff>
    </xdr:to>
    <xdr:sp macro="" textlink="">
      <xdr:nvSpPr>
        <xdr:cNvPr id="1490" name="フローチャート: 判断 1489">
          <a:extLst>
            <a:ext uri="{FF2B5EF4-FFF2-40B4-BE49-F238E27FC236}">
              <a16:creationId xmlns:a16="http://schemas.microsoft.com/office/drawing/2014/main" id="{C5C26B84-B460-4D37-A403-D2DB76009848}"/>
            </a:ext>
          </a:extLst>
        </xdr:cNvPr>
        <xdr:cNvSpPr/>
      </xdr:nvSpPr>
      <xdr:spPr>
        <a:xfrm>
          <a:off x="19494500" y="185439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108</xdr:row>
      <xdr:rowOff>26848</xdr:rowOff>
    </xdr:from>
    <xdr:to>
      <xdr:col>98</xdr:col>
      <xdr:colOff>38100</xdr:colOff>
      <xdr:row>108</xdr:row>
      <xdr:rowOff>128448</xdr:rowOff>
    </xdr:to>
    <xdr:sp macro="" textlink="">
      <xdr:nvSpPr>
        <xdr:cNvPr id="1491" name="フローチャート: 判断 1490">
          <a:extLst>
            <a:ext uri="{FF2B5EF4-FFF2-40B4-BE49-F238E27FC236}">
              <a16:creationId xmlns:a16="http://schemas.microsoft.com/office/drawing/2014/main" id="{571378E6-F1E9-48BC-9AC1-66A72297CA50}"/>
            </a:ext>
          </a:extLst>
        </xdr:cNvPr>
        <xdr:cNvSpPr/>
      </xdr:nvSpPr>
      <xdr:spPr>
        <a:xfrm>
          <a:off x="18605500" y="185434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492" name="テキスト ボックス 1491">
          <a:extLst>
            <a:ext uri="{FF2B5EF4-FFF2-40B4-BE49-F238E27FC236}">
              <a16:creationId xmlns:a16="http://schemas.microsoft.com/office/drawing/2014/main" id="{B44662B4-440B-4E9B-9589-14F23A50AA34}"/>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493" name="テキスト ボックス 1492">
          <a:extLst>
            <a:ext uri="{FF2B5EF4-FFF2-40B4-BE49-F238E27FC236}">
              <a16:creationId xmlns:a16="http://schemas.microsoft.com/office/drawing/2014/main" id="{78135877-2580-464F-BF8B-9367BBACDF00}"/>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494" name="テキスト ボックス 1493">
          <a:extLst>
            <a:ext uri="{FF2B5EF4-FFF2-40B4-BE49-F238E27FC236}">
              <a16:creationId xmlns:a16="http://schemas.microsoft.com/office/drawing/2014/main" id="{7587095F-AA28-4B3A-81E2-336CBB1CFDB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495" name="テキスト ボックス 1494">
          <a:extLst>
            <a:ext uri="{FF2B5EF4-FFF2-40B4-BE49-F238E27FC236}">
              <a16:creationId xmlns:a16="http://schemas.microsoft.com/office/drawing/2014/main" id="{1E9EC7E0-1199-4100-9E29-2FD574F587A6}"/>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496" name="テキスト ボックス 1495">
          <a:extLst>
            <a:ext uri="{FF2B5EF4-FFF2-40B4-BE49-F238E27FC236}">
              <a16:creationId xmlns:a16="http://schemas.microsoft.com/office/drawing/2014/main" id="{CCD2EDF8-AAA2-40A4-BE3A-1209BDEA546C}"/>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37667</xdr:rowOff>
    </xdr:from>
    <xdr:to>
      <xdr:col>116</xdr:col>
      <xdr:colOff>114300</xdr:colOff>
      <xdr:row>108</xdr:row>
      <xdr:rowOff>139267</xdr:rowOff>
    </xdr:to>
    <xdr:sp macro="" textlink="">
      <xdr:nvSpPr>
        <xdr:cNvPr id="1497" name="楕円 1496">
          <a:extLst>
            <a:ext uri="{FF2B5EF4-FFF2-40B4-BE49-F238E27FC236}">
              <a16:creationId xmlns:a16="http://schemas.microsoft.com/office/drawing/2014/main" id="{AF0E82D4-181F-40BE-961B-6EA3ABB2FFA0}"/>
            </a:ext>
          </a:extLst>
        </xdr:cNvPr>
        <xdr:cNvSpPr/>
      </xdr:nvSpPr>
      <xdr:spPr>
        <a:xfrm>
          <a:off x="22110700" y="18554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170932</xdr:rowOff>
    </xdr:from>
    <xdr:ext cx="469744" cy="259045"/>
    <xdr:sp macro="" textlink="">
      <xdr:nvSpPr>
        <xdr:cNvPr id="1498" name="【公民館】&#10;一人当たり面積該当値テキスト">
          <a:extLst>
            <a:ext uri="{FF2B5EF4-FFF2-40B4-BE49-F238E27FC236}">
              <a16:creationId xmlns:a16="http://schemas.microsoft.com/office/drawing/2014/main" id="{EFB70CDD-1E1E-4F36-97ED-CF3FBDF9AB54}"/>
            </a:ext>
          </a:extLst>
        </xdr:cNvPr>
        <xdr:cNvSpPr txBox="1"/>
      </xdr:nvSpPr>
      <xdr:spPr>
        <a:xfrm>
          <a:off x="22199600" y="18516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39039</xdr:rowOff>
    </xdr:from>
    <xdr:to>
      <xdr:col>112</xdr:col>
      <xdr:colOff>38100</xdr:colOff>
      <xdr:row>108</xdr:row>
      <xdr:rowOff>140639</xdr:rowOff>
    </xdr:to>
    <xdr:sp macro="" textlink="">
      <xdr:nvSpPr>
        <xdr:cNvPr id="1499" name="楕円 1498">
          <a:extLst>
            <a:ext uri="{FF2B5EF4-FFF2-40B4-BE49-F238E27FC236}">
              <a16:creationId xmlns:a16="http://schemas.microsoft.com/office/drawing/2014/main" id="{BF423EFA-E1D3-4C46-9322-FCFE752C5A35}"/>
            </a:ext>
          </a:extLst>
        </xdr:cNvPr>
        <xdr:cNvSpPr/>
      </xdr:nvSpPr>
      <xdr:spPr>
        <a:xfrm>
          <a:off x="21272500" y="18555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88467</xdr:rowOff>
    </xdr:from>
    <xdr:to>
      <xdr:col>116</xdr:col>
      <xdr:colOff>63500</xdr:colOff>
      <xdr:row>108</xdr:row>
      <xdr:rowOff>89839</xdr:rowOff>
    </xdr:to>
    <xdr:cxnSp macro="">
      <xdr:nvCxnSpPr>
        <xdr:cNvPr id="1500" name="直線コネクタ 1499">
          <a:extLst>
            <a:ext uri="{FF2B5EF4-FFF2-40B4-BE49-F238E27FC236}">
              <a16:creationId xmlns:a16="http://schemas.microsoft.com/office/drawing/2014/main" id="{D37CDFC9-C03F-43EB-A221-E9B0F5C1D0B9}"/>
            </a:ext>
          </a:extLst>
        </xdr:cNvPr>
        <xdr:cNvCxnSpPr/>
      </xdr:nvCxnSpPr>
      <xdr:spPr>
        <a:xfrm flipV="1">
          <a:off x="21323300" y="18605067"/>
          <a:ext cx="8382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40487</xdr:rowOff>
    </xdr:from>
    <xdr:to>
      <xdr:col>107</xdr:col>
      <xdr:colOff>101600</xdr:colOff>
      <xdr:row>108</xdr:row>
      <xdr:rowOff>142087</xdr:rowOff>
    </xdr:to>
    <xdr:sp macro="" textlink="">
      <xdr:nvSpPr>
        <xdr:cNvPr id="1501" name="楕円 1500">
          <a:extLst>
            <a:ext uri="{FF2B5EF4-FFF2-40B4-BE49-F238E27FC236}">
              <a16:creationId xmlns:a16="http://schemas.microsoft.com/office/drawing/2014/main" id="{01A4B999-0CBB-41BF-AAC0-EE63BAF21540}"/>
            </a:ext>
          </a:extLst>
        </xdr:cNvPr>
        <xdr:cNvSpPr/>
      </xdr:nvSpPr>
      <xdr:spPr>
        <a:xfrm>
          <a:off x="20383500" y="18557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89839</xdr:rowOff>
    </xdr:from>
    <xdr:to>
      <xdr:col>111</xdr:col>
      <xdr:colOff>177800</xdr:colOff>
      <xdr:row>108</xdr:row>
      <xdr:rowOff>91287</xdr:rowOff>
    </xdr:to>
    <xdr:cxnSp macro="">
      <xdr:nvCxnSpPr>
        <xdr:cNvPr id="1502" name="直線コネクタ 1501">
          <a:extLst>
            <a:ext uri="{FF2B5EF4-FFF2-40B4-BE49-F238E27FC236}">
              <a16:creationId xmlns:a16="http://schemas.microsoft.com/office/drawing/2014/main" id="{4EF854DB-872F-4093-A95A-B814CC59E201}"/>
            </a:ext>
          </a:extLst>
        </xdr:cNvPr>
        <xdr:cNvCxnSpPr/>
      </xdr:nvCxnSpPr>
      <xdr:spPr>
        <a:xfrm flipV="1">
          <a:off x="20434300" y="18606439"/>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42011</xdr:rowOff>
    </xdr:from>
    <xdr:to>
      <xdr:col>102</xdr:col>
      <xdr:colOff>165100</xdr:colOff>
      <xdr:row>108</xdr:row>
      <xdr:rowOff>143611</xdr:rowOff>
    </xdr:to>
    <xdr:sp macro="" textlink="">
      <xdr:nvSpPr>
        <xdr:cNvPr id="1503" name="楕円 1502">
          <a:extLst>
            <a:ext uri="{FF2B5EF4-FFF2-40B4-BE49-F238E27FC236}">
              <a16:creationId xmlns:a16="http://schemas.microsoft.com/office/drawing/2014/main" id="{288DFA94-B23C-448A-B39E-AD9EC04E5606}"/>
            </a:ext>
          </a:extLst>
        </xdr:cNvPr>
        <xdr:cNvSpPr/>
      </xdr:nvSpPr>
      <xdr:spPr>
        <a:xfrm>
          <a:off x="19494500" y="18558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91287</xdr:rowOff>
    </xdr:from>
    <xdr:to>
      <xdr:col>107</xdr:col>
      <xdr:colOff>50800</xdr:colOff>
      <xdr:row>108</xdr:row>
      <xdr:rowOff>92811</xdr:rowOff>
    </xdr:to>
    <xdr:cxnSp macro="">
      <xdr:nvCxnSpPr>
        <xdr:cNvPr id="1504" name="直線コネクタ 1503">
          <a:extLst>
            <a:ext uri="{FF2B5EF4-FFF2-40B4-BE49-F238E27FC236}">
              <a16:creationId xmlns:a16="http://schemas.microsoft.com/office/drawing/2014/main" id="{FBEA9C22-6024-459C-A1F5-9B73482027BA}"/>
            </a:ext>
          </a:extLst>
        </xdr:cNvPr>
        <xdr:cNvCxnSpPr/>
      </xdr:nvCxnSpPr>
      <xdr:spPr>
        <a:xfrm flipV="1">
          <a:off x="19545300" y="18607887"/>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43383</xdr:rowOff>
    </xdr:from>
    <xdr:to>
      <xdr:col>98</xdr:col>
      <xdr:colOff>38100</xdr:colOff>
      <xdr:row>108</xdr:row>
      <xdr:rowOff>144983</xdr:rowOff>
    </xdr:to>
    <xdr:sp macro="" textlink="">
      <xdr:nvSpPr>
        <xdr:cNvPr id="1505" name="楕円 1504">
          <a:extLst>
            <a:ext uri="{FF2B5EF4-FFF2-40B4-BE49-F238E27FC236}">
              <a16:creationId xmlns:a16="http://schemas.microsoft.com/office/drawing/2014/main" id="{67894E5D-9D5F-4D49-BF5A-AE5361A5804D}"/>
            </a:ext>
          </a:extLst>
        </xdr:cNvPr>
        <xdr:cNvSpPr/>
      </xdr:nvSpPr>
      <xdr:spPr>
        <a:xfrm>
          <a:off x="18605500" y="18559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92811</xdr:rowOff>
    </xdr:from>
    <xdr:to>
      <xdr:col>102</xdr:col>
      <xdr:colOff>114300</xdr:colOff>
      <xdr:row>108</xdr:row>
      <xdr:rowOff>94183</xdr:rowOff>
    </xdr:to>
    <xdr:cxnSp macro="">
      <xdr:nvCxnSpPr>
        <xdr:cNvPr id="1506" name="直線コネクタ 1505">
          <a:extLst>
            <a:ext uri="{FF2B5EF4-FFF2-40B4-BE49-F238E27FC236}">
              <a16:creationId xmlns:a16="http://schemas.microsoft.com/office/drawing/2014/main" id="{20706A7D-3B58-4B17-90C1-44908A7EC9BF}"/>
            </a:ext>
          </a:extLst>
        </xdr:cNvPr>
        <xdr:cNvCxnSpPr/>
      </xdr:nvCxnSpPr>
      <xdr:spPr>
        <a:xfrm flipV="1">
          <a:off x="18656300" y="18609411"/>
          <a:ext cx="8890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142918</xdr:rowOff>
    </xdr:from>
    <xdr:ext cx="469744" cy="259045"/>
    <xdr:sp macro="" textlink="">
      <xdr:nvSpPr>
        <xdr:cNvPr id="1507" name="n_1aveValue【公民館】&#10;一人当たり面積">
          <a:extLst>
            <a:ext uri="{FF2B5EF4-FFF2-40B4-BE49-F238E27FC236}">
              <a16:creationId xmlns:a16="http://schemas.microsoft.com/office/drawing/2014/main" id="{EFFF6B77-C0AB-4454-8FDD-D81EEECAF86D}"/>
            </a:ext>
          </a:extLst>
        </xdr:cNvPr>
        <xdr:cNvSpPr txBox="1"/>
      </xdr:nvSpPr>
      <xdr:spPr>
        <a:xfrm>
          <a:off x="21075727" y="18316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148175</xdr:rowOff>
    </xdr:from>
    <xdr:ext cx="469744" cy="259045"/>
    <xdr:sp macro="" textlink="">
      <xdr:nvSpPr>
        <xdr:cNvPr id="1508" name="n_2aveValue【公民館】&#10;一人当たり面積">
          <a:extLst>
            <a:ext uri="{FF2B5EF4-FFF2-40B4-BE49-F238E27FC236}">
              <a16:creationId xmlns:a16="http://schemas.microsoft.com/office/drawing/2014/main" id="{887C846C-DA70-44F1-A23F-9B6E49C116A0}"/>
            </a:ext>
          </a:extLst>
        </xdr:cNvPr>
        <xdr:cNvSpPr txBox="1"/>
      </xdr:nvSpPr>
      <xdr:spPr>
        <a:xfrm>
          <a:off x="20199427" y="18321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145508</xdr:rowOff>
    </xdr:from>
    <xdr:ext cx="469744" cy="259045"/>
    <xdr:sp macro="" textlink="">
      <xdr:nvSpPr>
        <xdr:cNvPr id="1509" name="n_3aveValue【公民館】&#10;一人当たり面積">
          <a:extLst>
            <a:ext uri="{FF2B5EF4-FFF2-40B4-BE49-F238E27FC236}">
              <a16:creationId xmlns:a16="http://schemas.microsoft.com/office/drawing/2014/main" id="{274DF865-6394-4AAC-8B45-CB4EB8E985F3}"/>
            </a:ext>
          </a:extLst>
        </xdr:cNvPr>
        <xdr:cNvSpPr txBox="1"/>
      </xdr:nvSpPr>
      <xdr:spPr>
        <a:xfrm>
          <a:off x="19310427" y="183192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144975</xdr:rowOff>
    </xdr:from>
    <xdr:ext cx="469744" cy="259045"/>
    <xdr:sp macro="" textlink="">
      <xdr:nvSpPr>
        <xdr:cNvPr id="1510" name="n_4aveValue【公民館】&#10;一人当たり面積">
          <a:extLst>
            <a:ext uri="{FF2B5EF4-FFF2-40B4-BE49-F238E27FC236}">
              <a16:creationId xmlns:a16="http://schemas.microsoft.com/office/drawing/2014/main" id="{78C09668-568D-4A4B-89C2-B06D9A801159}"/>
            </a:ext>
          </a:extLst>
        </xdr:cNvPr>
        <xdr:cNvSpPr txBox="1"/>
      </xdr:nvSpPr>
      <xdr:spPr>
        <a:xfrm>
          <a:off x="18421427" y="18318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131766</xdr:rowOff>
    </xdr:from>
    <xdr:ext cx="469744" cy="259045"/>
    <xdr:sp macro="" textlink="">
      <xdr:nvSpPr>
        <xdr:cNvPr id="1511" name="n_1mainValue【公民館】&#10;一人当たり面積">
          <a:extLst>
            <a:ext uri="{FF2B5EF4-FFF2-40B4-BE49-F238E27FC236}">
              <a16:creationId xmlns:a16="http://schemas.microsoft.com/office/drawing/2014/main" id="{730C01EF-4BDF-47D3-AE31-7FFD800DF5BF}"/>
            </a:ext>
          </a:extLst>
        </xdr:cNvPr>
        <xdr:cNvSpPr txBox="1"/>
      </xdr:nvSpPr>
      <xdr:spPr>
        <a:xfrm>
          <a:off x="21075727" y="18648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133214</xdr:rowOff>
    </xdr:from>
    <xdr:ext cx="469744" cy="259045"/>
    <xdr:sp macro="" textlink="">
      <xdr:nvSpPr>
        <xdr:cNvPr id="1512" name="n_2mainValue【公民館】&#10;一人当たり面積">
          <a:extLst>
            <a:ext uri="{FF2B5EF4-FFF2-40B4-BE49-F238E27FC236}">
              <a16:creationId xmlns:a16="http://schemas.microsoft.com/office/drawing/2014/main" id="{A96BFF8E-E33E-4DBB-A9EF-EB6DE4E3D942}"/>
            </a:ext>
          </a:extLst>
        </xdr:cNvPr>
        <xdr:cNvSpPr txBox="1"/>
      </xdr:nvSpPr>
      <xdr:spPr>
        <a:xfrm>
          <a:off x="20199427" y="18649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134738</xdr:rowOff>
    </xdr:from>
    <xdr:ext cx="469744" cy="259045"/>
    <xdr:sp macro="" textlink="">
      <xdr:nvSpPr>
        <xdr:cNvPr id="1513" name="n_3mainValue【公民館】&#10;一人当たり面積">
          <a:extLst>
            <a:ext uri="{FF2B5EF4-FFF2-40B4-BE49-F238E27FC236}">
              <a16:creationId xmlns:a16="http://schemas.microsoft.com/office/drawing/2014/main" id="{B6C01D43-3BC7-4272-B2AC-CF14C0BBDCF8}"/>
            </a:ext>
          </a:extLst>
        </xdr:cNvPr>
        <xdr:cNvSpPr txBox="1"/>
      </xdr:nvSpPr>
      <xdr:spPr>
        <a:xfrm>
          <a:off x="19310427" y="18651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136110</xdr:rowOff>
    </xdr:from>
    <xdr:ext cx="469744" cy="259045"/>
    <xdr:sp macro="" textlink="">
      <xdr:nvSpPr>
        <xdr:cNvPr id="1514" name="n_4mainValue【公民館】&#10;一人当たり面積">
          <a:extLst>
            <a:ext uri="{FF2B5EF4-FFF2-40B4-BE49-F238E27FC236}">
              <a16:creationId xmlns:a16="http://schemas.microsoft.com/office/drawing/2014/main" id="{8C4AD614-3E81-4A21-8767-6060C0C3C709}"/>
            </a:ext>
          </a:extLst>
        </xdr:cNvPr>
        <xdr:cNvSpPr txBox="1"/>
      </xdr:nvSpPr>
      <xdr:spPr>
        <a:xfrm>
          <a:off x="18421427" y="18652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515" name="正方形/長方形 1514">
          <a:extLst>
            <a:ext uri="{FF2B5EF4-FFF2-40B4-BE49-F238E27FC236}">
              <a16:creationId xmlns:a16="http://schemas.microsoft.com/office/drawing/2014/main" id="{686FEB90-0FD7-4876-91DF-7F14F67F960F}"/>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516" name="正方形/長方形 1515">
          <a:extLst>
            <a:ext uri="{FF2B5EF4-FFF2-40B4-BE49-F238E27FC236}">
              <a16:creationId xmlns:a16="http://schemas.microsoft.com/office/drawing/2014/main" id="{C146D932-1AAF-4662-836B-766AFD70D86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517" name="テキスト ボックス 1516">
          <a:extLst>
            <a:ext uri="{FF2B5EF4-FFF2-40B4-BE49-F238E27FC236}">
              <a16:creationId xmlns:a16="http://schemas.microsoft.com/office/drawing/2014/main" id="{1CBB884B-328D-4F3E-9271-C266B2AF362B}"/>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類似団体と比較して特に有形固定資産減価償却率が高くなっている施設は、学校施設・公民館であり、特に低くなっている施設は、道路・保育所である。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学校施設については有形固定資産減価償却率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76.5%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、公民館については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95.1%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となっており、特に公民館の有形固定資産減価償却率が高くなっている。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学校施設については、令和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年度策定の学校施設長寿命化計画、及び令和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策定の「公共施設再配置計画」に基づき、定期点検での劣化状況診断を行うことで適切な維持管理を行っていくこととしている。また、今後の少子化の状況を見ながら、施設の統合や複合化の検討を進め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公民館については、耐震補強工事を行い施設の維持保全に努めるとともに、他施設との機能統合を行い規模縮小を図る。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また、道路については有形固定資産減価償却率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61.1%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、公営住宅については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49.2%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となっており、昨年度と比較すると類団平均に近づいている傾向がみられる。今後も引き続き長寿命化計画に基づいて、効率的・計画的な修繕・更新等を行っていく。</a:t>
          </a:r>
          <a:endParaRPr lang="ja-JP" altLang="ja-JP" sz="1400">
            <a:effectLst/>
            <a:latin typeface="ＭＳ Ｐゴシック" panose="020B0600070205080204" pitchFamily="50" charset="-128"/>
            <a:ea typeface="ＭＳ Ｐゴシック" panose="020B0600070205080204" pitchFamily="50" charset="-128"/>
          </a:endParaRPr>
        </a:p>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学校施設、公民館については、耐用年数を経過しているが、令和</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年度以降、順次更新予定であり、現状は、必要な維持管理のみを行うこととしていることから、有形固定資産減価償却率が高くなっている。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016383B-70BA-4F54-8CD6-F444B3DD6459}"/>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4523831-04A6-47B3-AE41-5E66F419FC95}"/>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4D266A9-91BA-4A60-BE76-5DE693C6A353}"/>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675B370-93E2-42B8-A110-C7EA8E3B4C0B}"/>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F58F24E-B028-4D2C-A2A7-AD6CF4E75EE8}"/>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87F9A44-44A1-4A6A-82CD-60150A4F892A}"/>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ABBE85C-A264-479E-B1F5-C7B962FBA591}"/>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857438-B419-4F18-A51D-564CC9B0526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30C5AD3-A4C7-4F15-AD90-A8735D3737EE}"/>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25E8CB2-19F8-4CA3-B892-7E8798E2379B}"/>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B268583-87CF-45E9-AC6E-75366C3FFAE4}"/>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CEBF614-2711-4681-BC69-4B0E9C4FDB9A}"/>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4626893-82EC-4EE1-B0BB-735E9AF39CDB}"/>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54136DA-C1AD-4527-B7D3-085E637449C8}"/>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986A5B3-C073-437A-80BA-E40A09D2696C}"/>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328538A-958F-4882-9FAC-3A04B784C586}"/>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EF78727-CA9A-40D9-8ABD-088B8AE07F1A}"/>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37B47C9-A931-4CA6-9181-D3D634E39A21}"/>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B93FF61-AB65-47DF-8B2D-34A6B6CB4DEF}"/>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8702740-4027-4E8C-9213-7144886A2DCE}"/>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30EF0C2-90F6-4354-B7F9-11F2CD88C367}"/>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F7846A62-7965-4174-8D88-408124ED6B51}"/>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1447CF5-5A35-472C-B61E-79514C13D7C6}"/>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69E220A-39B0-4897-9F67-AAD4C6F702C6}"/>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FA2C0F2-4F96-4B01-A2FB-D06177CD2A24}"/>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CC830C3-0A15-48C4-9EC0-9463D5CE6EF8}"/>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D87BCD1-8DE5-4922-A525-5589FCFD1A34}"/>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4ABE35CB-DD39-43F4-88A4-F0B2BECD80EE}"/>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C7731A63-8D86-4D34-A955-EA755870DF19}"/>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D7BEB353-46A3-4C62-BDD7-50F8A01186F1}"/>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B8958263-C847-4759-AA23-756D95AFFFA1}"/>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CB7C5638-51BF-481B-A425-A4917391D6DA}"/>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89D49EDE-34B5-4EBF-BC43-6F8D654B9C0F}"/>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59119974-9133-4A44-BF4F-915CD5699B97}"/>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C5F94064-C8CD-410E-B1DA-292F6A59ADEA}"/>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5F66BD5D-29D9-4DA9-AE5C-E8606EF98AD5}"/>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2A205CFB-7B86-446B-900C-20CAE571E1AA}"/>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810DF2F0-C18E-4E72-874B-FA797E403248}"/>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B39022E-0FD4-4228-9C1A-E479C2062F2B}"/>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5D21F01-AFD4-407B-9A8D-8CE9D9B1350E}"/>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732864B-1855-47AD-9895-F44B57F08178}"/>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D7F0A4B-C1A6-4163-8E2E-F26638FE6639}"/>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1502304C-629C-4C37-AE05-D1DF560CEC01}"/>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44EDB7E7-D7D8-4EE4-B670-2E7875ADAA3D}"/>
            </a:ext>
          </a:extLst>
        </xdr:cNvPr>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FAAF756-935A-4BBE-842C-7CDCF57F6F7E}"/>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80F52FF9-492A-4268-84A6-782AA0E0C5D4}"/>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72A7062A-D9FF-4ADB-9A04-90BC6C2C46B7}"/>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1234C4AB-C350-4DC5-8476-B7B205839202}"/>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BB604B7D-EF33-40FD-9790-C954F78E5F3E}"/>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42E4B137-8C68-43E1-90D7-679D99D8455D}"/>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7FF4F91D-DB8F-46E4-BF30-817F3DE8C12A}"/>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80549AB8-CAFC-489F-8ACC-422939E9F5F1}"/>
            </a:ext>
          </a:extLst>
        </xdr:cNvPr>
        <xdr:cNvSpPr txBox="1"/>
      </xdr:nvSpPr>
      <xdr:spPr>
        <a:xfrm>
          <a:off x="423061"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FBFB7A50-9F8F-4313-B98B-3A46DE72FCEC}"/>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図書館】&#10;有形固定資産減価償却率グラフ枠">
          <a:extLst>
            <a:ext uri="{FF2B5EF4-FFF2-40B4-BE49-F238E27FC236}">
              <a16:creationId xmlns:a16="http://schemas.microsoft.com/office/drawing/2014/main" id="{D7F81E53-5FD3-42CB-9383-7B8E4621414E}"/>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57150</xdr:rowOff>
    </xdr:from>
    <xdr:to>
      <xdr:col>24</xdr:col>
      <xdr:colOff>62865</xdr:colOff>
      <xdr:row>40</xdr:row>
      <xdr:rowOff>127000</xdr:rowOff>
    </xdr:to>
    <xdr:cxnSp macro="">
      <xdr:nvCxnSpPr>
        <xdr:cNvPr id="56" name="直線コネクタ 55">
          <a:extLst>
            <a:ext uri="{FF2B5EF4-FFF2-40B4-BE49-F238E27FC236}">
              <a16:creationId xmlns:a16="http://schemas.microsoft.com/office/drawing/2014/main" id="{BD3D411E-BDEE-4DC5-93F9-510CEE1654FB}"/>
            </a:ext>
          </a:extLst>
        </xdr:cNvPr>
        <xdr:cNvCxnSpPr/>
      </xdr:nvCxnSpPr>
      <xdr:spPr>
        <a:xfrm flipV="1">
          <a:off x="4634865" y="571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40</xdr:row>
      <xdr:rowOff>130827</xdr:rowOff>
    </xdr:from>
    <xdr:ext cx="469744" cy="259045"/>
    <xdr:sp macro="" textlink="">
      <xdr:nvSpPr>
        <xdr:cNvPr id="57" name="【図書館】&#10;有形固定資産減価償却率最小値テキスト">
          <a:extLst>
            <a:ext uri="{FF2B5EF4-FFF2-40B4-BE49-F238E27FC236}">
              <a16:creationId xmlns:a16="http://schemas.microsoft.com/office/drawing/2014/main" id="{81EE4423-5EF3-4EC3-8A31-7BE7A735328F}"/>
            </a:ext>
          </a:extLst>
        </xdr:cNvPr>
        <xdr:cNvSpPr txBox="1"/>
      </xdr:nvSpPr>
      <xdr:spPr>
        <a:xfrm>
          <a:off x="4673600" y="698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40</xdr:row>
      <xdr:rowOff>127000</xdr:rowOff>
    </xdr:from>
    <xdr:to>
      <xdr:col>24</xdr:col>
      <xdr:colOff>152400</xdr:colOff>
      <xdr:row>40</xdr:row>
      <xdr:rowOff>127000</xdr:rowOff>
    </xdr:to>
    <xdr:cxnSp macro="">
      <xdr:nvCxnSpPr>
        <xdr:cNvPr id="58" name="直線コネクタ 57">
          <a:extLst>
            <a:ext uri="{FF2B5EF4-FFF2-40B4-BE49-F238E27FC236}">
              <a16:creationId xmlns:a16="http://schemas.microsoft.com/office/drawing/2014/main" id="{DC67CCCD-A08F-42FA-8AC5-BC7B16E7AB38}"/>
            </a:ext>
          </a:extLst>
        </xdr:cNvPr>
        <xdr:cNvCxnSpPr/>
      </xdr:nvCxnSpPr>
      <xdr:spPr>
        <a:xfrm>
          <a:off x="4546600" y="698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3827</xdr:rowOff>
    </xdr:from>
    <xdr:ext cx="340478" cy="259045"/>
    <xdr:sp macro="" textlink="">
      <xdr:nvSpPr>
        <xdr:cNvPr id="59" name="【図書館】&#10;有形固定資産減価償却率最大値テキスト">
          <a:extLst>
            <a:ext uri="{FF2B5EF4-FFF2-40B4-BE49-F238E27FC236}">
              <a16:creationId xmlns:a16="http://schemas.microsoft.com/office/drawing/2014/main" id="{9F74A7C3-09F6-48B0-A6C8-03CDAEE50F9B}"/>
            </a:ext>
          </a:extLst>
        </xdr:cNvPr>
        <xdr:cNvSpPr txBox="1"/>
      </xdr:nvSpPr>
      <xdr:spPr>
        <a:xfrm>
          <a:off x="4673600" y="549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57150</xdr:rowOff>
    </xdr:from>
    <xdr:to>
      <xdr:col>24</xdr:col>
      <xdr:colOff>152400</xdr:colOff>
      <xdr:row>33</xdr:row>
      <xdr:rowOff>57150</xdr:rowOff>
    </xdr:to>
    <xdr:cxnSp macro="">
      <xdr:nvCxnSpPr>
        <xdr:cNvPr id="60" name="直線コネクタ 59">
          <a:extLst>
            <a:ext uri="{FF2B5EF4-FFF2-40B4-BE49-F238E27FC236}">
              <a16:creationId xmlns:a16="http://schemas.microsoft.com/office/drawing/2014/main" id="{80730E01-3A42-4D60-AF5A-2C296B40FC2A}"/>
            </a:ext>
          </a:extLst>
        </xdr:cNvPr>
        <xdr:cNvCxnSpPr/>
      </xdr:nvCxnSpPr>
      <xdr:spPr>
        <a:xfrm>
          <a:off x="4546600" y="571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36</xdr:row>
      <xdr:rowOff>27957</xdr:rowOff>
    </xdr:from>
    <xdr:ext cx="405111" cy="259045"/>
    <xdr:sp macro="" textlink="">
      <xdr:nvSpPr>
        <xdr:cNvPr id="61" name="【図書館】&#10;有形固定資産減価償却率平均値テキスト">
          <a:extLst>
            <a:ext uri="{FF2B5EF4-FFF2-40B4-BE49-F238E27FC236}">
              <a16:creationId xmlns:a16="http://schemas.microsoft.com/office/drawing/2014/main" id="{E6551902-4CFF-4746-950A-C70EF065E6ED}"/>
            </a:ext>
          </a:extLst>
        </xdr:cNvPr>
        <xdr:cNvSpPr txBox="1"/>
      </xdr:nvSpPr>
      <xdr:spPr>
        <a:xfrm>
          <a:off x="4673600" y="6200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5080</xdr:rowOff>
    </xdr:from>
    <xdr:to>
      <xdr:col>24</xdr:col>
      <xdr:colOff>114300</xdr:colOff>
      <xdr:row>37</xdr:row>
      <xdr:rowOff>106680</xdr:rowOff>
    </xdr:to>
    <xdr:sp macro="" textlink="">
      <xdr:nvSpPr>
        <xdr:cNvPr id="62" name="フローチャート: 判断 61">
          <a:extLst>
            <a:ext uri="{FF2B5EF4-FFF2-40B4-BE49-F238E27FC236}">
              <a16:creationId xmlns:a16="http://schemas.microsoft.com/office/drawing/2014/main" id="{AED6D663-14FB-4E38-AB4E-39EB63560BED}"/>
            </a:ext>
          </a:extLst>
        </xdr:cNvPr>
        <xdr:cNvSpPr/>
      </xdr:nvSpPr>
      <xdr:spPr>
        <a:xfrm>
          <a:off x="4584700" y="6348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30480</xdr:rowOff>
    </xdr:from>
    <xdr:to>
      <xdr:col>20</xdr:col>
      <xdr:colOff>38100</xdr:colOff>
      <xdr:row>37</xdr:row>
      <xdr:rowOff>132080</xdr:rowOff>
    </xdr:to>
    <xdr:sp macro="" textlink="">
      <xdr:nvSpPr>
        <xdr:cNvPr id="63" name="フローチャート: 判断 62">
          <a:extLst>
            <a:ext uri="{FF2B5EF4-FFF2-40B4-BE49-F238E27FC236}">
              <a16:creationId xmlns:a16="http://schemas.microsoft.com/office/drawing/2014/main" id="{6A03B0D3-9356-4171-A80B-4B2AA5D92770}"/>
            </a:ext>
          </a:extLst>
        </xdr:cNvPr>
        <xdr:cNvSpPr/>
      </xdr:nvSpPr>
      <xdr:spPr>
        <a:xfrm>
          <a:off x="3746500" y="6374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3810</xdr:rowOff>
    </xdr:from>
    <xdr:to>
      <xdr:col>15</xdr:col>
      <xdr:colOff>101600</xdr:colOff>
      <xdr:row>37</xdr:row>
      <xdr:rowOff>105410</xdr:rowOff>
    </xdr:to>
    <xdr:sp macro="" textlink="">
      <xdr:nvSpPr>
        <xdr:cNvPr id="64" name="フローチャート: 判断 63">
          <a:extLst>
            <a:ext uri="{FF2B5EF4-FFF2-40B4-BE49-F238E27FC236}">
              <a16:creationId xmlns:a16="http://schemas.microsoft.com/office/drawing/2014/main" id="{DEC51B80-65F1-4F5A-BD9D-177E485992C4}"/>
            </a:ext>
          </a:extLst>
        </xdr:cNvPr>
        <xdr:cNvSpPr/>
      </xdr:nvSpPr>
      <xdr:spPr>
        <a:xfrm>
          <a:off x="2857500" y="634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90170</xdr:rowOff>
    </xdr:from>
    <xdr:to>
      <xdr:col>10</xdr:col>
      <xdr:colOff>165100</xdr:colOff>
      <xdr:row>37</xdr:row>
      <xdr:rowOff>20320</xdr:rowOff>
    </xdr:to>
    <xdr:sp macro="" textlink="">
      <xdr:nvSpPr>
        <xdr:cNvPr id="65" name="フローチャート: 判断 64">
          <a:extLst>
            <a:ext uri="{FF2B5EF4-FFF2-40B4-BE49-F238E27FC236}">
              <a16:creationId xmlns:a16="http://schemas.microsoft.com/office/drawing/2014/main" id="{ADFE2D82-7AD0-451B-8BC4-FC518589A5D4}"/>
            </a:ext>
          </a:extLst>
        </xdr:cNvPr>
        <xdr:cNvSpPr/>
      </xdr:nvSpPr>
      <xdr:spPr>
        <a:xfrm>
          <a:off x="1968500" y="626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74930</xdr:rowOff>
    </xdr:from>
    <xdr:to>
      <xdr:col>6</xdr:col>
      <xdr:colOff>38100</xdr:colOff>
      <xdr:row>37</xdr:row>
      <xdr:rowOff>5080</xdr:rowOff>
    </xdr:to>
    <xdr:sp macro="" textlink="">
      <xdr:nvSpPr>
        <xdr:cNvPr id="66" name="フローチャート: 判断 65">
          <a:extLst>
            <a:ext uri="{FF2B5EF4-FFF2-40B4-BE49-F238E27FC236}">
              <a16:creationId xmlns:a16="http://schemas.microsoft.com/office/drawing/2014/main" id="{72A69BC0-1098-4B8B-B0BA-AC8E518020F7}"/>
            </a:ext>
          </a:extLst>
        </xdr:cNvPr>
        <xdr:cNvSpPr/>
      </xdr:nvSpPr>
      <xdr:spPr>
        <a:xfrm>
          <a:off x="1079500" y="6247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38DF9CF1-D098-42C0-8F95-DB21A5D6BF6F}"/>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1AEC50B-FC4A-498F-B2E9-F51B164CE37E}"/>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F2B0511-D205-43FF-98B7-A5462CE9AC74}"/>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D0D3432-5E8A-47C9-9DF2-7B26ADB399F3}"/>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00A8D62-AE6E-44F5-B61D-973B6C715775}"/>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130810</xdr:rowOff>
    </xdr:from>
    <xdr:to>
      <xdr:col>24</xdr:col>
      <xdr:colOff>114300</xdr:colOff>
      <xdr:row>39</xdr:row>
      <xdr:rowOff>60960</xdr:rowOff>
    </xdr:to>
    <xdr:sp macro="" textlink="">
      <xdr:nvSpPr>
        <xdr:cNvPr id="72" name="楕円 71">
          <a:extLst>
            <a:ext uri="{FF2B5EF4-FFF2-40B4-BE49-F238E27FC236}">
              <a16:creationId xmlns:a16="http://schemas.microsoft.com/office/drawing/2014/main" id="{54448EDE-D116-40E5-B914-F119E5887DEF}"/>
            </a:ext>
          </a:extLst>
        </xdr:cNvPr>
        <xdr:cNvSpPr/>
      </xdr:nvSpPr>
      <xdr:spPr>
        <a:xfrm>
          <a:off x="4584700" y="664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109237</xdr:rowOff>
    </xdr:from>
    <xdr:ext cx="405111" cy="259045"/>
    <xdr:sp macro="" textlink="">
      <xdr:nvSpPr>
        <xdr:cNvPr id="73" name="【図書館】&#10;有形固定資産減価償却率該当値テキスト">
          <a:extLst>
            <a:ext uri="{FF2B5EF4-FFF2-40B4-BE49-F238E27FC236}">
              <a16:creationId xmlns:a16="http://schemas.microsoft.com/office/drawing/2014/main" id="{52ECD32A-7E57-424B-8B16-1585E0426914}"/>
            </a:ext>
          </a:extLst>
        </xdr:cNvPr>
        <xdr:cNvSpPr txBox="1"/>
      </xdr:nvSpPr>
      <xdr:spPr>
        <a:xfrm>
          <a:off x="4673600" y="6624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110490</xdr:rowOff>
    </xdr:from>
    <xdr:to>
      <xdr:col>20</xdr:col>
      <xdr:colOff>38100</xdr:colOff>
      <xdr:row>39</xdr:row>
      <xdr:rowOff>40640</xdr:rowOff>
    </xdr:to>
    <xdr:sp macro="" textlink="">
      <xdr:nvSpPr>
        <xdr:cNvPr id="74" name="楕円 73">
          <a:extLst>
            <a:ext uri="{FF2B5EF4-FFF2-40B4-BE49-F238E27FC236}">
              <a16:creationId xmlns:a16="http://schemas.microsoft.com/office/drawing/2014/main" id="{DF034BF7-206C-4106-8AE4-C066964C7EDB}"/>
            </a:ext>
          </a:extLst>
        </xdr:cNvPr>
        <xdr:cNvSpPr/>
      </xdr:nvSpPr>
      <xdr:spPr>
        <a:xfrm>
          <a:off x="3746500" y="6625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161290</xdr:rowOff>
    </xdr:from>
    <xdr:to>
      <xdr:col>24</xdr:col>
      <xdr:colOff>63500</xdr:colOff>
      <xdr:row>39</xdr:row>
      <xdr:rowOff>10160</xdr:rowOff>
    </xdr:to>
    <xdr:cxnSp macro="">
      <xdr:nvCxnSpPr>
        <xdr:cNvPr id="75" name="直線コネクタ 74">
          <a:extLst>
            <a:ext uri="{FF2B5EF4-FFF2-40B4-BE49-F238E27FC236}">
              <a16:creationId xmlns:a16="http://schemas.microsoft.com/office/drawing/2014/main" id="{C8233AA1-4AEF-4FAD-A16D-DAD505006E87}"/>
            </a:ext>
          </a:extLst>
        </xdr:cNvPr>
        <xdr:cNvCxnSpPr/>
      </xdr:nvCxnSpPr>
      <xdr:spPr>
        <a:xfrm>
          <a:off x="3797300" y="6676390"/>
          <a:ext cx="8382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90170</xdr:rowOff>
    </xdr:from>
    <xdr:to>
      <xdr:col>15</xdr:col>
      <xdr:colOff>101600</xdr:colOff>
      <xdr:row>39</xdr:row>
      <xdr:rowOff>20320</xdr:rowOff>
    </xdr:to>
    <xdr:sp macro="" textlink="">
      <xdr:nvSpPr>
        <xdr:cNvPr id="76" name="楕円 75">
          <a:extLst>
            <a:ext uri="{FF2B5EF4-FFF2-40B4-BE49-F238E27FC236}">
              <a16:creationId xmlns:a16="http://schemas.microsoft.com/office/drawing/2014/main" id="{E48D4D60-73E3-4003-8A71-65A5299FE8BE}"/>
            </a:ext>
          </a:extLst>
        </xdr:cNvPr>
        <xdr:cNvSpPr/>
      </xdr:nvSpPr>
      <xdr:spPr>
        <a:xfrm>
          <a:off x="2857500" y="6605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140970</xdr:rowOff>
    </xdr:from>
    <xdr:to>
      <xdr:col>19</xdr:col>
      <xdr:colOff>177800</xdr:colOff>
      <xdr:row>38</xdr:row>
      <xdr:rowOff>161290</xdr:rowOff>
    </xdr:to>
    <xdr:cxnSp macro="">
      <xdr:nvCxnSpPr>
        <xdr:cNvPr id="77" name="直線コネクタ 76">
          <a:extLst>
            <a:ext uri="{FF2B5EF4-FFF2-40B4-BE49-F238E27FC236}">
              <a16:creationId xmlns:a16="http://schemas.microsoft.com/office/drawing/2014/main" id="{96222D8E-074A-4B66-B0C5-DC3E2976FC97}"/>
            </a:ext>
          </a:extLst>
        </xdr:cNvPr>
        <xdr:cNvCxnSpPr/>
      </xdr:nvCxnSpPr>
      <xdr:spPr>
        <a:xfrm>
          <a:off x="2908300" y="6656070"/>
          <a:ext cx="8890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78740</xdr:rowOff>
    </xdr:from>
    <xdr:to>
      <xdr:col>10</xdr:col>
      <xdr:colOff>165100</xdr:colOff>
      <xdr:row>39</xdr:row>
      <xdr:rowOff>8890</xdr:rowOff>
    </xdr:to>
    <xdr:sp macro="" textlink="">
      <xdr:nvSpPr>
        <xdr:cNvPr id="78" name="楕円 77">
          <a:extLst>
            <a:ext uri="{FF2B5EF4-FFF2-40B4-BE49-F238E27FC236}">
              <a16:creationId xmlns:a16="http://schemas.microsoft.com/office/drawing/2014/main" id="{23541774-BDB0-4EBA-8C31-AC3570C90C08}"/>
            </a:ext>
          </a:extLst>
        </xdr:cNvPr>
        <xdr:cNvSpPr/>
      </xdr:nvSpPr>
      <xdr:spPr>
        <a:xfrm>
          <a:off x="1968500" y="659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129540</xdr:rowOff>
    </xdr:from>
    <xdr:to>
      <xdr:col>15</xdr:col>
      <xdr:colOff>50800</xdr:colOff>
      <xdr:row>38</xdr:row>
      <xdr:rowOff>140970</xdr:rowOff>
    </xdr:to>
    <xdr:cxnSp macro="">
      <xdr:nvCxnSpPr>
        <xdr:cNvPr id="79" name="直線コネクタ 78">
          <a:extLst>
            <a:ext uri="{FF2B5EF4-FFF2-40B4-BE49-F238E27FC236}">
              <a16:creationId xmlns:a16="http://schemas.microsoft.com/office/drawing/2014/main" id="{02E1BB23-8168-4D3B-8B45-963A000973A2}"/>
            </a:ext>
          </a:extLst>
        </xdr:cNvPr>
        <xdr:cNvCxnSpPr/>
      </xdr:nvCxnSpPr>
      <xdr:spPr>
        <a:xfrm>
          <a:off x="2019300" y="664464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54610</xdr:rowOff>
    </xdr:from>
    <xdr:to>
      <xdr:col>6</xdr:col>
      <xdr:colOff>38100</xdr:colOff>
      <xdr:row>38</xdr:row>
      <xdr:rowOff>156210</xdr:rowOff>
    </xdr:to>
    <xdr:sp macro="" textlink="">
      <xdr:nvSpPr>
        <xdr:cNvPr id="80" name="楕円 79">
          <a:extLst>
            <a:ext uri="{FF2B5EF4-FFF2-40B4-BE49-F238E27FC236}">
              <a16:creationId xmlns:a16="http://schemas.microsoft.com/office/drawing/2014/main" id="{14103F20-7452-4690-B2DE-707B273552B6}"/>
            </a:ext>
          </a:extLst>
        </xdr:cNvPr>
        <xdr:cNvSpPr/>
      </xdr:nvSpPr>
      <xdr:spPr>
        <a:xfrm>
          <a:off x="1079500" y="6569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105410</xdr:rowOff>
    </xdr:from>
    <xdr:to>
      <xdr:col>10</xdr:col>
      <xdr:colOff>114300</xdr:colOff>
      <xdr:row>38</xdr:row>
      <xdr:rowOff>129540</xdr:rowOff>
    </xdr:to>
    <xdr:cxnSp macro="">
      <xdr:nvCxnSpPr>
        <xdr:cNvPr id="81" name="直線コネクタ 80">
          <a:extLst>
            <a:ext uri="{FF2B5EF4-FFF2-40B4-BE49-F238E27FC236}">
              <a16:creationId xmlns:a16="http://schemas.microsoft.com/office/drawing/2014/main" id="{CF99750A-07F7-47ED-8F32-D80B09508B27}"/>
            </a:ext>
          </a:extLst>
        </xdr:cNvPr>
        <xdr:cNvCxnSpPr/>
      </xdr:nvCxnSpPr>
      <xdr:spPr>
        <a:xfrm>
          <a:off x="1130300" y="662051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148607</xdr:rowOff>
    </xdr:from>
    <xdr:ext cx="405111" cy="259045"/>
    <xdr:sp macro="" textlink="">
      <xdr:nvSpPr>
        <xdr:cNvPr id="82" name="n_1aveValue【図書館】&#10;有形固定資産減価償却率">
          <a:extLst>
            <a:ext uri="{FF2B5EF4-FFF2-40B4-BE49-F238E27FC236}">
              <a16:creationId xmlns:a16="http://schemas.microsoft.com/office/drawing/2014/main" id="{900DBF77-98A1-4E6A-AEAC-33CD72947130}"/>
            </a:ext>
          </a:extLst>
        </xdr:cNvPr>
        <xdr:cNvSpPr txBox="1"/>
      </xdr:nvSpPr>
      <xdr:spPr>
        <a:xfrm>
          <a:off x="3582044" y="614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121937</xdr:rowOff>
    </xdr:from>
    <xdr:ext cx="405111" cy="259045"/>
    <xdr:sp macro="" textlink="">
      <xdr:nvSpPr>
        <xdr:cNvPr id="83" name="n_2aveValue【図書館】&#10;有形固定資産減価償却率">
          <a:extLst>
            <a:ext uri="{FF2B5EF4-FFF2-40B4-BE49-F238E27FC236}">
              <a16:creationId xmlns:a16="http://schemas.microsoft.com/office/drawing/2014/main" id="{91570305-0577-4A1A-A814-F1F3D225D7D9}"/>
            </a:ext>
          </a:extLst>
        </xdr:cNvPr>
        <xdr:cNvSpPr txBox="1"/>
      </xdr:nvSpPr>
      <xdr:spPr>
        <a:xfrm>
          <a:off x="2705744" y="6122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36847</xdr:rowOff>
    </xdr:from>
    <xdr:ext cx="405111" cy="259045"/>
    <xdr:sp macro="" textlink="">
      <xdr:nvSpPr>
        <xdr:cNvPr id="84" name="n_3aveValue【図書館】&#10;有形固定資産減価償却率">
          <a:extLst>
            <a:ext uri="{FF2B5EF4-FFF2-40B4-BE49-F238E27FC236}">
              <a16:creationId xmlns:a16="http://schemas.microsoft.com/office/drawing/2014/main" id="{26BE1EFA-DE0A-4022-89BB-0CA69D491F96}"/>
            </a:ext>
          </a:extLst>
        </xdr:cNvPr>
        <xdr:cNvSpPr txBox="1"/>
      </xdr:nvSpPr>
      <xdr:spPr>
        <a:xfrm>
          <a:off x="1816744" y="6037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21607</xdr:rowOff>
    </xdr:from>
    <xdr:ext cx="405111" cy="259045"/>
    <xdr:sp macro="" textlink="">
      <xdr:nvSpPr>
        <xdr:cNvPr id="85" name="n_4aveValue【図書館】&#10;有形固定資産減価償却率">
          <a:extLst>
            <a:ext uri="{FF2B5EF4-FFF2-40B4-BE49-F238E27FC236}">
              <a16:creationId xmlns:a16="http://schemas.microsoft.com/office/drawing/2014/main" id="{25D7066D-1314-4CEA-8058-5BE72BF82457}"/>
            </a:ext>
          </a:extLst>
        </xdr:cNvPr>
        <xdr:cNvSpPr txBox="1"/>
      </xdr:nvSpPr>
      <xdr:spPr>
        <a:xfrm>
          <a:off x="927744" y="602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31767</xdr:rowOff>
    </xdr:from>
    <xdr:ext cx="405111" cy="259045"/>
    <xdr:sp macro="" textlink="">
      <xdr:nvSpPr>
        <xdr:cNvPr id="86" name="n_1mainValue【図書館】&#10;有形固定資産減価償却率">
          <a:extLst>
            <a:ext uri="{FF2B5EF4-FFF2-40B4-BE49-F238E27FC236}">
              <a16:creationId xmlns:a16="http://schemas.microsoft.com/office/drawing/2014/main" id="{719EC1C1-E7F7-4804-B8A9-A6E99F7E582F}"/>
            </a:ext>
          </a:extLst>
        </xdr:cNvPr>
        <xdr:cNvSpPr txBox="1"/>
      </xdr:nvSpPr>
      <xdr:spPr>
        <a:xfrm>
          <a:off x="3582044" y="6718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11447</xdr:rowOff>
    </xdr:from>
    <xdr:ext cx="405111" cy="259045"/>
    <xdr:sp macro="" textlink="">
      <xdr:nvSpPr>
        <xdr:cNvPr id="87" name="n_2mainValue【図書館】&#10;有形固定資産減価償却率">
          <a:extLst>
            <a:ext uri="{FF2B5EF4-FFF2-40B4-BE49-F238E27FC236}">
              <a16:creationId xmlns:a16="http://schemas.microsoft.com/office/drawing/2014/main" id="{3ABE69EC-1F90-4AF4-AE1C-65C447A67338}"/>
            </a:ext>
          </a:extLst>
        </xdr:cNvPr>
        <xdr:cNvSpPr txBox="1"/>
      </xdr:nvSpPr>
      <xdr:spPr>
        <a:xfrm>
          <a:off x="2705744" y="669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17</xdr:rowOff>
    </xdr:from>
    <xdr:ext cx="405111" cy="259045"/>
    <xdr:sp macro="" textlink="">
      <xdr:nvSpPr>
        <xdr:cNvPr id="88" name="n_3mainValue【図書館】&#10;有形固定資産減価償却率">
          <a:extLst>
            <a:ext uri="{FF2B5EF4-FFF2-40B4-BE49-F238E27FC236}">
              <a16:creationId xmlns:a16="http://schemas.microsoft.com/office/drawing/2014/main" id="{38CB393C-4FCD-4ECA-A83C-054AED6DE05B}"/>
            </a:ext>
          </a:extLst>
        </xdr:cNvPr>
        <xdr:cNvSpPr txBox="1"/>
      </xdr:nvSpPr>
      <xdr:spPr>
        <a:xfrm>
          <a:off x="1816744" y="6686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147337</xdr:rowOff>
    </xdr:from>
    <xdr:ext cx="405111" cy="259045"/>
    <xdr:sp macro="" textlink="">
      <xdr:nvSpPr>
        <xdr:cNvPr id="89" name="n_4mainValue【図書館】&#10;有形固定資産減価償却率">
          <a:extLst>
            <a:ext uri="{FF2B5EF4-FFF2-40B4-BE49-F238E27FC236}">
              <a16:creationId xmlns:a16="http://schemas.microsoft.com/office/drawing/2014/main" id="{DB9B9119-3B47-482A-A6D7-48362C4CC885}"/>
            </a:ext>
          </a:extLst>
        </xdr:cNvPr>
        <xdr:cNvSpPr txBox="1"/>
      </xdr:nvSpPr>
      <xdr:spPr>
        <a:xfrm>
          <a:off x="927744" y="6662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F8F1F333-6FB8-4D00-9410-DFFE93E5A78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1" name="正方形/長方形 90">
          <a:extLst>
            <a:ext uri="{FF2B5EF4-FFF2-40B4-BE49-F238E27FC236}">
              <a16:creationId xmlns:a16="http://schemas.microsoft.com/office/drawing/2014/main" id="{73ADBE59-E30F-4922-B182-1211D7F11F99}"/>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2" name="正方形/長方形 91">
          <a:extLst>
            <a:ext uri="{FF2B5EF4-FFF2-40B4-BE49-F238E27FC236}">
              <a16:creationId xmlns:a16="http://schemas.microsoft.com/office/drawing/2014/main" id="{1A263FBA-5FB4-4A85-876F-A2CE613C15BB}"/>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3" name="正方形/長方形 92">
          <a:extLst>
            <a:ext uri="{FF2B5EF4-FFF2-40B4-BE49-F238E27FC236}">
              <a16:creationId xmlns:a16="http://schemas.microsoft.com/office/drawing/2014/main" id="{CC97D54B-0582-48F0-B50B-49130EF44439}"/>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4" name="正方形/長方形 93">
          <a:extLst>
            <a:ext uri="{FF2B5EF4-FFF2-40B4-BE49-F238E27FC236}">
              <a16:creationId xmlns:a16="http://schemas.microsoft.com/office/drawing/2014/main" id="{3B2D17F7-7EE7-4D13-A55A-B28540FD3F11}"/>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5" name="正方形/長方形 94">
          <a:extLst>
            <a:ext uri="{FF2B5EF4-FFF2-40B4-BE49-F238E27FC236}">
              <a16:creationId xmlns:a16="http://schemas.microsoft.com/office/drawing/2014/main" id="{626C02F0-FDB4-49C5-A412-CE4D87B1CE2D}"/>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6" name="正方形/長方形 95">
          <a:extLst>
            <a:ext uri="{FF2B5EF4-FFF2-40B4-BE49-F238E27FC236}">
              <a16:creationId xmlns:a16="http://schemas.microsoft.com/office/drawing/2014/main" id="{B370DBA7-7A75-4F40-936F-926726CD683E}"/>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DE2AE87D-9EB3-4ADC-8D24-049A4E214BD2}"/>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130F9A71-6999-411A-B2B9-4DCD82E39F84}"/>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F435BF45-92E7-4DE4-B79D-FE7B62973D08}"/>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0947DC79-5D9C-466C-8016-DAD5FDD37F41}"/>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FDEAC274-210C-4D53-86AA-CE55EC111648}"/>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1F07A4F0-C572-46FC-B24D-D6D6AD267FDB}"/>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B431CDCE-F0AB-4697-BEE6-6924466C1E17}"/>
            </a:ext>
          </a:extLst>
        </xdr:cNvPr>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87F73E00-A9A9-443C-A809-18DAD60AA285}"/>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B9F0A341-187D-4FCB-9596-254FF6E9C150}"/>
            </a:ext>
          </a:extLst>
        </xdr:cNvPr>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053D793C-5D38-4E65-9BB1-2A1537DD906F}"/>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64610328-2067-4CFD-AF2F-FBCF21237CCE}"/>
            </a:ext>
          </a:extLst>
        </xdr:cNvPr>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DB97225B-CE02-461E-B836-B77694AE44D7}"/>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C257C027-0462-402C-A361-6842C179528E}"/>
            </a:ext>
          </a:extLst>
        </xdr:cNvPr>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5FE820D6-A27C-49DC-A5C3-24B7AAC79CDA}"/>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ED577BB2-D882-4328-ABC4-4757B6F722E2}"/>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図書館】&#10;一人当たり面積グラフ枠">
          <a:extLst>
            <a:ext uri="{FF2B5EF4-FFF2-40B4-BE49-F238E27FC236}">
              <a16:creationId xmlns:a16="http://schemas.microsoft.com/office/drawing/2014/main" id="{E608B9D3-08E7-40AD-AE5F-C07EC972074D}"/>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95250</xdr:rowOff>
    </xdr:from>
    <xdr:to>
      <xdr:col>54</xdr:col>
      <xdr:colOff>189865</xdr:colOff>
      <xdr:row>42</xdr:row>
      <xdr:rowOff>36195</xdr:rowOff>
    </xdr:to>
    <xdr:cxnSp macro="">
      <xdr:nvCxnSpPr>
        <xdr:cNvPr id="113" name="直線コネクタ 112">
          <a:extLst>
            <a:ext uri="{FF2B5EF4-FFF2-40B4-BE49-F238E27FC236}">
              <a16:creationId xmlns:a16="http://schemas.microsoft.com/office/drawing/2014/main" id="{1271E8E2-4100-43AB-A680-13EBA246D089}"/>
            </a:ext>
          </a:extLst>
        </xdr:cNvPr>
        <xdr:cNvCxnSpPr/>
      </xdr:nvCxnSpPr>
      <xdr:spPr>
        <a:xfrm flipV="1">
          <a:off x="10476865" y="5753100"/>
          <a:ext cx="0" cy="1483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40022</xdr:rowOff>
    </xdr:from>
    <xdr:ext cx="469744" cy="259045"/>
    <xdr:sp macro="" textlink="">
      <xdr:nvSpPr>
        <xdr:cNvPr id="114" name="【図書館】&#10;一人当たり面積最小値テキスト">
          <a:extLst>
            <a:ext uri="{FF2B5EF4-FFF2-40B4-BE49-F238E27FC236}">
              <a16:creationId xmlns:a16="http://schemas.microsoft.com/office/drawing/2014/main" id="{9DA4E572-7A22-47C9-84BC-E3567E8F1A11}"/>
            </a:ext>
          </a:extLst>
        </xdr:cNvPr>
        <xdr:cNvSpPr txBox="1"/>
      </xdr:nvSpPr>
      <xdr:spPr>
        <a:xfrm>
          <a:off x="10515600" y="7240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36195</xdr:rowOff>
    </xdr:from>
    <xdr:to>
      <xdr:col>55</xdr:col>
      <xdr:colOff>88900</xdr:colOff>
      <xdr:row>42</xdr:row>
      <xdr:rowOff>36195</xdr:rowOff>
    </xdr:to>
    <xdr:cxnSp macro="">
      <xdr:nvCxnSpPr>
        <xdr:cNvPr id="115" name="直線コネクタ 114">
          <a:extLst>
            <a:ext uri="{FF2B5EF4-FFF2-40B4-BE49-F238E27FC236}">
              <a16:creationId xmlns:a16="http://schemas.microsoft.com/office/drawing/2014/main" id="{1D0B607C-709C-4F14-A2CA-3CC425AA562C}"/>
            </a:ext>
          </a:extLst>
        </xdr:cNvPr>
        <xdr:cNvCxnSpPr/>
      </xdr:nvCxnSpPr>
      <xdr:spPr>
        <a:xfrm>
          <a:off x="10388600" y="723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41927</xdr:rowOff>
    </xdr:from>
    <xdr:ext cx="469744" cy="259045"/>
    <xdr:sp macro="" textlink="">
      <xdr:nvSpPr>
        <xdr:cNvPr id="116" name="【図書館】&#10;一人当たり面積最大値テキスト">
          <a:extLst>
            <a:ext uri="{FF2B5EF4-FFF2-40B4-BE49-F238E27FC236}">
              <a16:creationId xmlns:a16="http://schemas.microsoft.com/office/drawing/2014/main" id="{D79227AB-8771-4D63-B7FC-6A5ED19241B9}"/>
            </a:ext>
          </a:extLst>
        </xdr:cNvPr>
        <xdr:cNvSpPr txBox="1"/>
      </xdr:nvSpPr>
      <xdr:spPr>
        <a:xfrm>
          <a:off x="10515600" y="552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98E63A9C-AE06-4136-9B5C-13811F1DE019}"/>
            </a:ext>
          </a:extLst>
        </xdr:cNvPr>
        <xdr:cNvCxnSpPr/>
      </xdr:nvCxnSpPr>
      <xdr:spPr>
        <a:xfrm>
          <a:off x="10388600" y="5753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62882</xdr:rowOff>
    </xdr:from>
    <xdr:ext cx="469744" cy="259045"/>
    <xdr:sp macro="" textlink="">
      <xdr:nvSpPr>
        <xdr:cNvPr id="118" name="【図書館】&#10;一人当たり面積平均値テキスト">
          <a:extLst>
            <a:ext uri="{FF2B5EF4-FFF2-40B4-BE49-F238E27FC236}">
              <a16:creationId xmlns:a16="http://schemas.microsoft.com/office/drawing/2014/main" id="{24736AD9-E608-4BD0-82D7-30A6FB71B3A5}"/>
            </a:ext>
          </a:extLst>
        </xdr:cNvPr>
        <xdr:cNvSpPr txBox="1"/>
      </xdr:nvSpPr>
      <xdr:spPr>
        <a:xfrm>
          <a:off x="10515600" y="67494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84455</xdr:rowOff>
    </xdr:from>
    <xdr:to>
      <xdr:col>55</xdr:col>
      <xdr:colOff>50800</xdr:colOff>
      <xdr:row>40</xdr:row>
      <xdr:rowOff>14605</xdr:rowOff>
    </xdr:to>
    <xdr:sp macro="" textlink="">
      <xdr:nvSpPr>
        <xdr:cNvPr id="119" name="フローチャート: 判断 118">
          <a:extLst>
            <a:ext uri="{FF2B5EF4-FFF2-40B4-BE49-F238E27FC236}">
              <a16:creationId xmlns:a16="http://schemas.microsoft.com/office/drawing/2014/main" id="{1BB0C9B0-BFED-4752-BAE9-F483701BE54F}"/>
            </a:ext>
          </a:extLst>
        </xdr:cNvPr>
        <xdr:cNvSpPr/>
      </xdr:nvSpPr>
      <xdr:spPr>
        <a:xfrm>
          <a:off x="10426700" y="677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111125</xdr:rowOff>
    </xdr:from>
    <xdr:to>
      <xdr:col>50</xdr:col>
      <xdr:colOff>165100</xdr:colOff>
      <xdr:row>40</xdr:row>
      <xdr:rowOff>41275</xdr:rowOff>
    </xdr:to>
    <xdr:sp macro="" textlink="">
      <xdr:nvSpPr>
        <xdr:cNvPr id="120" name="フローチャート: 判断 119">
          <a:extLst>
            <a:ext uri="{FF2B5EF4-FFF2-40B4-BE49-F238E27FC236}">
              <a16:creationId xmlns:a16="http://schemas.microsoft.com/office/drawing/2014/main" id="{74111B76-A410-4A32-8D63-CC5F575F2014}"/>
            </a:ext>
          </a:extLst>
        </xdr:cNvPr>
        <xdr:cNvSpPr/>
      </xdr:nvSpPr>
      <xdr:spPr>
        <a:xfrm>
          <a:off x="9588500" y="6797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114935</xdr:rowOff>
    </xdr:from>
    <xdr:to>
      <xdr:col>46</xdr:col>
      <xdr:colOff>38100</xdr:colOff>
      <xdr:row>40</xdr:row>
      <xdr:rowOff>45085</xdr:rowOff>
    </xdr:to>
    <xdr:sp macro="" textlink="">
      <xdr:nvSpPr>
        <xdr:cNvPr id="121" name="フローチャート: 判断 120">
          <a:extLst>
            <a:ext uri="{FF2B5EF4-FFF2-40B4-BE49-F238E27FC236}">
              <a16:creationId xmlns:a16="http://schemas.microsoft.com/office/drawing/2014/main" id="{71E4F189-7D90-4127-93B8-172153A4F1AA}"/>
            </a:ext>
          </a:extLst>
        </xdr:cNvPr>
        <xdr:cNvSpPr/>
      </xdr:nvSpPr>
      <xdr:spPr>
        <a:xfrm>
          <a:off x="8699500" y="68014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84455</xdr:rowOff>
    </xdr:from>
    <xdr:to>
      <xdr:col>41</xdr:col>
      <xdr:colOff>101600</xdr:colOff>
      <xdr:row>40</xdr:row>
      <xdr:rowOff>14605</xdr:rowOff>
    </xdr:to>
    <xdr:sp macro="" textlink="">
      <xdr:nvSpPr>
        <xdr:cNvPr id="122" name="フローチャート: 判断 121">
          <a:extLst>
            <a:ext uri="{FF2B5EF4-FFF2-40B4-BE49-F238E27FC236}">
              <a16:creationId xmlns:a16="http://schemas.microsoft.com/office/drawing/2014/main" id="{CCEB7078-397C-45FE-8436-68E4A26E527B}"/>
            </a:ext>
          </a:extLst>
        </xdr:cNvPr>
        <xdr:cNvSpPr/>
      </xdr:nvSpPr>
      <xdr:spPr>
        <a:xfrm>
          <a:off x="7810500" y="677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59690</xdr:rowOff>
    </xdr:from>
    <xdr:to>
      <xdr:col>36</xdr:col>
      <xdr:colOff>165100</xdr:colOff>
      <xdr:row>39</xdr:row>
      <xdr:rowOff>161290</xdr:rowOff>
    </xdr:to>
    <xdr:sp macro="" textlink="">
      <xdr:nvSpPr>
        <xdr:cNvPr id="123" name="フローチャート: 判断 122">
          <a:extLst>
            <a:ext uri="{FF2B5EF4-FFF2-40B4-BE49-F238E27FC236}">
              <a16:creationId xmlns:a16="http://schemas.microsoft.com/office/drawing/2014/main" id="{34D73484-7BFD-479D-904D-E4A27DD7E22A}"/>
            </a:ext>
          </a:extLst>
        </xdr:cNvPr>
        <xdr:cNvSpPr/>
      </xdr:nvSpPr>
      <xdr:spPr>
        <a:xfrm>
          <a:off x="6921500" y="6746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80F90493-F757-4742-A85B-3C7C1551E70A}"/>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2138988B-C891-41E3-BDEB-5A4BD9820FB1}"/>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5F75204-B1CB-42F4-A25C-A0C6B8BD2DB8}"/>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AF2E5624-2584-466B-936F-40A69445152B}"/>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0ABBCAC6-C9B3-4048-9797-1F503DAB1289}"/>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53975</xdr:rowOff>
    </xdr:from>
    <xdr:to>
      <xdr:col>55</xdr:col>
      <xdr:colOff>50800</xdr:colOff>
      <xdr:row>38</xdr:row>
      <xdr:rowOff>155575</xdr:rowOff>
    </xdr:to>
    <xdr:sp macro="" textlink="">
      <xdr:nvSpPr>
        <xdr:cNvPr id="129" name="楕円 128">
          <a:extLst>
            <a:ext uri="{FF2B5EF4-FFF2-40B4-BE49-F238E27FC236}">
              <a16:creationId xmlns:a16="http://schemas.microsoft.com/office/drawing/2014/main" id="{F01938B2-105E-4D3D-87D6-A8F4C137908A}"/>
            </a:ext>
          </a:extLst>
        </xdr:cNvPr>
        <xdr:cNvSpPr/>
      </xdr:nvSpPr>
      <xdr:spPr>
        <a:xfrm>
          <a:off x="10426700" y="6569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37</xdr:row>
      <xdr:rowOff>76852</xdr:rowOff>
    </xdr:from>
    <xdr:ext cx="469744" cy="259045"/>
    <xdr:sp macro="" textlink="">
      <xdr:nvSpPr>
        <xdr:cNvPr id="130" name="【図書館】&#10;一人当たり面積該当値テキスト">
          <a:extLst>
            <a:ext uri="{FF2B5EF4-FFF2-40B4-BE49-F238E27FC236}">
              <a16:creationId xmlns:a16="http://schemas.microsoft.com/office/drawing/2014/main" id="{D11D20D6-076D-4E8F-8B58-8E7A4A6F1920}"/>
            </a:ext>
          </a:extLst>
        </xdr:cNvPr>
        <xdr:cNvSpPr txBox="1"/>
      </xdr:nvSpPr>
      <xdr:spPr>
        <a:xfrm>
          <a:off x="10515600" y="6420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67310</xdr:rowOff>
    </xdr:from>
    <xdr:to>
      <xdr:col>50</xdr:col>
      <xdr:colOff>165100</xdr:colOff>
      <xdr:row>38</xdr:row>
      <xdr:rowOff>168910</xdr:rowOff>
    </xdr:to>
    <xdr:sp macro="" textlink="">
      <xdr:nvSpPr>
        <xdr:cNvPr id="131" name="楕円 130">
          <a:extLst>
            <a:ext uri="{FF2B5EF4-FFF2-40B4-BE49-F238E27FC236}">
              <a16:creationId xmlns:a16="http://schemas.microsoft.com/office/drawing/2014/main" id="{18A0EE91-6902-47EA-B25C-32549951C1D2}"/>
            </a:ext>
          </a:extLst>
        </xdr:cNvPr>
        <xdr:cNvSpPr/>
      </xdr:nvSpPr>
      <xdr:spPr>
        <a:xfrm>
          <a:off x="9588500" y="6582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104775</xdr:rowOff>
    </xdr:from>
    <xdr:to>
      <xdr:col>55</xdr:col>
      <xdr:colOff>0</xdr:colOff>
      <xdr:row>38</xdr:row>
      <xdr:rowOff>118110</xdr:rowOff>
    </xdr:to>
    <xdr:cxnSp macro="">
      <xdr:nvCxnSpPr>
        <xdr:cNvPr id="132" name="直線コネクタ 131">
          <a:extLst>
            <a:ext uri="{FF2B5EF4-FFF2-40B4-BE49-F238E27FC236}">
              <a16:creationId xmlns:a16="http://schemas.microsoft.com/office/drawing/2014/main" id="{FFC37713-38E8-4AB2-A42E-84C83DF59E70}"/>
            </a:ext>
          </a:extLst>
        </xdr:cNvPr>
        <xdr:cNvCxnSpPr/>
      </xdr:nvCxnSpPr>
      <xdr:spPr>
        <a:xfrm flipV="1">
          <a:off x="9639300" y="6619875"/>
          <a:ext cx="8382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80645</xdr:rowOff>
    </xdr:from>
    <xdr:to>
      <xdr:col>46</xdr:col>
      <xdr:colOff>38100</xdr:colOff>
      <xdr:row>39</xdr:row>
      <xdr:rowOff>10795</xdr:rowOff>
    </xdr:to>
    <xdr:sp macro="" textlink="">
      <xdr:nvSpPr>
        <xdr:cNvPr id="133" name="楕円 132">
          <a:extLst>
            <a:ext uri="{FF2B5EF4-FFF2-40B4-BE49-F238E27FC236}">
              <a16:creationId xmlns:a16="http://schemas.microsoft.com/office/drawing/2014/main" id="{4003BA35-41CD-43BB-A329-0FFFA5FDE0E9}"/>
            </a:ext>
          </a:extLst>
        </xdr:cNvPr>
        <xdr:cNvSpPr/>
      </xdr:nvSpPr>
      <xdr:spPr>
        <a:xfrm>
          <a:off x="8699500" y="6595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118110</xdr:rowOff>
    </xdr:from>
    <xdr:to>
      <xdr:col>50</xdr:col>
      <xdr:colOff>114300</xdr:colOff>
      <xdr:row>38</xdr:row>
      <xdr:rowOff>131445</xdr:rowOff>
    </xdr:to>
    <xdr:cxnSp macro="">
      <xdr:nvCxnSpPr>
        <xdr:cNvPr id="134" name="直線コネクタ 133">
          <a:extLst>
            <a:ext uri="{FF2B5EF4-FFF2-40B4-BE49-F238E27FC236}">
              <a16:creationId xmlns:a16="http://schemas.microsoft.com/office/drawing/2014/main" id="{FAD75006-01B3-4D4E-A5F9-6A25474F4965}"/>
            </a:ext>
          </a:extLst>
        </xdr:cNvPr>
        <xdr:cNvCxnSpPr/>
      </xdr:nvCxnSpPr>
      <xdr:spPr>
        <a:xfrm flipV="1">
          <a:off x="8750300" y="663321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95885</xdr:rowOff>
    </xdr:from>
    <xdr:to>
      <xdr:col>41</xdr:col>
      <xdr:colOff>101600</xdr:colOff>
      <xdr:row>39</xdr:row>
      <xdr:rowOff>26035</xdr:rowOff>
    </xdr:to>
    <xdr:sp macro="" textlink="">
      <xdr:nvSpPr>
        <xdr:cNvPr id="135" name="楕円 134">
          <a:extLst>
            <a:ext uri="{FF2B5EF4-FFF2-40B4-BE49-F238E27FC236}">
              <a16:creationId xmlns:a16="http://schemas.microsoft.com/office/drawing/2014/main" id="{17E34C95-6FF3-42B3-88ED-4DB2204423E7}"/>
            </a:ext>
          </a:extLst>
        </xdr:cNvPr>
        <xdr:cNvSpPr/>
      </xdr:nvSpPr>
      <xdr:spPr>
        <a:xfrm>
          <a:off x="7810500" y="6610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131445</xdr:rowOff>
    </xdr:from>
    <xdr:to>
      <xdr:col>45</xdr:col>
      <xdr:colOff>177800</xdr:colOff>
      <xdr:row>38</xdr:row>
      <xdr:rowOff>146685</xdr:rowOff>
    </xdr:to>
    <xdr:cxnSp macro="">
      <xdr:nvCxnSpPr>
        <xdr:cNvPr id="136" name="直線コネクタ 135">
          <a:extLst>
            <a:ext uri="{FF2B5EF4-FFF2-40B4-BE49-F238E27FC236}">
              <a16:creationId xmlns:a16="http://schemas.microsoft.com/office/drawing/2014/main" id="{480C9DD7-A11B-49DF-9DF1-FF5A05CDD5B8}"/>
            </a:ext>
          </a:extLst>
        </xdr:cNvPr>
        <xdr:cNvCxnSpPr/>
      </xdr:nvCxnSpPr>
      <xdr:spPr>
        <a:xfrm flipV="1">
          <a:off x="7861300" y="664654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109220</xdr:rowOff>
    </xdr:from>
    <xdr:to>
      <xdr:col>36</xdr:col>
      <xdr:colOff>165100</xdr:colOff>
      <xdr:row>39</xdr:row>
      <xdr:rowOff>39370</xdr:rowOff>
    </xdr:to>
    <xdr:sp macro="" textlink="">
      <xdr:nvSpPr>
        <xdr:cNvPr id="137" name="楕円 136">
          <a:extLst>
            <a:ext uri="{FF2B5EF4-FFF2-40B4-BE49-F238E27FC236}">
              <a16:creationId xmlns:a16="http://schemas.microsoft.com/office/drawing/2014/main" id="{D45ADD4C-3BF3-4597-8F22-9D6DCF3A386B}"/>
            </a:ext>
          </a:extLst>
        </xdr:cNvPr>
        <xdr:cNvSpPr/>
      </xdr:nvSpPr>
      <xdr:spPr>
        <a:xfrm>
          <a:off x="6921500" y="662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146685</xdr:rowOff>
    </xdr:from>
    <xdr:to>
      <xdr:col>41</xdr:col>
      <xdr:colOff>50800</xdr:colOff>
      <xdr:row>38</xdr:row>
      <xdr:rowOff>160020</xdr:rowOff>
    </xdr:to>
    <xdr:cxnSp macro="">
      <xdr:nvCxnSpPr>
        <xdr:cNvPr id="138" name="直線コネクタ 137">
          <a:extLst>
            <a:ext uri="{FF2B5EF4-FFF2-40B4-BE49-F238E27FC236}">
              <a16:creationId xmlns:a16="http://schemas.microsoft.com/office/drawing/2014/main" id="{F329E088-878A-436B-A441-E7C712546AD1}"/>
            </a:ext>
          </a:extLst>
        </xdr:cNvPr>
        <xdr:cNvCxnSpPr/>
      </xdr:nvCxnSpPr>
      <xdr:spPr>
        <a:xfrm flipV="1">
          <a:off x="6972300" y="6661785"/>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32402</xdr:rowOff>
    </xdr:from>
    <xdr:ext cx="469744" cy="259045"/>
    <xdr:sp macro="" textlink="">
      <xdr:nvSpPr>
        <xdr:cNvPr id="139" name="n_1aveValue【図書館】&#10;一人当たり面積">
          <a:extLst>
            <a:ext uri="{FF2B5EF4-FFF2-40B4-BE49-F238E27FC236}">
              <a16:creationId xmlns:a16="http://schemas.microsoft.com/office/drawing/2014/main" id="{AA81D79A-59DF-4802-8A1A-F04A1C9D82D8}"/>
            </a:ext>
          </a:extLst>
        </xdr:cNvPr>
        <xdr:cNvSpPr txBox="1"/>
      </xdr:nvSpPr>
      <xdr:spPr>
        <a:xfrm>
          <a:off x="9391727" y="6890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36212</xdr:rowOff>
    </xdr:from>
    <xdr:ext cx="469744" cy="259045"/>
    <xdr:sp macro="" textlink="">
      <xdr:nvSpPr>
        <xdr:cNvPr id="140" name="n_2aveValue【図書館】&#10;一人当たり面積">
          <a:extLst>
            <a:ext uri="{FF2B5EF4-FFF2-40B4-BE49-F238E27FC236}">
              <a16:creationId xmlns:a16="http://schemas.microsoft.com/office/drawing/2014/main" id="{68AC1FCA-C554-43F0-8EBE-6B801751141B}"/>
            </a:ext>
          </a:extLst>
        </xdr:cNvPr>
        <xdr:cNvSpPr txBox="1"/>
      </xdr:nvSpPr>
      <xdr:spPr>
        <a:xfrm>
          <a:off x="8515427" y="6894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5732</xdr:rowOff>
    </xdr:from>
    <xdr:ext cx="469744" cy="259045"/>
    <xdr:sp macro="" textlink="">
      <xdr:nvSpPr>
        <xdr:cNvPr id="141" name="n_3aveValue【図書館】&#10;一人当たり面積">
          <a:extLst>
            <a:ext uri="{FF2B5EF4-FFF2-40B4-BE49-F238E27FC236}">
              <a16:creationId xmlns:a16="http://schemas.microsoft.com/office/drawing/2014/main" id="{214F5539-624D-414C-B1DC-EE2336C26CBB}"/>
            </a:ext>
          </a:extLst>
        </xdr:cNvPr>
        <xdr:cNvSpPr txBox="1"/>
      </xdr:nvSpPr>
      <xdr:spPr>
        <a:xfrm>
          <a:off x="7626427" y="6863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152417</xdr:rowOff>
    </xdr:from>
    <xdr:ext cx="469744" cy="259045"/>
    <xdr:sp macro="" textlink="">
      <xdr:nvSpPr>
        <xdr:cNvPr id="142" name="n_4aveValue【図書館】&#10;一人当たり面積">
          <a:extLst>
            <a:ext uri="{FF2B5EF4-FFF2-40B4-BE49-F238E27FC236}">
              <a16:creationId xmlns:a16="http://schemas.microsoft.com/office/drawing/2014/main" id="{4AD7A41C-7B39-4655-8925-520B65A9A6E8}"/>
            </a:ext>
          </a:extLst>
        </xdr:cNvPr>
        <xdr:cNvSpPr txBox="1"/>
      </xdr:nvSpPr>
      <xdr:spPr>
        <a:xfrm>
          <a:off x="6737427" y="6838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13987</xdr:rowOff>
    </xdr:from>
    <xdr:ext cx="469744" cy="259045"/>
    <xdr:sp macro="" textlink="">
      <xdr:nvSpPr>
        <xdr:cNvPr id="143" name="n_1mainValue【図書館】&#10;一人当たり面積">
          <a:extLst>
            <a:ext uri="{FF2B5EF4-FFF2-40B4-BE49-F238E27FC236}">
              <a16:creationId xmlns:a16="http://schemas.microsoft.com/office/drawing/2014/main" id="{500C3236-B502-4EC9-BF32-2734F7AB516B}"/>
            </a:ext>
          </a:extLst>
        </xdr:cNvPr>
        <xdr:cNvSpPr txBox="1"/>
      </xdr:nvSpPr>
      <xdr:spPr>
        <a:xfrm>
          <a:off x="9391727" y="6357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27322</xdr:rowOff>
    </xdr:from>
    <xdr:ext cx="469744" cy="259045"/>
    <xdr:sp macro="" textlink="">
      <xdr:nvSpPr>
        <xdr:cNvPr id="144" name="n_2mainValue【図書館】&#10;一人当たり面積">
          <a:extLst>
            <a:ext uri="{FF2B5EF4-FFF2-40B4-BE49-F238E27FC236}">
              <a16:creationId xmlns:a16="http://schemas.microsoft.com/office/drawing/2014/main" id="{08C2D2D6-58DF-48D0-872A-55F8D4A0B78E}"/>
            </a:ext>
          </a:extLst>
        </xdr:cNvPr>
        <xdr:cNvSpPr txBox="1"/>
      </xdr:nvSpPr>
      <xdr:spPr>
        <a:xfrm>
          <a:off x="8515427" y="6370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42562</xdr:rowOff>
    </xdr:from>
    <xdr:ext cx="469744" cy="259045"/>
    <xdr:sp macro="" textlink="">
      <xdr:nvSpPr>
        <xdr:cNvPr id="145" name="n_3mainValue【図書館】&#10;一人当たり面積">
          <a:extLst>
            <a:ext uri="{FF2B5EF4-FFF2-40B4-BE49-F238E27FC236}">
              <a16:creationId xmlns:a16="http://schemas.microsoft.com/office/drawing/2014/main" id="{29BB314E-C781-496A-BA65-791AF033FE21}"/>
            </a:ext>
          </a:extLst>
        </xdr:cNvPr>
        <xdr:cNvSpPr txBox="1"/>
      </xdr:nvSpPr>
      <xdr:spPr>
        <a:xfrm>
          <a:off x="7626427" y="6386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55897</xdr:rowOff>
    </xdr:from>
    <xdr:ext cx="469744" cy="259045"/>
    <xdr:sp macro="" textlink="">
      <xdr:nvSpPr>
        <xdr:cNvPr id="146" name="n_4mainValue【図書館】&#10;一人当たり面積">
          <a:extLst>
            <a:ext uri="{FF2B5EF4-FFF2-40B4-BE49-F238E27FC236}">
              <a16:creationId xmlns:a16="http://schemas.microsoft.com/office/drawing/2014/main" id="{CAC13C03-6D0D-4E4A-ADFA-DFC6EE77F6A8}"/>
            </a:ext>
          </a:extLst>
        </xdr:cNvPr>
        <xdr:cNvSpPr txBox="1"/>
      </xdr:nvSpPr>
      <xdr:spPr>
        <a:xfrm>
          <a:off x="6737427" y="639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A89D0E18-3C1F-4F9D-9017-87E612AA5AF2}"/>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8" name="正方形/長方形 147">
          <a:extLst>
            <a:ext uri="{FF2B5EF4-FFF2-40B4-BE49-F238E27FC236}">
              <a16:creationId xmlns:a16="http://schemas.microsoft.com/office/drawing/2014/main" id="{471E5D4F-FF77-42E0-9E4B-AF2B33855E95}"/>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9" name="正方形/長方形 148">
          <a:extLst>
            <a:ext uri="{FF2B5EF4-FFF2-40B4-BE49-F238E27FC236}">
              <a16:creationId xmlns:a16="http://schemas.microsoft.com/office/drawing/2014/main" id="{B3B4BDB8-D2B0-49BB-B72D-0205223BE9B1}"/>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0" name="正方形/長方形 149">
          <a:extLst>
            <a:ext uri="{FF2B5EF4-FFF2-40B4-BE49-F238E27FC236}">
              <a16:creationId xmlns:a16="http://schemas.microsoft.com/office/drawing/2014/main" id="{6B7905A6-D61D-4D25-81C1-8919EF269199}"/>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1" name="正方形/長方形 150">
          <a:extLst>
            <a:ext uri="{FF2B5EF4-FFF2-40B4-BE49-F238E27FC236}">
              <a16:creationId xmlns:a16="http://schemas.microsoft.com/office/drawing/2014/main" id="{B0078AF1-420E-4EC4-8E36-159CB4330422}"/>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2" name="正方形/長方形 151">
          <a:extLst>
            <a:ext uri="{FF2B5EF4-FFF2-40B4-BE49-F238E27FC236}">
              <a16:creationId xmlns:a16="http://schemas.microsoft.com/office/drawing/2014/main" id="{69D6E232-72CE-4263-8227-AF264557D873}"/>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3" name="正方形/長方形 152">
          <a:extLst>
            <a:ext uri="{FF2B5EF4-FFF2-40B4-BE49-F238E27FC236}">
              <a16:creationId xmlns:a16="http://schemas.microsoft.com/office/drawing/2014/main" id="{5C37D9F4-12F3-4328-9C00-3A41CFD77125}"/>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4" name="正方形/長方形 153">
          <a:extLst>
            <a:ext uri="{FF2B5EF4-FFF2-40B4-BE49-F238E27FC236}">
              <a16:creationId xmlns:a16="http://schemas.microsoft.com/office/drawing/2014/main" id="{1FB1AE39-3914-44F7-9F29-10EC0D9DCC31}"/>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5" name="テキスト ボックス 154">
          <a:extLst>
            <a:ext uri="{FF2B5EF4-FFF2-40B4-BE49-F238E27FC236}">
              <a16:creationId xmlns:a16="http://schemas.microsoft.com/office/drawing/2014/main" id="{ED78BF1E-BFBF-487E-88F6-A910C686676B}"/>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6" name="直線コネクタ 155">
          <a:extLst>
            <a:ext uri="{FF2B5EF4-FFF2-40B4-BE49-F238E27FC236}">
              <a16:creationId xmlns:a16="http://schemas.microsoft.com/office/drawing/2014/main" id="{E9FD16CA-5AB6-4959-8891-2BF5EB0C8EE5}"/>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7" name="テキスト ボックス 156">
          <a:extLst>
            <a:ext uri="{FF2B5EF4-FFF2-40B4-BE49-F238E27FC236}">
              <a16:creationId xmlns:a16="http://schemas.microsoft.com/office/drawing/2014/main" id="{1B5A965B-BABF-428A-91B0-010CA670D17F}"/>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8" name="直線コネクタ 157">
          <a:extLst>
            <a:ext uri="{FF2B5EF4-FFF2-40B4-BE49-F238E27FC236}">
              <a16:creationId xmlns:a16="http://schemas.microsoft.com/office/drawing/2014/main" id="{21EBECE9-14E6-4598-86A5-9DA510E67EC9}"/>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9" name="テキスト ボックス 158">
          <a:extLst>
            <a:ext uri="{FF2B5EF4-FFF2-40B4-BE49-F238E27FC236}">
              <a16:creationId xmlns:a16="http://schemas.microsoft.com/office/drawing/2014/main" id="{E8C9FF0F-5DFC-4613-91E6-34D0826F2753}"/>
            </a:ext>
          </a:extLst>
        </xdr:cNvPr>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60" name="直線コネクタ 159">
          <a:extLst>
            <a:ext uri="{FF2B5EF4-FFF2-40B4-BE49-F238E27FC236}">
              <a16:creationId xmlns:a16="http://schemas.microsoft.com/office/drawing/2014/main" id="{5A3C6BD0-5EEC-4862-80F3-1FB13913540B}"/>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1" name="テキスト ボックス 160">
          <a:extLst>
            <a:ext uri="{FF2B5EF4-FFF2-40B4-BE49-F238E27FC236}">
              <a16:creationId xmlns:a16="http://schemas.microsoft.com/office/drawing/2014/main" id="{E2C1A773-7F69-4351-A9EF-6CB64F7AEC74}"/>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2" name="直線コネクタ 161">
          <a:extLst>
            <a:ext uri="{FF2B5EF4-FFF2-40B4-BE49-F238E27FC236}">
              <a16:creationId xmlns:a16="http://schemas.microsoft.com/office/drawing/2014/main" id="{2F91DFB6-A474-477F-B265-DF4CEC44C2A7}"/>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3" name="テキスト ボックス 162">
          <a:extLst>
            <a:ext uri="{FF2B5EF4-FFF2-40B4-BE49-F238E27FC236}">
              <a16:creationId xmlns:a16="http://schemas.microsoft.com/office/drawing/2014/main" id="{474C1688-742A-4FCF-B911-60119DFD6DCE}"/>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4" name="直線コネクタ 163">
          <a:extLst>
            <a:ext uri="{FF2B5EF4-FFF2-40B4-BE49-F238E27FC236}">
              <a16:creationId xmlns:a16="http://schemas.microsoft.com/office/drawing/2014/main" id="{5F67D07E-447E-454F-A1A4-1EC02254D917}"/>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5" name="テキスト ボックス 164">
          <a:extLst>
            <a:ext uri="{FF2B5EF4-FFF2-40B4-BE49-F238E27FC236}">
              <a16:creationId xmlns:a16="http://schemas.microsoft.com/office/drawing/2014/main" id="{9894FA7D-1F1D-4836-B10B-5887D80B8863}"/>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6" name="直線コネクタ 165">
          <a:extLst>
            <a:ext uri="{FF2B5EF4-FFF2-40B4-BE49-F238E27FC236}">
              <a16:creationId xmlns:a16="http://schemas.microsoft.com/office/drawing/2014/main" id="{4410E306-2122-44D5-8775-5CF0D6A878BA}"/>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7" name="テキスト ボックス 166">
          <a:extLst>
            <a:ext uri="{FF2B5EF4-FFF2-40B4-BE49-F238E27FC236}">
              <a16:creationId xmlns:a16="http://schemas.microsoft.com/office/drawing/2014/main" id="{E28772B1-48BB-4920-83FD-00795ECE6EF3}"/>
            </a:ext>
          </a:extLst>
        </xdr:cNvPr>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8" name="直線コネクタ 167">
          <a:extLst>
            <a:ext uri="{FF2B5EF4-FFF2-40B4-BE49-F238E27FC236}">
              <a16:creationId xmlns:a16="http://schemas.microsoft.com/office/drawing/2014/main" id="{14727AF7-3245-4E20-92DD-FD9056B91A5D}"/>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9" name="テキスト ボックス 168">
          <a:extLst>
            <a:ext uri="{FF2B5EF4-FFF2-40B4-BE49-F238E27FC236}">
              <a16:creationId xmlns:a16="http://schemas.microsoft.com/office/drawing/2014/main" id="{BBD16770-BD27-4084-BE9D-C5C99A209358}"/>
            </a:ext>
          </a:extLst>
        </xdr:cNvPr>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0" name="【体育館・プール】&#10;有形固定資産減価償却率グラフ枠">
          <a:extLst>
            <a:ext uri="{FF2B5EF4-FFF2-40B4-BE49-F238E27FC236}">
              <a16:creationId xmlns:a16="http://schemas.microsoft.com/office/drawing/2014/main" id="{D69AF0EA-EB83-4553-9770-80D471B647AC}"/>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91440</xdr:rowOff>
    </xdr:from>
    <xdr:to>
      <xdr:col>24</xdr:col>
      <xdr:colOff>62865</xdr:colOff>
      <xdr:row>64</xdr:row>
      <xdr:rowOff>76200</xdr:rowOff>
    </xdr:to>
    <xdr:cxnSp macro="">
      <xdr:nvCxnSpPr>
        <xdr:cNvPr id="171" name="直線コネクタ 170">
          <a:extLst>
            <a:ext uri="{FF2B5EF4-FFF2-40B4-BE49-F238E27FC236}">
              <a16:creationId xmlns:a16="http://schemas.microsoft.com/office/drawing/2014/main" id="{6815F72B-7C3C-4620-AC6F-5D451442FE7A}"/>
            </a:ext>
          </a:extLst>
        </xdr:cNvPr>
        <xdr:cNvCxnSpPr/>
      </xdr:nvCxnSpPr>
      <xdr:spPr>
        <a:xfrm flipV="1">
          <a:off x="4634865" y="9521190"/>
          <a:ext cx="0" cy="1527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80027</xdr:rowOff>
    </xdr:from>
    <xdr:ext cx="469744" cy="259045"/>
    <xdr:sp macro="" textlink="">
      <xdr:nvSpPr>
        <xdr:cNvPr id="172" name="【体育館・プール】&#10;有形固定資産減価償却率最小値テキスト">
          <a:extLst>
            <a:ext uri="{FF2B5EF4-FFF2-40B4-BE49-F238E27FC236}">
              <a16:creationId xmlns:a16="http://schemas.microsoft.com/office/drawing/2014/main" id="{051434A3-6FFF-484D-BA83-BBE87FF28CE4}"/>
            </a:ext>
          </a:extLst>
        </xdr:cNvPr>
        <xdr:cNvSpPr txBox="1"/>
      </xdr:nvSpPr>
      <xdr:spPr>
        <a:xfrm>
          <a:off x="4673600" y="1105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76200</xdr:rowOff>
    </xdr:from>
    <xdr:to>
      <xdr:col>24</xdr:col>
      <xdr:colOff>152400</xdr:colOff>
      <xdr:row>64</xdr:row>
      <xdr:rowOff>76200</xdr:rowOff>
    </xdr:to>
    <xdr:cxnSp macro="">
      <xdr:nvCxnSpPr>
        <xdr:cNvPr id="173" name="直線コネクタ 172">
          <a:extLst>
            <a:ext uri="{FF2B5EF4-FFF2-40B4-BE49-F238E27FC236}">
              <a16:creationId xmlns:a16="http://schemas.microsoft.com/office/drawing/2014/main" id="{4415BE7C-FA86-49B5-B648-45FA81A52173}"/>
            </a:ext>
          </a:extLst>
        </xdr:cNvPr>
        <xdr:cNvCxnSpPr/>
      </xdr:nvCxnSpPr>
      <xdr:spPr>
        <a:xfrm>
          <a:off x="4546600" y="1104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38117</xdr:rowOff>
    </xdr:from>
    <xdr:ext cx="405111" cy="259045"/>
    <xdr:sp macro="" textlink="">
      <xdr:nvSpPr>
        <xdr:cNvPr id="174" name="【体育館・プール】&#10;有形固定資産減価償却率最大値テキスト">
          <a:extLst>
            <a:ext uri="{FF2B5EF4-FFF2-40B4-BE49-F238E27FC236}">
              <a16:creationId xmlns:a16="http://schemas.microsoft.com/office/drawing/2014/main" id="{FA686739-03AC-42DA-A49A-D556B88006E7}"/>
            </a:ext>
          </a:extLst>
        </xdr:cNvPr>
        <xdr:cNvSpPr txBox="1"/>
      </xdr:nvSpPr>
      <xdr:spPr>
        <a:xfrm>
          <a:off x="4673600" y="929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91440</xdr:rowOff>
    </xdr:from>
    <xdr:to>
      <xdr:col>24</xdr:col>
      <xdr:colOff>152400</xdr:colOff>
      <xdr:row>55</xdr:row>
      <xdr:rowOff>91440</xdr:rowOff>
    </xdr:to>
    <xdr:cxnSp macro="">
      <xdr:nvCxnSpPr>
        <xdr:cNvPr id="175" name="直線コネクタ 174">
          <a:extLst>
            <a:ext uri="{FF2B5EF4-FFF2-40B4-BE49-F238E27FC236}">
              <a16:creationId xmlns:a16="http://schemas.microsoft.com/office/drawing/2014/main" id="{FF977BD8-351F-491B-8F1A-58034ED53AB9}"/>
            </a:ext>
          </a:extLst>
        </xdr:cNvPr>
        <xdr:cNvCxnSpPr/>
      </xdr:nvCxnSpPr>
      <xdr:spPr>
        <a:xfrm>
          <a:off x="4546600" y="9521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170197</xdr:rowOff>
    </xdr:from>
    <xdr:ext cx="405111" cy="259045"/>
    <xdr:sp macro="" textlink="">
      <xdr:nvSpPr>
        <xdr:cNvPr id="176" name="【体育館・プール】&#10;有形固定資産減価償却率平均値テキスト">
          <a:extLst>
            <a:ext uri="{FF2B5EF4-FFF2-40B4-BE49-F238E27FC236}">
              <a16:creationId xmlns:a16="http://schemas.microsoft.com/office/drawing/2014/main" id="{DFD8FF76-6BED-42C6-84B6-AA07AAAAFD7F}"/>
            </a:ext>
          </a:extLst>
        </xdr:cNvPr>
        <xdr:cNvSpPr txBox="1"/>
      </xdr:nvSpPr>
      <xdr:spPr>
        <a:xfrm>
          <a:off x="4673600" y="10285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147320</xdr:rowOff>
    </xdr:from>
    <xdr:to>
      <xdr:col>24</xdr:col>
      <xdr:colOff>114300</xdr:colOff>
      <xdr:row>61</xdr:row>
      <xdr:rowOff>77470</xdr:rowOff>
    </xdr:to>
    <xdr:sp macro="" textlink="">
      <xdr:nvSpPr>
        <xdr:cNvPr id="177" name="フローチャート: 判断 176">
          <a:extLst>
            <a:ext uri="{FF2B5EF4-FFF2-40B4-BE49-F238E27FC236}">
              <a16:creationId xmlns:a16="http://schemas.microsoft.com/office/drawing/2014/main" id="{AE63004B-D00A-4BCB-B094-C653C8C96676}"/>
            </a:ext>
          </a:extLst>
        </xdr:cNvPr>
        <xdr:cNvSpPr/>
      </xdr:nvSpPr>
      <xdr:spPr>
        <a:xfrm>
          <a:off x="4584700" y="1043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139700</xdr:rowOff>
    </xdr:from>
    <xdr:to>
      <xdr:col>20</xdr:col>
      <xdr:colOff>38100</xdr:colOff>
      <xdr:row>61</xdr:row>
      <xdr:rowOff>69850</xdr:rowOff>
    </xdr:to>
    <xdr:sp macro="" textlink="">
      <xdr:nvSpPr>
        <xdr:cNvPr id="178" name="フローチャート: 判断 177">
          <a:extLst>
            <a:ext uri="{FF2B5EF4-FFF2-40B4-BE49-F238E27FC236}">
              <a16:creationId xmlns:a16="http://schemas.microsoft.com/office/drawing/2014/main" id="{C5CDED99-EBC6-4F50-ABD3-A9E2ADAF0BD3}"/>
            </a:ext>
          </a:extLst>
        </xdr:cNvPr>
        <xdr:cNvSpPr/>
      </xdr:nvSpPr>
      <xdr:spPr>
        <a:xfrm>
          <a:off x="3746500" y="10426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132080</xdr:rowOff>
    </xdr:from>
    <xdr:to>
      <xdr:col>15</xdr:col>
      <xdr:colOff>101600</xdr:colOff>
      <xdr:row>61</xdr:row>
      <xdr:rowOff>62230</xdr:rowOff>
    </xdr:to>
    <xdr:sp macro="" textlink="">
      <xdr:nvSpPr>
        <xdr:cNvPr id="179" name="フローチャート: 判断 178">
          <a:extLst>
            <a:ext uri="{FF2B5EF4-FFF2-40B4-BE49-F238E27FC236}">
              <a16:creationId xmlns:a16="http://schemas.microsoft.com/office/drawing/2014/main" id="{AB6E88E1-F1D9-415A-A95D-5B462199C655}"/>
            </a:ext>
          </a:extLst>
        </xdr:cNvPr>
        <xdr:cNvSpPr/>
      </xdr:nvSpPr>
      <xdr:spPr>
        <a:xfrm>
          <a:off x="2857500" y="10419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133985</xdr:rowOff>
    </xdr:from>
    <xdr:to>
      <xdr:col>10</xdr:col>
      <xdr:colOff>165100</xdr:colOff>
      <xdr:row>61</xdr:row>
      <xdr:rowOff>64135</xdr:rowOff>
    </xdr:to>
    <xdr:sp macro="" textlink="">
      <xdr:nvSpPr>
        <xdr:cNvPr id="180" name="フローチャート: 判断 179">
          <a:extLst>
            <a:ext uri="{FF2B5EF4-FFF2-40B4-BE49-F238E27FC236}">
              <a16:creationId xmlns:a16="http://schemas.microsoft.com/office/drawing/2014/main" id="{F5E84FA1-39B6-4D33-8E03-580C6B4C11A2}"/>
            </a:ext>
          </a:extLst>
        </xdr:cNvPr>
        <xdr:cNvSpPr/>
      </xdr:nvSpPr>
      <xdr:spPr>
        <a:xfrm>
          <a:off x="1968500" y="10420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162560</xdr:rowOff>
    </xdr:from>
    <xdr:to>
      <xdr:col>6</xdr:col>
      <xdr:colOff>38100</xdr:colOff>
      <xdr:row>61</xdr:row>
      <xdr:rowOff>92710</xdr:rowOff>
    </xdr:to>
    <xdr:sp macro="" textlink="">
      <xdr:nvSpPr>
        <xdr:cNvPr id="181" name="フローチャート: 判断 180">
          <a:extLst>
            <a:ext uri="{FF2B5EF4-FFF2-40B4-BE49-F238E27FC236}">
              <a16:creationId xmlns:a16="http://schemas.microsoft.com/office/drawing/2014/main" id="{1FE625B9-1937-460C-B25E-F44297C4BA86}"/>
            </a:ext>
          </a:extLst>
        </xdr:cNvPr>
        <xdr:cNvSpPr/>
      </xdr:nvSpPr>
      <xdr:spPr>
        <a:xfrm>
          <a:off x="1079500" y="10449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06C0B73-A6D2-409E-88BB-F3FD95000F6B}"/>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B6E981F-9B0F-4A9F-AC5B-888F69452425}"/>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2278A443-3F4F-4524-96A8-E121F69FC69D}"/>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289753A6-9828-483A-96E6-7D2E3FF9CFCF}"/>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4B155B7E-3880-4B43-A7E3-BA1E5DA4AF7F}"/>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635</xdr:rowOff>
    </xdr:from>
    <xdr:to>
      <xdr:col>24</xdr:col>
      <xdr:colOff>114300</xdr:colOff>
      <xdr:row>63</xdr:row>
      <xdr:rowOff>102235</xdr:rowOff>
    </xdr:to>
    <xdr:sp macro="" textlink="">
      <xdr:nvSpPr>
        <xdr:cNvPr id="187" name="楕円 186">
          <a:extLst>
            <a:ext uri="{FF2B5EF4-FFF2-40B4-BE49-F238E27FC236}">
              <a16:creationId xmlns:a16="http://schemas.microsoft.com/office/drawing/2014/main" id="{A92CD776-5B86-443B-94BE-4CEB247E74A2}"/>
            </a:ext>
          </a:extLst>
        </xdr:cNvPr>
        <xdr:cNvSpPr/>
      </xdr:nvSpPr>
      <xdr:spPr>
        <a:xfrm>
          <a:off x="4584700" y="1080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62</xdr:row>
      <xdr:rowOff>150512</xdr:rowOff>
    </xdr:from>
    <xdr:ext cx="405111" cy="259045"/>
    <xdr:sp macro="" textlink="">
      <xdr:nvSpPr>
        <xdr:cNvPr id="188" name="【体育館・プール】&#10;有形固定資産減価償却率該当値テキスト">
          <a:extLst>
            <a:ext uri="{FF2B5EF4-FFF2-40B4-BE49-F238E27FC236}">
              <a16:creationId xmlns:a16="http://schemas.microsoft.com/office/drawing/2014/main" id="{BE170DAE-A839-4C1F-A93A-FFCDE39405ED}"/>
            </a:ext>
          </a:extLst>
        </xdr:cNvPr>
        <xdr:cNvSpPr txBox="1"/>
      </xdr:nvSpPr>
      <xdr:spPr>
        <a:xfrm>
          <a:off x="4673600" y="10780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156845</xdr:rowOff>
    </xdr:from>
    <xdr:to>
      <xdr:col>20</xdr:col>
      <xdr:colOff>38100</xdr:colOff>
      <xdr:row>63</xdr:row>
      <xdr:rowOff>86995</xdr:rowOff>
    </xdr:to>
    <xdr:sp macro="" textlink="">
      <xdr:nvSpPr>
        <xdr:cNvPr id="189" name="楕円 188">
          <a:extLst>
            <a:ext uri="{FF2B5EF4-FFF2-40B4-BE49-F238E27FC236}">
              <a16:creationId xmlns:a16="http://schemas.microsoft.com/office/drawing/2014/main" id="{6DBA6248-9450-479E-8B82-C931740BC7C6}"/>
            </a:ext>
          </a:extLst>
        </xdr:cNvPr>
        <xdr:cNvSpPr/>
      </xdr:nvSpPr>
      <xdr:spPr>
        <a:xfrm>
          <a:off x="3746500" y="10786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36195</xdr:rowOff>
    </xdr:from>
    <xdr:to>
      <xdr:col>24</xdr:col>
      <xdr:colOff>63500</xdr:colOff>
      <xdr:row>63</xdr:row>
      <xdr:rowOff>51435</xdr:rowOff>
    </xdr:to>
    <xdr:cxnSp macro="">
      <xdr:nvCxnSpPr>
        <xdr:cNvPr id="190" name="直線コネクタ 189">
          <a:extLst>
            <a:ext uri="{FF2B5EF4-FFF2-40B4-BE49-F238E27FC236}">
              <a16:creationId xmlns:a16="http://schemas.microsoft.com/office/drawing/2014/main" id="{CDDB0058-EB52-46FA-8DA0-79652A9B3F4D}"/>
            </a:ext>
          </a:extLst>
        </xdr:cNvPr>
        <xdr:cNvCxnSpPr/>
      </xdr:nvCxnSpPr>
      <xdr:spPr>
        <a:xfrm>
          <a:off x="3797300" y="10837545"/>
          <a:ext cx="8382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128270</xdr:rowOff>
    </xdr:from>
    <xdr:to>
      <xdr:col>15</xdr:col>
      <xdr:colOff>101600</xdr:colOff>
      <xdr:row>63</xdr:row>
      <xdr:rowOff>58420</xdr:rowOff>
    </xdr:to>
    <xdr:sp macro="" textlink="">
      <xdr:nvSpPr>
        <xdr:cNvPr id="191" name="楕円 190">
          <a:extLst>
            <a:ext uri="{FF2B5EF4-FFF2-40B4-BE49-F238E27FC236}">
              <a16:creationId xmlns:a16="http://schemas.microsoft.com/office/drawing/2014/main" id="{A7510634-F56A-4142-A827-8F973B4A59AA}"/>
            </a:ext>
          </a:extLst>
        </xdr:cNvPr>
        <xdr:cNvSpPr/>
      </xdr:nvSpPr>
      <xdr:spPr>
        <a:xfrm>
          <a:off x="2857500" y="10758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7620</xdr:rowOff>
    </xdr:from>
    <xdr:to>
      <xdr:col>19</xdr:col>
      <xdr:colOff>177800</xdr:colOff>
      <xdr:row>63</xdr:row>
      <xdr:rowOff>36195</xdr:rowOff>
    </xdr:to>
    <xdr:cxnSp macro="">
      <xdr:nvCxnSpPr>
        <xdr:cNvPr id="192" name="直線コネクタ 191">
          <a:extLst>
            <a:ext uri="{FF2B5EF4-FFF2-40B4-BE49-F238E27FC236}">
              <a16:creationId xmlns:a16="http://schemas.microsoft.com/office/drawing/2014/main" id="{E223EA3E-B1C9-492A-B7AF-1D6AB95FEA0C}"/>
            </a:ext>
          </a:extLst>
        </xdr:cNvPr>
        <xdr:cNvCxnSpPr/>
      </xdr:nvCxnSpPr>
      <xdr:spPr>
        <a:xfrm>
          <a:off x="2908300" y="10808970"/>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69215</xdr:rowOff>
    </xdr:from>
    <xdr:to>
      <xdr:col>10</xdr:col>
      <xdr:colOff>165100</xdr:colOff>
      <xdr:row>62</xdr:row>
      <xdr:rowOff>170815</xdr:rowOff>
    </xdr:to>
    <xdr:sp macro="" textlink="">
      <xdr:nvSpPr>
        <xdr:cNvPr id="193" name="楕円 192">
          <a:extLst>
            <a:ext uri="{FF2B5EF4-FFF2-40B4-BE49-F238E27FC236}">
              <a16:creationId xmlns:a16="http://schemas.microsoft.com/office/drawing/2014/main" id="{67D3FA6B-E7EC-4542-8F29-4905060D63FC}"/>
            </a:ext>
          </a:extLst>
        </xdr:cNvPr>
        <xdr:cNvSpPr/>
      </xdr:nvSpPr>
      <xdr:spPr>
        <a:xfrm>
          <a:off x="1968500" y="10699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120015</xdr:rowOff>
    </xdr:from>
    <xdr:to>
      <xdr:col>15</xdr:col>
      <xdr:colOff>50800</xdr:colOff>
      <xdr:row>63</xdr:row>
      <xdr:rowOff>7620</xdr:rowOff>
    </xdr:to>
    <xdr:cxnSp macro="">
      <xdr:nvCxnSpPr>
        <xdr:cNvPr id="194" name="直線コネクタ 193">
          <a:extLst>
            <a:ext uri="{FF2B5EF4-FFF2-40B4-BE49-F238E27FC236}">
              <a16:creationId xmlns:a16="http://schemas.microsoft.com/office/drawing/2014/main" id="{A1F5F5DF-3953-4F28-A364-60AB2D3AEB71}"/>
            </a:ext>
          </a:extLst>
        </xdr:cNvPr>
        <xdr:cNvCxnSpPr/>
      </xdr:nvCxnSpPr>
      <xdr:spPr>
        <a:xfrm>
          <a:off x="2019300" y="10749915"/>
          <a:ext cx="8890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10160</xdr:rowOff>
    </xdr:from>
    <xdr:to>
      <xdr:col>6</xdr:col>
      <xdr:colOff>38100</xdr:colOff>
      <xdr:row>62</xdr:row>
      <xdr:rowOff>111760</xdr:rowOff>
    </xdr:to>
    <xdr:sp macro="" textlink="">
      <xdr:nvSpPr>
        <xdr:cNvPr id="195" name="楕円 194">
          <a:extLst>
            <a:ext uri="{FF2B5EF4-FFF2-40B4-BE49-F238E27FC236}">
              <a16:creationId xmlns:a16="http://schemas.microsoft.com/office/drawing/2014/main" id="{4336EAFD-98C0-499C-A79E-201068056935}"/>
            </a:ext>
          </a:extLst>
        </xdr:cNvPr>
        <xdr:cNvSpPr/>
      </xdr:nvSpPr>
      <xdr:spPr>
        <a:xfrm>
          <a:off x="1079500" y="10640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60960</xdr:rowOff>
    </xdr:from>
    <xdr:to>
      <xdr:col>10</xdr:col>
      <xdr:colOff>114300</xdr:colOff>
      <xdr:row>62</xdr:row>
      <xdr:rowOff>120015</xdr:rowOff>
    </xdr:to>
    <xdr:cxnSp macro="">
      <xdr:nvCxnSpPr>
        <xdr:cNvPr id="196" name="直線コネクタ 195">
          <a:extLst>
            <a:ext uri="{FF2B5EF4-FFF2-40B4-BE49-F238E27FC236}">
              <a16:creationId xmlns:a16="http://schemas.microsoft.com/office/drawing/2014/main" id="{4BB7DB98-0940-401E-8C1C-7219C01E945D}"/>
            </a:ext>
          </a:extLst>
        </xdr:cNvPr>
        <xdr:cNvCxnSpPr/>
      </xdr:nvCxnSpPr>
      <xdr:spPr>
        <a:xfrm>
          <a:off x="1130300" y="10690860"/>
          <a:ext cx="8890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86377</xdr:rowOff>
    </xdr:from>
    <xdr:ext cx="405111" cy="259045"/>
    <xdr:sp macro="" textlink="">
      <xdr:nvSpPr>
        <xdr:cNvPr id="197" name="n_1aveValue【体育館・プール】&#10;有形固定資産減価償却率">
          <a:extLst>
            <a:ext uri="{FF2B5EF4-FFF2-40B4-BE49-F238E27FC236}">
              <a16:creationId xmlns:a16="http://schemas.microsoft.com/office/drawing/2014/main" id="{F0CA87D4-A562-4DEF-925F-A79C66E3BA33}"/>
            </a:ext>
          </a:extLst>
        </xdr:cNvPr>
        <xdr:cNvSpPr txBox="1"/>
      </xdr:nvSpPr>
      <xdr:spPr>
        <a:xfrm>
          <a:off x="3582044" y="1020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78757</xdr:rowOff>
    </xdr:from>
    <xdr:ext cx="405111" cy="259045"/>
    <xdr:sp macro="" textlink="">
      <xdr:nvSpPr>
        <xdr:cNvPr id="198" name="n_2aveValue【体育館・プール】&#10;有形固定資産減価償却率">
          <a:extLst>
            <a:ext uri="{FF2B5EF4-FFF2-40B4-BE49-F238E27FC236}">
              <a16:creationId xmlns:a16="http://schemas.microsoft.com/office/drawing/2014/main" id="{F8E26EFF-4CC0-4D7E-8120-A4C2255965AF}"/>
            </a:ext>
          </a:extLst>
        </xdr:cNvPr>
        <xdr:cNvSpPr txBox="1"/>
      </xdr:nvSpPr>
      <xdr:spPr>
        <a:xfrm>
          <a:off x="2705744" y="10194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80662</xdr:rowOff>
    </xdr:from>
    <xdr:ext cx="405111" cy="259045"/>
    <xdr:sp macro="" textlink="">
      <xdr:nvSpPr>
        <xdr:cNvPr id="199" name="n_3aveValue【体育館・プール】&#10;有形固定資産減価償却率">
          <a:extLst>
            <a:ext uri="{FF2B5EF4-FFF2-40B4-BE49-F238E27FC236}">
              <a16:creationId xmlns:a16="http://schemas.microsoft.com/office/drawing/2014/main" id="{E87AA90B-5B8B-4209-9A24-0978B3640272}"/>
            </a:ext>
          </a:extLst>
        </xdr:cNvPr>
        <xdr:cNvSpPr txBox="1"/>
      </xdr:nvSpPr>
      <xdr:spPr>
        <a:xfrm>
          <a:off x="1816744" y="10196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109237</xdr:rowOff>
    </xdr:from>
    <xdr:ext cx="405111" cy="259045"/>
    <xdr:sp macro="" textlink="">
      <xdr:nvSpPr>
        <xdr:cNvPr id="200" name="n_4aveValue【体育館・プール】&#10;有形固定資産減価償却率">
          <a:extLst>
            <a:ext uri="{FF2B5EF4-FFF2-40B4-BE49-F238E27FC236}">
              <a16:creationId xmlns:a16="http://schemas.microsoft.com/office/drawing/2014/main" id="{400EDF10-F8BC-4202-85BB-B34A15D0DD0F}"/>
            </a:ext>
          </a:extLst>
        </xdr:cNvPr>
        <xdr:cNvSpPr txBox="1"/>
      </xdr:nvSpPr>
      <xdr:spPr>
        <a:xfrm>
          <a:off x="927744" y="10224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78122</xdr:rowOff>
    </xdr:from>
    <xdr:ext cx="405111" cy="259045"/>
    <xdr:sp macro="" textlink="">
      <xdr:nvSpPr>
        <xdr:cNvPr id="201" name="n_1mainValue【体育館・プール】&#10;有形固定資産減価償却率">
          <a:extLst>
            <a:ext uri="{FF2B5EF4-FFF2-40B4-BE49-F238E27FC236}">
              <a16:creationId xmlns:a16="http://schemas.microsoft.com/office/drawing/2014/main" id="{C53AEF79-9CB0-4EEA-AE5A-5E203D51B78D}"/>
            </a:ext>
          </a:extLst>
        </xdr:cNvPr>
        <xdr:cNvSpPr txBox="1"/>
      </xdr:nvSpPr>
      <xdr:spPr>
        <a:xfrm>
          <a:off x="3582044" y="1087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49547</xdr:rowOff>
    </xdr:from>
    <xdr:ext cx="405111" cy="259045"/>
    <xdr:sp macro="" textlink="">
      <xdr:nvSpPr>
        <xdr:cNvPr id="202" name="n_2mainValue【体育館・プール】&#10;有形固定資産減価償却率">
          <a:extLst>
            <a:ext uri="{FF2B5EF4-FFF2-40B4-BE49-F238E27FC236}">
              <a16:creationId xmlns:a16="http://schemas.microsoft.com/office/drawing/2014/main" id="{C689D8BA-5B15-45DF-B96D-549FA47980D6}"/>
            </a:ext>
          </a:extLst>
        </xdr:cNvPr>
        <xdr:cNvSpPr txBox="1"/>
      </xdr:nvSpPr>
      <xdr:spPr>
        <a:xfrm>
          <a:off x="2705744" y="1085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161942</xdr:rowOff>
    </xdr:from>
    <xdr:ext cx="405111" cy="259045"/>
    <xdr:sp macro="" textlink="">
      <xdr:nvSpPr>
        <xdr:cNvPr id="203" name="n_3mainValue【体育館・プール】&#10;有形固定資産減価償却率">
          <a:extLst>
            <a:ext uri="{FF2B5EF4-FFF2-40B4-BE49-F238E27FC236}">
              <a16:creationId xmlns:a16="http://schemas.microsoft.com/office/drawing/2014/main" id="{39567E7A-DB29-4172-A737-00B12514FB3E}"/>
            </a:ext>
          </a:extLst>
        </xdr:cNvPr>
        <xdr:cNvSpPr txBox="1"/>
      </xdr:nvSpPr>
      <xdr:spPr>
        <a:xfrm>
          <a:off x="1816744" y="10791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102887</xdr:rowOff>
    </xdr:from>
    <xdr:ext cx="405111" cy="259045"/>
    <xdr:sp macro="" textlink="">
      <xdr:nvSpPr>
        <xdr:cNvPr id="204" name="n_4mainValue【体育館・プール】&#10;有形固定資産減価償却率">
          <a:extLst>
            <a:ext uri="{FF2B5EF4-FFF2-40B4-BE49-F238E27FC236}">
              <a16:creationId xmlns:a16="http://schemas.microsoft.com/office/drawing/2014/main" id="{0C89EA0B-404B-46C2-8986-A4B866D937C7}"/>
            </a:ext>
          </a:extLst>
        </xdr:cNvPr>
        <xdr:cNvSpPr txBox="1"/>
      </xdr:nvSpPr>
      <xdr:spPr>
        <a:xfrm>
          <a:off x="927744" y="10732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a:extLst>
            <a:ext uri="{FF2B5EF4-FFF2-40B4-BE49-F238E27FC236}">
              <a16:creationId xmlns:a16="http://schemas.microsoft.com/office/drawing/2014/main" id="{2F633BC1-BA71-40EB-B295-9618085881EB}"/>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6" name="正方形/長方形 205">
          <a:extLst>
            <a:ext uri="{FF2B5EF4-FFF2-40B4-BE49-F238E27FC236}">
              <a16:creationId xmlns:a16="http://schemas.microsoft.com/office/drawing/2014/main" id="{F3973A0B-0C01-4F40-8354-E274C9E5FC87}"/>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7" name="正方形/長方形 206">
          <a:extLst>
            <a:ext uri="{FF2B5EF4-FFF2-40B4-BE49-F238E27FC236}">
              <a16:creationId xmlns:a16="http://schemas.microsoft.com/office/drawing/2014/main" id="{D2037F2D-C968-4C67-ABDE-CEEB36B36F30}"/>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8" name="正方形/長方形 207">
          <a:extLst>
            <a:ext uri="{FF2B5EF4-FFF2-40B4-BE49-F238E27FC236}">
              <a16:creationId xmlns:a16="http://schemas.microsoft.com/office/drawing/2014/main" id="{8A46DFA7-1EB3-4662-8740-BC1A12E6F2D9}"/>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9" name="正方形/長方形 208">
          <a:extLst>
            <a:ext uri="{FF2B5EF4-FFF2-40B4-BE49-F238E27FC236}">
              <a16:creationId xmlns:a16="http://schemas.microsoft.com/office/drawing/2014/main" id="{88AC0C15-F776-482A-9F22-6E05A6988124}"/>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0" name="正方形/長方形 209">
          <a:extLst>
            <a:ext uri="{FF2B5EF4-FFF2-40B4-BE49-F238E27FC236}">
              <a16:creationId xmlns:a16="http://schemas.microsoft.com/office/drawing/2014/main" id="{F25C720E-AE82-43A4-835F-84AD05089741}"/>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1" name="正方形/長方形 210">
          <a:extLst>
            <a:ext uri="{FF2B5EF4-FFF2-40B4-BE49-F238E27FC236}">
              <a16:creationId xmlns:a16="http://schemas.microsoft.com/office/drawing/2014/main" id="{4733C46A-3275-4635-862E-854D5D847EB4}"/>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2" name="正方形/長方形 211">
          <a:extLst>
            <a:ext uri="{FF2B5EF4-FFF2-40B4-BE49-F238E27FC236}">
              <a16:creationId xmlns:a16="http://schemas.microsoft.com/office/drawing/2014/main" id="{8545A23F-AC56-41A8-B60F-C14CD4D7CA1B}"/>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3" name="テキスト ボックス 212">
          <a:extLst>
            <a:ext uri="{FF2B5EF4-FFF2-40B4-BE49-F238E27FC236}">
              <a16:creationId xmlns:a16="http://schemas.microsoft.com/office/drawing/2014/main" id="{13322C0E-F681-44E6-89D7-DC06DDBB6442}"/>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4" name="直線コネクタ 213">
          <a:extLst>
            <a:ext uri="{FF2B5EF4-FFF2-40B4-BE49-F238E27FC236}">
              <a16:creationId xmlns:a16="http://schemas.microsoft.com/office/drawing/2014/main" id="{A026F062-9121-4510-A33F-2BE48510B75B}"/>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5" name="直線コネクタ 214">
          <a:extLst>
            <a:ext uri="{FF2B5EF4-FFF2-40B4-BE49-F238E27FC236}">
              <a16:creationId xmlns:a16="http://schemas.microsoft.com/office/drawing/2014/main" id="{60EE9FE2-3FE8-4F60-BDAB-E44CC8E395FE}"/>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6" name="テキスト ボックス 215">
          <a:extLst>
            <a:ext uri="{FF2B5EF4-FFF2-40B4-BE49-F238E27FC236}">
              <a16:creationId xmlns:a16="http://schemas.microsoft.com/office/drawing/2014/main" id="{9B6B2CC8-E5B0-46DB-8241-F2C0EC895DD8}"/>
            </a:ext>
          </a:extLst>
        </xdr:cNvPr>
        <xdr:cNvSpPr txBox="1"/>
      </xdr:nvSpPr>
      <xdr:spPr>
        <a:xfrm>
          <a:off x="6136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7" name="直線コネクタ 216">
          <a:extLst>
            <a:ext uri="{FF2B5EF4-FFF2-40B4-BE49-F238E27FC236}">
              <a16:creationId xmlns:a16="http://schemas.microsoft.com/office/drawing/2014/main" id="{88B77691-78AC-4811-8444-060B0573E0A0}"/>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8" name="テキスト ボックス 217">
          <a:extLst>
            <a:ext uri="{FF2B5EF4-FFF2-40B4-BE49-F238E27FC236}">
              <a16:creationId xmlns:a16="http://schemas.microsoft.com/office/drawing/2014/main" id="{E98FE0F6-ECD7-4258-B181-834F2F8F8CF1}"/>
            </a:ext>
          </a:extLst>
        </xdr:cNvPr>
        <xdr:cNvSpPr txBox="1"/>
      </xdr:nvSpPr>
      <xdr:spPr>
        <a:xfrm>
          <a:off x="6136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9" name="直線コネクタ 218">
          <a:extLst>
            <a:ext uri="{FF2B5EF4-FFF2-40B4-BE49-F238E27FC236}">
              <a16:creationId xmlns:a16="http://schemas.microsoft.com/office/drawing/2014/main" id="{005A9458-4EF6-4D79-961F-67944FDA1BE3}"/>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20" name="テキスト ボックス 219">
          <a:extLst>
            <a:ext uri="{FF2B5EF4-FFF2-40B4-BE49-F238E27FC236}">
              <a16:creationId xmlns:a16="http://schemas.microsoft.com/office/drawing/2014/main" id="{E63BAC12-7175-4735-8B66-9DBB0A12FC7E}"/>
            </a:ext>
          </a:extLst>
        </xdr:cNvPr>
        <xdr:cNvSpPr txBox="1"/>
      </xdr:nvSpPr>
      <xdr:spPr>
        <a:xfrm>
          <a:off x="6136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21" name="直線コネクタ 220">
          <a:extLst>
            <a:ext uri="{FF2B5EF4-FFF2-40B4-BE49-F238E27FC236}">
              <a16:creationId xmlns:a16="http://schemas.microsoft.com/office/drawing/2014/main" id="{BD22EC4D-9962-4529-B91B-BDE5DB251CAF}"/>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22" name="テキスト ボックス 221">
          <a:extLst>
            <a:ext uri="{FF2B5EF4-FFF2-40B4-BE49-F238E27FC236}">
              <a16:creationId xmlns:a16="http://schemas.microsoft.com/office/drawing/2014/main" id="{39026B1A-D70A-47F4-944B-A3D9FD2BB25D}"/>
            </a:ext>
          </a:extLst>
        </xdr:cNvPr>
        <xdr:cNvSpPr txBox="1"/>
      </xdr:nvSpPr>
      <xdr:spPr>
        <a:xfrm>
          <a:off x="6136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3" name="直線コネクタ 222">
          <a:extLst>
            <a:ext uri="{FF2B5EF4-FFF2-40B4-BE49-F238E27FC236}">
              <a16:creationId xmlns:a16="http://schemas.microsoft.com/office/drawing/2014/main" id="{949E41EF-1620-486B-B654-DF56CB1C62F2}"/>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24" name="テキスト ボックス 223">
          <a:extLst>
            <a:ext uri="{FF2B5EF4-FFF2-40B4-BE49-F238E27FC236}">
              <a16:creationId xmlns:a16="http://schemas.microsoft.com/office/drawing/2014/main" id="{D5B350D3-8E98-4FEE-A102-B2BF8F1F2CC6}"/>
            </a:ext>
          </a:extLst>
        </xdr:cNvPr>
        <xdr:cNvSpPr txBox="1"/>
      </xdr:nvSpPr>
      <xdr:spPr>
        <a:xfrm>
          <a:off x="6136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5" name="直線コネクタ 224">
          <a:extLst>
            <a:ext uri="{FF2B5EF4-FFF2-40B4-BE49-F238E27FC236}">
              <a16:creationId xmlns:a16="http://schemas.microsoft.com/office/drawing/2014/main" id="{C331E5EB-A032-4C60-BF9C-248B4B28C8C3}"/>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6" name="テキスト ボックス 225">
          <a:extLst>
            <a:ext uri="{FF2B5EF4-FFF2-40B4-BE49-F238E27FC236}">
              <a16:creationId xmlns:a16="http://schemas.microsoft.com/office/drawing/2014/main" id="{A0C868F7-BFBC-46E4-9304-5243ED0DA4B8}"/>
            </a:ext>
          </a:extLst>
        </xdr:cNvPr>
        <xdr:cNvSpPr txBox="1"/>
      </xdr:nvSpPr>
      <xdr:spPr>
        <a:xfrm>
          <a:off x="6136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7" name="直線コネクタ 226">
          <a:extLst>
            <a:ext uri="{FF2B5EF4-FFF2-40B4-BE49-F238E27FC236}">
              <a16:creationId xmlns:a16="http://schemas.microsoft.com/office/drawing/2014/main" id="{9F150E38-1E6A-405D-9B06-30EA20CDA89F}"/>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8" name="テキスト ボックス 227">
          <a:extLst>
            <a:ext uri="{FF2B5EF4-FFF2-40B4-BE49-F238E27FC236}">
              <a16:creationId xmlns:a16="http://schemas.microsoft.com/office/drawing/2014/main" id="{E0116812-F718-4E76-A312-C17FD4FD9376}"/>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9" name="【体育館・プール】&#10;一人当たり面積グラフ枠">
          <a:extLst>
            <a:ext uri="{FF2B5EF4-FFF2-40B4-BE49-F238E27FC236}">
              <a16:creationId xmlns:a16="http://schemas.microsoft.com/office/drawing/2014/main" id="{E8FD3DEA-641B-44D8-AC27-6DBD837512B5}"/>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47353</xdr:rowOff>
    </xdr:from>
    <xdr:to>
      <xdr:col>54</xdr:col>
      <xdr:colOff>189865</xdr:colOff>
      <xdr:row>64</xdr:row>
      <xdr:rowOff>98951</xdr:rowOff>
    </xdr:to>
    <xdr:cxnSp macro="">
      <xdr:nvCxnSpPr>
        <xdr:cNvPr id="230" name="直線コネクタ 229">
          <a:extLst>
            <a:ext uri="{FF2B5EF4-FFF2-40B4-BE49-F238E27FC236}">
              <a16:creationId xmlns:a16="http://schemas.microsoft.com/office/drawing/2014/main" id="{7B736A4B-049C-4DD9-8117-B7D4E13610EF}"/>
            </a:ext>
          </a:extLst>
        </xdr:cNvPr>
        <xdr:cNvCxnSpPr/>
      </xdr:nvCxnSpPr>
      <xdr:spPr>
        <a:xfrm flipV="1">
          <a:off x="10476865" y="9477103"/>
          <a:ext cx="0" cy="15946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102778</xdr:rowOff>
    </xdr:from>
    <xdr:ext cx="469744" cy="259045"/>
    <xdr:sp macro="" textlink="">
      <xdr:nvSpPr>
        <xdr:cNvPr id="231" name="【体育館・プール】&#10;一人当たり面積最小値テキスト">
          <a:extLst>
            <a:ext uri="{FF2B5EF4-FFF2-40B4-BE49-F238E27FC236}">
              <a16:creationId xmlns:a16="http://schemas.microsoft.com/office/drawing/2014/main" id="{6EB127BA-EED1-48EB-937F-68FC10A7940E}"/>
            </a:ext>
          </a:extLst>
        </xdr:cNvPr>
        <xdr:cNvSpPr txBox="1"/>
      </xdr:nvSpPr>
      <xdr:spPr>
        <a:xfrm>
          <a:off x="10515600" y="11075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98951</xdr:rowOff>
    </xdr:from>
    <xdr:to>
      <xdr:col>55</xdr:col>
      <xdr:colOff>88900</xdr:colOff>
      <xdr:row>64</xdr:row>
      <xdr:rowOff>98951</xdr:rowOff>
    </xdr:to>
    <xdr:cxnSp macro="">
      <xdr:nvCxnSpPr>
        <xdr:cNvPr id="232" name="直線コネクタ 231">
          <a:extLst>
            <a:ext uri="{FF2B5EF4-FFF2-40B4-BE49-F238E27FC236}">
              <a16:creationId xmlns:a16="http://schemas.microsoft.com/office/drawing/2014/main" id="{C0D1DF3E-CBB9-46BA-97B7-ED03256A71EA}"/>
            </a:ext>
          </a:extLst>
        </xdr:cNvPr>
        <xdr:cNvCxnSpPr/>
      </xdr:nvCxnSpPr>
      <xdr:spPr>
        <a:xfrm>
          <a:off x="10388600" y="11071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165480</xdr:rowOff>
    </xdr:from>
    <xdr:ext cx="469744" cy="259045"/>
    <xdr:sp macro="" textlink="">
      <xdr:nvSpPr>
        <xdr:cNvPr id="233" name="【体育館・プール】&#10;一人当たり面積最大値テキスト">
          <a:extLst>
            <a:ext uri="{FF2B5EF4-FFF2-40B4-BE49-F238E27FC236}">
              <a16:creationId xmlns:a16="http://schemas.microsoft.com/office/drawing/2014/main" id="{698C14BB-E876-4FA4-9FC1-ED4C394ABA90}"/>
            </a:ext>
          </a:extLst>
        </xdr:cNvPr>
        <xdr:cNvSpPr txBox="1"/>
      </xdr:nvSpPr>
      <xdr:spPr>
        <a:xfrm>
          <a:off x="10515600" y="925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47353</xdr:rowOff>
    </xdr:from>
    <xdr:to>
      <xdr:col>55</xdr:col>
      <xdr:colOff>88900</xdr:colOff>
      <xdr:row>55</xdr:row>
      <xdr:rowOff>47353</xdr:rowOff>
    </xdr:to>
    <xdr:cxnSp macro="">
      <xdr:nvCxnSpPr>
        <xdr:cNvPr id="234" name="直線コネクタ 233">
          <a:extLst>
            <a:ext uri="{FF2B5EF4-FFF2-40B4-BE49-F238E27FC236}">
              <a16:creationId xmlns:a16="http://schemas.microsoft.com/office/drawing/2014/main" id="{EDE79714-4AB2-4FD4-A903-DBB524DE0793}"/>
            </a:ext>
          </a:extLst>
        </xdr:cNvPr>
        <xdr:cNvCxnSpPr/>
      </xdr:nvCxnSpPr>
      <xdr:spPr>
        <a:xfrm>
          <a:off x="10388600" y="94771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81805</xdr:rowOff>
    </xdr:from>
    <xdr:ext cx="469744" cy="259045"/>
    <xdr:sp macro="" textlink="">
      <xdr:nvSpPr>
        <xdr:cNvPr id="235" name="【体育館・プール】&#10;一人当たり面積平均値テキスト">
          <a:extLst>
            <a:ext uri="{FF2B5EF4-FFF2-40B4-BE49-F238E27FC236}">
              <a16:creationId xmlns:a16="http://schemas.microsoft.com/office/drawing/2014/main" id="{F7292F05-ABE5-4016-B1F7-0093EF5DC2E4}"/>
            </a:ext>
          </a:extLst>
        </xdr:cNvPr>
        <xdr:cNvSpPr txBox="1"/>
      </xdr:nvSpPr>
      <xdr:spPr>
        <a:xfrm>
          <a:off x="10515600" y="10540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58928</xdr:rowOff>
    </xdr:from>
    <xdr:to>
      <xdr:col>55</xdr:col>
      <xdr:colOff>50800</xdr:colOff>
      <xdr:row>62</xdr:row>
      <xdr:rowOff>160528</xdr:rowOff>
    </xdr:to>
    <xdr:sp macro="" textlink="">
      <xdr:nvSpPr>
        <xdr:cNvPr id="236" name="フローチャート: 判断 235">
          <a:extLst>
            <a:ext uri="{FF2B5EF4-FFF2-40B4-BE49-F238E27FC236}">
              <a16:creationId xmlns:a16="http://schemas.microsoft.com/office/drawing/2014/main" id="{F6FEF516-28DB-47E4-92CD-18310CD9BAC7}"/>
            </a:ext>
          </a:extLst>
        </xdr:cNvPr>
        <xdr:cNvSpPr/>
      </xdr:nvSpPr>
      <xdr:spPr>
        <a:xfrm>
          <a:off x="10426700" y="10688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77543</xdr:rowOff>
    </xdr:from>
    <xdr:to>
      <xdr:col>50</xdr:col>
      <xdr:colOff>165100</xdr:colOff>
      <xdr:row>63</xdr:row>
      <xdr:rowOff>7693</xdr:rowOff>
    </xdr:to>
    <xdr:sp macro="" textlink="">
      <xdr:nvSpPr>
        <xdr:cNvPr id="237" name="フローチャート: 判断 236">
          <a:extLst>
            <a:ext uri="{FF2B5EF4-FFF2-40B4-BE49-F238E27FC236}">
              <a16:creationId xmlns:a16="http://schemas.microsoft.com/office/drawing/2014/main" id="{5E36FF51-05D1-4BD5-BDC4-5A5DD6E97899}"/>
            </a:ext>
          </a:extLst>
        </xdr:cNvPr>
        <xdr:cNvSpPr/>
      </xdr:nvSpPr>
      <xdr:spPr>
        <a:xfrm>
          <a:off x="9588500" y="10707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92565</xdr:rowOff>
    </xdr:from>
    <xdr:to>
      <xdr:col>46</xdr:col>
      <xdr:colOff>38100</xdr:colOff>
      <xdr:row>63</xdr:row>
      <xdr:rowOff>22715</xdr:rowOff>
    </xdr:to>
    <xdr:sp macro="" textlink="">
      <xdr:nvSpPr>
        <xdr:cNvPr id="238" name="フローチャート: 判断 237">
          <a:extLst>
            <a:ext uri="{FF2B5EF4-FFF2-40B4-BE49-F238E27FC236}">
              <a16:creationId xmlns:a16="http://schemas.microsoft.com/office/drawing/2014/main" id="{04FFAB33-344F-4162-B6BA-46EF8FDD09FC}"/>
            </a:ext>
          </a:extLst>
        </xdr:cNvPr>
        <xdr:cNvSpPr/>
      </xdr:nvSpPr>
      <xdr:spPr>
        <a:xfrm>
          <a:off x="8699500" y="10722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94197</xdr:rowOff>
    </xdr:from>
    <xdr:to>
      <xdr:col>41</xdr:col>
      <xdr:colOff>101600</xdr:colOff>
      <xdr:row>63</xdr:row>
      <xdr:rowOff>24347</xdr:rowOff>
    </xdr:to>
    <xdr:sp macro="" textlink="">
      <xdr:nvSpPr>
        <xdr:cNvPr id="239" name="フローチャート: 判断 238">
          <a:extLst>
            <a:ext uri="{FF2B5EF4-FFF2-40B4-BE49-F238E27FC236}">
              <a16:creationId xmlns:a16="http://schemas.microsoft.com/office/drawing/2014/main" id="{33913817-51E9-488F-8BD4-F85E753DE7F6}"/>
            </a:ext>
          </a:extLst>
        </xdr:cNvPr>
        <xdr:cNvSpPr/>
      </xdr:nvSpPr>
      <xdr:spPr>
        <a:xfrm>
          <a:off x="7810500" y="10724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90932</xdr:rowOff>
    </xdr:from>
    <xdr:to>
      <xdr:col>36</xdr:col>
      <xdr:colOff>165100</xdr:colOff>
      <xdr:row>63</xdr:row>
      <xdr:rowOff>21082</xdr:rowOff>
    </xdr:to>
    <xdr:sp macro="" textlink="">
      <xdr:nvSpPr>
        <xdr:cNvPr id="240" name="フローチャート: 判断 239">
          <a:extLst>
            <a:ext uri="{FF2B5EF4-FFF2-40B4-BE49-F238E27FC236}">
              <a16:creationId xmlns:a16="http://schemas.microsoft.com/office/drawing/2014/main" id="{19DBB8D1-D006-4288-B4D4-0B9D4C48FC22}"/>
            </a:ext>
          </a:extLst>
        </xdr:cNvPr>
        <xdr:cNvSpPr/>
      </xdr:nvSpPr>
      <xdr:spPr>
        <a:xfrm>
          <a:off x="6921500" y="10720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9D63936D-A4C3-4C18-A1AA-FB5F533B9470}"/>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3FEFFF5B-39C7-4F46-9E64-84C992C90864}"/>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0EE1F2C5-F4A9-4E17-BB0E-52669DEB9E5C}"/>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7FD61C77-CF58-455F-8D40-FE0D4A3A3E87}"/>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5" name="テキスト ボックス 244">
          <a:extLst>
            <a:ext uri="{FF2B5EF4-FFF2-40B4-BE49-F238E27FC236}">
              <a16:creationId xmlns:a16="http://schemas.microsoft.com/office/drawing/2014/main" id="{151E6F08-F4FF-49D0-81DE-66A605B3A89F}"/>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48478</xdr:rowOff>
    </xdr:from>
    <xdr:to>
      <xdr:col>55</xdr:col>
      <xdr:colOff>50800</xdr:colOff>
      <xdr:row>63</xdr:row>
      <xdr:rowOff>150078</xdr:rowOff>
    </xdr:to>
    <xdr:sp macro="" textlink="">
      <xdr:nvSpPr>
        <xdr:cNvPr id="246" name="楕円 245">
          <a:extLst>
            <a:ext uri="{FF2B5EF4-FFF2-40B4-BE49-F238E27FC236}">
              <a16:creationId xmlns:a16="http://schemas.microsoft.com/office/drawing/2014/main" id="{A64DED86-3272-422E-B0B2-B1050DADDD6C}"/>
            </a:ext>
          </a:extLst>
        </xdr:cNvPr>
        <xdr:cNvSpPr/>
      </xdr:nvSpPr>
      <xdr:spPr>
        <a:xfrm>
          <a:off x="10426700" y="1084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26905</xdr:rowOff>
    </xdr:from>
    <xdr:ext cx="469744" cy="259045"/>
    <xdr:sp macro="" textlink="">
      <xdr:nvSpPr>
        <xdr:cNvPr id="247" name="【体育館・プール】&#10;一人当たり面積該当値テキスト">
          <a:extLst>
            <a:ext uri="{FF2B5EF4-FFF2-40B4-BE49-F238E27FC236}">
              <a16:creationId xmlns:a16="http://schemas.microsoft.com/office/drawing/2014/main" id="{7C540C83-A161-4D3C-A9AC-736F27956161}"/>
            </a:ext>
          </a:extLst>
        </xdr:cNvPr>
        <xdr:cNvSpPr txBox="1"/>
      </xdr:nvSpPr>
      <xdr:spPr>
        <a:xfrm>
          <a:off x="10515600" y="1082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52723</xdr:rowOff>
    </xdr:from>
    <xdr:to>
      <xdr:col>50</xdr:col>
      <xdr:colOff>165100</xdr:colOff>
      <xdr:row>63</xdr:row>
      <xdr:rowOff>154323</xdr:rowOff>
    </xdr:to>
    <xdr:sp macro="" textlink="">
      <xdr:nvSpPr>
        <xdr:cNvPr id="248" name="楕円 247">
          <a:extLst>
            <a:ext uri="{FF2B5EF4-FFF2-40B4-BE49-F238E27FC236}">
              <a16:creationId xmlns:a16="http://schemas.microsoft.com/office/drawing/2014/main" id="{646820A9-5EED-4826-A111-509C0A90F7E6}"/>
            </a:ext>
          </a:extLst>
        </xdr:cNvPr>
        <xdr:cNvSpPr/>
      </xdr:nvSpPr>
      <xdr:spPr>
        <a:xfrm>
          <a:off x="9588500" y="10854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99278</xdr:rowOff>
    </xdr:from>
    <xdr:to>
      <xdr:col>55</xdr:col>
      <xdr:colOff>0</xdr:colOff>
      <xdr:row>63</xdr:row>
      <xdr:rowOff>103523</xdr:rowOff>
    </xdr:to>
    <xdr:cxnSp macro="">
      <xdr:nvCxnSpPr>
        <xdr:cNvPr id="249" name="直線コネクタ 248">
          <a:extLst>
            <a:ext uri="{FF2B5EF4-FFF2-40B4-BE49-F238E27FC236}">
              <a16:creationId xmlns:a16="http://schemas.microsoft.com/office/drawing/2014/main" id="{4000DE10-2BCD-4076-A4E8-17462A4C8C47}"/>
            </a:ext>
          </a:extLst>
        </xdr:cNvPr>
        <xdr:cNvCxnSpPr/>
      </xdr:nvCxnSpPr>
      <xdr:spPr>
        <a:xfrm flipV="1">
          <a:off x="9639300" y="10900628"/>
          <a:ext cx="838200" cy="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57295</xdr:rowOff>
    </xdr:from>
    <xdr:to>
      <xdr:col>46</xdr:col>
      <xdr:colOff>38100</xdr:colOff>
      <xdr:row>63</xdr:row>
      <xdr:rowOff>158895</xdr:rowOff>
    </xdr:to>
    <xdr:sp macro="" textlink="">
      <xdr:nvSpPr>
        <xdr:cNvPr id="250" name="楕円 249">
          <a:extLst>
            <a:ext uri="{FF2B5EF4-FFF2-40B4-BE49-F238E27FC236}">
              <a16:creationId xmlns:a16="http://schemas.microsoft.com/office/drawing/2014/main" id="{3C2B7E45-5C28-4893-A305-9B44B8A74126}"/>
            </a:ext>
          </a:extLst>
        </xdr:cNvPr>
        <xdr:cNvSpPr/>
      </xdr:nvSpPr>
      <xdr:spPr>
        <a:xfrm>
          <a:off x="8699500" y="10858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103523</xdr:rowOff>
    </xdr:from>
    <xdr:to>
      <xdr:col>50</xdr:col>
      <xdr:colOff>114300</xdr:colOff>
      <xdr:row>63</xdr:row>
      <xdr:rowOff>108095</xdr:rowOff>
    </xdr:to>
    <xdr:cxnSp macro="">
      <xdr:nvCxnSpPr>
        <xdr:cNvPr id="251" name="直線コネクタ 250">
          <a:extLst>
            <a:ext uri="{FF2B5EF4-FFF2-40B4-BE49-F238E27FC236}">
              <a16:creationId xmlns:a16="http://schemas.microsoft.com/office/drawing/2014/main" id="{47ABDA13-01B4-4933-B5C8-543A5C0C49EE}"/>
            </a:ext>
          </a:extLst>
        </xdr:cNvPr>
        <xdr:cNvCxnSpPr/>
      </xdr:nvCxnSpPr>
      <xdr:spPr>
        <a:xfrm flipV="1">
          <a:off x="8750300" y="10904873"/>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62194</xdr:rowOff>
    </xdr:from>
    <xdr:to>
      <xdr:col>41</xdr:col>
      <xdr:colOff>101600</xdr:colOff>
      <xdr:row>63</xdr:row>
      <xdr:rowOff>163794</xdr:rowOff>
    </xdr:to>
    <xdr:sp macro="" textlink="">
      <xdr:nvSpPr>
        <xdr:cNvPr id="252" name="楕円 251">
          <a:extLst>
            <a:ext uri="{FF2B5EF4-FFF2-40B4-BE49-F238E27FC236}">
              <a16:creationId xmlns:a16="http://schemas.microsoft.com/office/drawing/2014/main" id="{2FE08456-5D94-485F-BFE1-37F321F30579}"/>
            </a:ext>
          </a:extLst>
        </xdr:cNvPr>
        <xdr:cNvSpPr/>
      </xdr:nvSpPr>
      <xdr:spPr>
        <a:xfrm>
          <a:off x="7810500" y="10863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108095</xdr:rowOff>
    </xdr:from>
    <xdr:to>
      <xdr:col>45</xdr:col>
      <xdr:colOff>177800</xdr:colOff>
      <xdr:row>63</xdr:row>
      <xdr:rowOff>112994</xdr:rowOff>
    </xdr:to>
    <xdr:cxnSp macro="">
      <xdr:nvCxnSpPr>
        <xdr:cNvPr id="253" name="直線コネクタ 252">
          <a:extLst>
            <a:ext uri="{FF2B5EF4-FFF2-40B4-BE49-F238E27FC236}">
              <a16:creationId xmlns:a16="http://schemas.microsoft.com/office/drawing/2014/main" id="{3560217C-9472-4197-AB62-4CB83EEA597C}"/>
            </a:ext>
          </a:extLst>
        </xdr:cNvPr>
        <xdr:cNvCxnSpPr/>
      </xdr:nvCxnSpPr>
      <xdr:spPr>
        <a:xfrm flipV="1">
          <a:off x="7861300" y="10909445"/>
          <a:ext cx="8890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66439</xdr:rowOff>
    </xdr:from>
    <xdr:to>
      <xdr:col>36</xdr:col>
      <xdr:colOff>165100</xdr:colOff>
      <xdr:row>63</xdr:row>
      <xdr:rowOff>168039</xdr:rowOff>
    </xdr:to>
    <xdr:sp macro="" textlink="">
      <xdr:nvSpPr>
        <xdr:cNvPr id="254" name="楕円 253">
          <a:extLst>
            <a:ext uri="{FF2B5EF4-FFF2-40B4-BE49-F238E27FC236}">
              <a16:creationId xmlns:a16="http://schemas.microsoft.com/office/drawing/2014/main" id="{EAD89DDE-5360-453D-867A-05E549101D4B}"/>
            </a:ext>
          </a:extLst>
        </xdr:cNvPr>
        <xdr:cNvSpPr/>
      </xdr:nvSpPr>
      <xdr:spPr>
        <a:xfrm>
          <a:off x="6921500" y="10867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112994</xdr:rowOff>
    </xdr:from>
    <xdr:to>
      <xdr:col>41</xdr:col>
      <xdr:colOff>50800</xdr:colOff>
      <xdr:row>63</xdr:row>
      <xdr:rowOff>117239</xdr:rowOff>
    </xdr:to>
    <xdr:cxnSp macro="">
      <xdr:nvCxnSpPr>
        <xdr:cNvPr id="255" name="直線コネクタ 254">
          <a:extLst>
            <a:ext uri="{FF2B5EF4-FFF2-40B4-BE49-F238E27FC236}">
              <a16:creationId xmlns:a16="http://schemas.microsoft.com/office/drawing/2014/main" id="{34F1F2FA-5B92-4A4F-8C91-D8754E9ECDB3}"/>
            </a:ext>
          </a:extLst>
        </xdr:cNvPr>
        <xdr:cNvCxnSpPr/>
      </xdr:nvCxnSpPr>
      <xdr:spPr>
        <a:xfrm flipV="1">
          <a:off x="6972300" y="10914344"/>
          <a:ext cx="889000" cy="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24220</xdr:rowOff>
    </xdr:from>
    <xdr:ext cx="469744" cy="259045"/>
    <xdr:sp macro="" textlink="">
      <xdr:nvSpPr>
        <xdr:cNvPr id="256" name="n_1aveValue【体育館・プール】&#10;一人当たり面積">
          <a:extLst>
            <a:ext uri="{FF2B5EF4-FFF2-40B4-BE49-F238E27FC236}">
              <a16:creationId xmlns:a16="http://schemas.microsoft.com/office/drawing/2014/main" id="{F2C604B6-2A59-4712-8653-FF7957725B7C}"/>
            </a:ext>
          </a:extLst>
        </xdr:cNvPr>
        <xdr:cNvSpPr txBox="1"/>
      </xdr:nvSpPr>
      <xdr:spPr>
        <a:xfrm>
          <a:off x="9391727" y="1048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39242</xdr:rowOff>
    </xdr:from>
    <xdr:ext cx="469744" cy="259045"/>
    <xdr:sp macro="" textlink="">
      <xdr:nvSpPr>
        <xdr:cNvPr id="257" name="n_2aveValue【体育館・プール】&#10;一人当たり面積">
          <a:extLst>
            <a:ext uri="{FF2B5EF4-FFF2-40B4-BE49-F238E27FC236}">
              <a16:creationId xmlns:a16="http://schemas.microsoft.com/office/drawing/2014/main" id="{4D9164AE-2697-4D4B-9139-EBC50364F845}"/>
            </a:ext>
          </a:extLst>
        </xdr:cNvPr>
        <xdr:cNvSpPr txBox="1"/>
      </xdr:nvSpPr>
      <xdr:spPr>
        <a:xfrm>
          <a:off x="8515427" y="10497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40874</xdr:rowOff>
    </xdr:from>
    <xdr:ext cx="469744" cy="259045"/>
    <xdr:sp macro="" textlink="">
      <xdr:nvSpPr>
        <xdr:cNvPr id="258" name="n_3aveValue【体育館・プール】&#10;一人当たり面積">
          <a:extLst>
            <a:ext uri="{FF2B5EF4-FFF2-40B4-BE49-F238E27FC236}">
              <a16:creationId xmlns:a16="http://schemas.microsoft.com/office/drawing/2014/main" id="{06607733-5957-457C-BB49-009B25CCAC0D}"/>
            </a:ext>
          </a:extLst>
        </xdr:cNvPr>
        <xdr:cNvSpPr txBox="1"/>
      </xdr:nvSpPr>
      <xdr:spPr>
        <a:xfrm>
          <a:off x="7626427" y="10499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37609</xdr:rowOff>
    </xdr:from>
    <xdr:ext cx="469744" cy="259045"/>
    <xdr:sp macro="" textlink="">
      <xdr:nvSpPr>
        <xdr:cNvPr id="259" name="n_4aveValue【体育館・プール】&#10;一人当たり面積">
          <a:extLst>
            <a:ext uri="{FF2B5EF4-FFF2-40B4-BE49-F238E27FC236}">
              <a16:creationId xmlns:a16="http://schemas.microsoft.com/office/drawing/2014/main" id="{9B4D55DD-136C-4928-A195-A8EDD3F5A51B}"/>
            </a:ext>
          </a:extLst>
        </xdr:cNvPr>
        <xdr:cNvSpPr txBox="1"/>
      </xdr:nvSpPr>
      <xdr:spPr>
        <a:xfrm>
          <a:off x="6737427" y="10496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145450</xdr:rowOff>
    </xdr:from>
    <xdr:ext cx="469744" cy="259045"/>
    <xdr:sp macro="" textlink="">
      <xdr:nvSpPr>
        <xdr:cNvPr id="260" name="n_1mainValue【体育館・プール】&#10;一人当たり面積">
          <a:extLst>
            <a:ext uri="{FF2B5EF4-FFF2-40B4-BE49-F238E27FC236}">
              <a16:creationId xmlns:a16="http://schemas.microsoft.com/office/drawing/2014/main" id="{E80F276E-B72E-400E-A6CB-5E7A62781155}"/>
            </a:ext>
          </a:extLst>
        </xdr:cNvPr>
        <xdr:cNvSpPr txBox="1"/>
      </xdr:nvSpPr>
      <xdr:spPr>
        <a:xfrm>
          <a:off x="9391727" y="10946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150022</xdr:rowOff>
    </xdr:from>
    <xdr:ext cx="469744" cy="259045"/>
    <xdr:sp macro="" textlink="">
      <xdr:nvSpPr>
        <xdr:cNvPr id="261" name="n_2mainValue【体育館・プール】&#10;一人当たり面積">
          <a:extLst>
            <a:ext uri="{FF2B5EF4-FFF2-40B4-BE49-F238E27FC236}">
              <a16:creationId xmlns:a16="http://schemas.microsoft.com/office/drawing/2014/main" id="{124C4738-CB12-4589-8EA8-56B743115F8C}"/>
            </a:ext>
          </a:extLst>
        </xdr:cNvPr>
        <xdr:cNvSpPr txBox="1"/>
      </xdr:nvSpPr>
      <xdr:spPr>
        <a:xfrm>
          <a:off x="8515427" y="10951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154921</xdr:rowOff>
    </xdr:from>
    <xdr:ext cx="469744" cy="259045"/>
    <xdr:sp macro="" textlink="">
      <xdr:nvSpPr>
        <xdr:cNvPr id="262" name="n_3mainValue【体育館・プール】&#10;一人当たり面積">
          <a:extLst>
            <a:ext uri="{FF2B5EF4-FFF2-40B4-BE49-F238E27FC236}">
              <a16:creationId xmlns:a16="http://schemas.microsoft.com/office/drawing/2014/main" id="{B5DB2F0E-C8A1-4FCF-8E26-877577971639}"/>
            </a:ext>
          </a:extLst>
        </xdr:cNvPr>
        <xdr:cNvSpPr txBox="1"/>
      </xdr:nvSpPr>
      <xdr:spPr>
        <a:xfrm>
          <a:off x="7626427" y="10956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159166</xdr:rowOff>
    </xdr:from>
    <xdr:ext cx="469744" cy="259045"/>
    <xdr:sp macro="" textlink="">
      <xdr:nvSpPr>
        <xdr:cNvPr id="263" name="n_4mainValue【体育館・プール】&#10;一人当たり面積">
          <a:extLst>
            <a:ext uri="{FF2B5EF4-FFF2-40B4-BE49-F238E27FC236}">
              <a16:creationId xmlns:a16="http://schemas.microsoft.com/office/drawing/2014/main" id="{65C2B380-5B8F-4F22-82F3-A97F679F05D1}"/>
            </a:ext>
          </a:extLst>
        </xdr:cNvPr>
        <xdr:cNvSpPr txBox="1"/>
      </xdr:nvSpPr>
      <xdr:spPr>
        <a:xfrm>
          <a:off x="6737427" y="10960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4" name="正方形/長方形 263">
          <a:extLst>
            <a:ext uri="{FF2B5EF4-FFF2-40B4-BE49-F238E27FC236}">
              <a16:creationId xmlns:a16="http://schemas.microsoft.com/office/drawing/2014/main" id="{09E5161E-7102-497C-8B1F-73E6C31C850D}"/>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5" name="正方形/長方形 264">
          <a:extLst>
            <a:ext uri="{FF2B5EF4-FFF2-40B4-BE49-F238E27FC236}">
              <a16:creationId xmlns:a16="http://schemas.microsoft.com/office/drawing/2014/main" id="{B8B01D3B-E63C-4514-9F1B-69673D07F792}"/>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6" name="正方形/長方形 265">
          <a:extLst>
            <a:ext uri="{FF2B5EF4-FFF2-40B4-BE49-F238E27FC236}">
              <a16:creationId xmlns:a16="http://schemas.microsoft.com/office/drawing/2014/main" id="{7A70091D-0335-43BA-B9E9-A909C4122A70}"/>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7" name="正方形/長方形 266">
          <a:extLst>
            <a:ext uri="{FF2B5EF4-FFF2-40B4-BE49-F238E27FC236}">
              <a16:creationId xmlns:a16="http://schemas.microsoft.com/office/drawing/2014/main" id="{F9419981-CAE0-4988-965E-8AE2E71C1998}"/>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8" name="正方形/長方形 267">
          <a:extLst>
            <a:ext uri="{FF2B5EF4-FFF2-40B4-BE49-F238E27FC236}">
              <a16:creationId xmlns:a16="http://schemas.microsoft.com/office/drawing/2014/main" id="{26464203-2E03-44C0-8C1E-464BD84D2F3E}"/>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9" name="正方形/長方形 268">
          <a:extLst>
            <a:ext uri="{FF2B5EF4-FFF2-40B4-BE49-F238E27FC236}">
              <a16:creationId xmlns:a16="http://schemas.microsoft.com/office/drawing/2014/main" id="{37C3EC3A-20C1-4673-94E4-D17F1055519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70" name="正方形/長方形 269">
          <a:extLst>
            <a:ext uri="{FF2B5EF4-FFF2-40B4-BE49-F238E27FC236}">
              <a16:creationId xmlns:a16="http://schemas.microsoft.com/office/drawing/2014/main" id="{5CE47732-EC2D-470D-97C5-EC23DA46169B}"/>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1" name="正方形/長方形 270">
          <a:extLst>
            <a:ext uri="{FF2B5EF4-FFF2-40B4-BE49-F238E27FC236}">
              <a16:creationId xmlns:a16="http://schemas.microsoft.com/office/drawing/2014/main" id="{FC824137-2029-474A-A2D0-63A5E6F417AB}"/>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2" name="テキスト ボックス 271">
          <a:extLst>
            <a:ext uri="{FF2B5EF4-FFF2-40B4-BE49-F238E27FC236}">
              <a16:creationId xmlns:a16="http://schemas.microsoft.com/office/drawing/2014/main" id="{FEBBDC90-605C-49AF-AC6F-41E6F59BE1D0}"/>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3" name="直線コネクタ 272">
          <a:extLst>
            <a:ext uri="{FF2B5EF4-FFF2-40B4-BE49-F238E27FC236}">
              <a16:creationId xmlns:a16="http://schemas.microsoft.com/office/drawing/2014/main" id="{2B5244D9-5EB5-4815-8A83-8EDCCB1C87CB}"/>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4" name="テキスト ボックス 273">
          <a:extLst>
            <a:ext uri="{FF2B5EF4-FFF2-40B4-BE49-F238E27FC236}">
              <a16:creationId xmlns:a16="http://schemas.microsoft.com/office/drawing/2014/main" id="{DF53AE3B-5F20-4CFF-8F53-54B05C060C53}"/>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5" name="直線コネクタ 274">
          <a:extLst>
            <a:ext uri="{FF2B5EF4-FFF2-40B4-BE49-F238E27FC236}">
              <a16:creationId xmlns:a16="http://schemas.microsoft.com/office/drawing/2014/main" id="{640F9DC1-699E-4757-8B18-512E99764F17}"/>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6" name="テキスト ボックス 275">
          <a:extLst>
            <a:ext uri="{FF2B5EF4-FFF2-40B4-BE49-F238E27FC236}">
              <a16:creationId xmlns:a16="http://schemas.microsoft.com/office/drawing/2014/main" id="{F402C415-7CA4-4086-B42D-85EAF20827C7}"/>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7" name="直線コネクタ 276">
          <a:extLst>
            <a:ext uri="{FF2B5EF4-FFF2-40B4-BE49-F238E27FC236}">
              <a16:creationId xmlns:a16="http://schemas.microsoft.com/office/drawing/2014/main" id="{39AFEFC0-FA72-4F94-AD78-05DFDE7D996C}"/>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8" name="テキスト ボックス 277">
          <a:extLst>
            <a:ext uri="{FF2B5EF4-FFF2-40B4-BE49-F238E27FC236}">
              <a16:creationId xmlns:a16="http://schemas.microsoft.com/office/drawing/2014/main" id="{C4E813B3-D6D1-4CA4-8362-AD77990D35C5}"/>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9" name="直線コネクタ 278">
          <a:extLst>
            <a:ext uri="{FF2B5EF4-FFF2-40B4-BE49-F238E27FC236}">
              <a16:creationId xmlns:a16="http://schemas.microsoft.com/office/drawing/2014/main" id="{31F1894A-B708-4BB9-8B26-BD561C19B2D5}"/>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80" name="テキスト ボックス 279">
          <a:extLst>
            <a:ext uri="{FF2B5EF4-FFF2-40B4-BE49-F238E27FC236}">
              <a16:creationId xmlns:a16="http://schemas.microsoft.com/office/drawing/2014/main" id="{7E8EC03F-96E8-4988-9F34-3241D41C5A5F}"/>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81" name="直線コネクタ 280">
          <a:extLst>
            <a:ext uri="{FF2B5EF4-FFF2-40B4-BE49-F238E27FC236}">
              <a16:creationId xmlns:a16="http://schemas.microsoft.com/office/drawing/2014/main" id="{09D978EC-FAA8-42FA-9A3A-2F2A6084CDC8}"/>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2" name="テキスト ボックス 281">
          <a:extLst>
            <a:ext uri="{FF2B5EF4-FFF2-40B4-BE49-F238E27FC236}">
              <a16:creationId xmlns:a16="http://schemas.microsoft.com/office/drawing/2014/main" id="{5B05B2FB-A2CC-441F-A16A-A210C9569939}"/>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3" name="直線コネクタ 282">
          <a:extLst>
            <a:ext uri="{FF2B5EF4-FFF2-40B4-BE49-F238E27FC236}">
              <a16:creationId xmlns:a16="http://schemas.microsoft.com/office/drawing/2014/main" id="{82104C35-5A20-4E43-9142-A0F201B1A03F}"/>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4" name="テキスト ボックス 283">
          <a:extLst>
            <a:ext uri="{FF2B5EF4-FFF2-40B4-BE49-F238E27FC236}">
              <a16:creationId xmlns:a16="http://schemas.microsoft.com/office/drawing/2014/main" id="{4FFDF790-C7DB-4D58-A045-840877C45014}"/>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5" name="直線コネクタ 284">
          <a:extLst>
            <a:ext uri="{FF2B5EF4-FFF2-40B4-BE49-F238E27FC236}">
              <a16:creationId xmlns:a16="http://schemas.microsoft.com/office/drawing/2014/main" id="{2B1BC121-A3E4-4F09-A163-59D522325EDC}"/>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6" name="テキスト ボックス 285">
          <a:extLst>
            <a:ext uri="{FF2B5EF4-FFF2-40B4-BE49-F238E27FC236}">
              <a16:creationId xmlns:a16="http://schemas.microsoft.com/office/drawing/2014/main" id="{14044DB2-D439-4FC0-A4C7-93832735E194}"/>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7" name="直線コネクタ 286">
          <a:extLst>
            <a:ext uri="{FF2B5EF4-FFF2-40B4-BE49-F238E27FC236}">
              <a16:creationId xmlns:a16="http://schemas.microsoft.com/office/drawing/2014/main" id="{78614C97-469C-4B2B-A2B1-0D0243EE6BA2}"/>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8" name="【福祉施設】&#10;有形固定資産減価償却率グラフ枠">
          <a:extLst>
            <a:ext uri="{FF2B5EF4-FFF2-40B4-BE49-F238E27FC236}">
              <a16:creationId xmlns:a16="http://schemas.microsoft.com/office/drawing/2014/main" id="{517D2AC2-4C7A-45E1-88D5-CBFF103FA9A6}"/>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78921</xdr:rowOff>
    </xdr:from>
    <xdr:to>
      <xdr:col>24</xdr:col>
      <xdr:colOff>62865</xdr:colOff>
      <xdr:row>86</xdr:row>
      <xdr:rowOff>168729</xdr:rowOff>
    </xdr:to>
    <xdr:cxnSp macro="">
      <xdr:nvCxnSpPr>
        <xdr:cNvPr id="289" name="直線コネクタ 288">
          <a:extLst>
            <a:ext uri="{FF2B5EF4-FFF2-40B4-BE49-F238E27FC236}">
              <a16:creationId xmlns:a16="http://schemas.microsoft.com/office/drawing/2014/main" id="{E0C02B14-F15C-47AD-9B72-F77B3D46C0C4}"/>
            </a:ext>
          </a:extLst>
        </xdr:cNvPr>
        <xdr:cNvCxnSpPr/>
      </xdr:nvCxnSpPr>
      <xdr:spPr>
        <a:xfrm flipV="1">
          <a:off x="4634865" y="13452021"/>
          <a:ext cx="0" cy="1461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290" name="【福祉施設】&#10;有形固定資産減価償却率最小値テキスト">
          <a:extLst>
            <a:ext uri="{FF2B5EF4-FFF2-40B4-BE49-F238E27FC236}">
              <a16:creationId xmlns:a16="http://schemas.microsoft.com/office/drawing/2014/main" id="{2F20B970-CD8E-4477-828E-5B92221A685A}"/>
            </a:ext>
          </a:extLst>
        </xdr:cNvPr>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291" name="直線コネクタ 290">
          <a:extLst>
            <a:ext uri="{FF2B5EF4-FFF2-40B4-BE49-F238E27FC236}">
              <a16:creationId xmlns:a16="http://schemas.microsoft.com/office/drawing/2014/main" id="{938D05AF-6BDD-48B5-A59F-28C8D24DC268}"/>
            </a:ext>
          </a:extLst>
        </xdr:cNvPr>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25598</xdr:rowOff>
    </xdr:from>
    <xdr:ext cx="405111" cy="259045"/>
    <xdr:sp macro="" textlink="">
      <xdr:nvSpPr>
        <xdr:cNvPr id="292" name="【福祉施設】&#10;有形固定資産減価償却率最大値テキスト">
          <a:extLst>
            <a:ext uri="{FF2B5EF4-FFF2-40B4-BE49-F238E27FC236}">
              <a16:creationId xmlns:a16="http://schemas.microsoft.com/office/drawing/2014/main" id="{9B20A93F-4071-46A6-AED9-7DFAFCF95B97}"/>
            </a:ext>
          </a:extLst>
        </xdr:cNvPr>
        <xdr:cNvSpPr txBox="1"/>
      </xdr:nvSpPr>
      <xdr:spPr>
        <a:xfrm>
          <a:off x="4673600" y="132272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78921</xdr:rowOff>
    </xdr:from>
    <xdr:to>
      <xdr:col>24</xdr:col>
      <xdr:colOff>152400</xdr:colOff>
      <xdr:row>78</xdr:row>
      <xdr:rowOff>78921</xdr:rowOff>
    </xdr:to>
    <xdr:cxnSp macro="">
      <xdr:nvCxnSpPr>
        <xdr:cNvPr id="293" name="直線コネクタ 292">
          <a:extLst>
            <a:ext uri="{FF2B5EF4-FFF2-40B4-BE49-F238E27FC236}">
              <a16:creationId xmlns:a16="http://schemas.microsoft.com/office/drawing/2014/main" id="{88A2774D-8D15-4F1F-AD73-0F7A2BBE77FF}"/>
            </a:ext>
          </a:extLst>
        </xdr:cNvPr>
        <xdr:cNvCxnSpPr/>
      </xdr:nvCxnSpPr>
      <xdr:spPr>
        <a:xfrm>
          <a:off x="4546600" y="134520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33038</xdr:rowOff>
    </xdr:from>
    <xdr:ext cx="405111" cy="259045"/>
    <xdr:sp macro="" textlink="">
      <xdr:nvSpPr>
        <xdr:cNvPr id="294" name="【福祉施設】&#10;有形固定資産減価償却率平均値テキスト">
          <a:extLst>
            <a:ext uri="{FF2B5EF4-FFF2-40B4-BE49-F238E27FC236}">
              <a16:creationId xmlns:a16="http://schemas.microsoft.com/office/drawing/2014/main" id="{E6E0576D-3C6B-45A6-AF47-24818F6237C5}"/>
            </a:ext>
          </a:extLst>
        </xdr:cNvPr>
        <xdr:cNvSpPr txBox="1"/>
      </xdr:nvSpPr>
      <xdr:spPr>
        <a:xfrm>
          <a:off x="4673600" y="140919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10161</xdr:rowOff>
    </xdr:from>
    <xdr:to>
      <xdr:col>24</xdr:col>
      <xdr:colOff>114300</xdr:colOff>
      <xdr:row>83</xdr:row>
      <xdr:rowOff>111761</xdr:rowOff>
    </xdr:to>
    <xdr:sp macro="" textlink="">
      <xdr:nvSpPr>
        <xdr:cNvPr id="295" name="フローチャート: 判断 294">
          <a:extLst>
            <a:ext uri="{FF2B5EF4-FFF2-40B4-BE49-F238E27FC236}">
              <a16:creationId xmlns:a16="http://schemas.microsoft.com/office/drawing/2014/main" id="{9BCC8539-5246-4586-AEEC-6A17585B5213}"/>
            </a:ext>
          </a:extLst>
        </xdr:cNvPr>
        <xdr:cNvSpPr/>
      </xdr:nvSpPr>
      <xdr:spPr>
        <a:xfrm>
          <a:off x="4584700" y="14240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117929</xdr:rowOff>
    </xdr:from>
    <xdr:to>
      <xdr:col>20</xdr:col>
      <xdr:colOff>38100</xdr:colOff>
      <xdr:row>83</xdr:row>
      <xdr:rowOff>48079</xdr:rowOff>
    </xdr:to>
    <xdr:sp macro="" textlink="">
      <xdr:nvSpPr>
        <xdr:cNvPr id="296" name="フローチャート: 判断 295">
          <a:extLst>
            <a:ext uri="{FF2B5EF4-FFF2-40B4-BE49-F238E27FC236}">
              <a16:creationId xmlns:a16="http://schemas.microsoft.com/office/drawing/2014/main" id="{3A4A1535-9B0C-4E59-8422-E6D8ACD9C9F7}"/>
            </a:ext>
          </a:extLst>
        </xdr:cNvPr>
        <xdr:cNvSpPr/>
      </xdr:nvSpPr>
      <xdr:spPr>
        <a:xfrm>
          <a:off x="3746500" y="14176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75474</xdr:rowOff>
    </xdr:from>
    <xdr:to>
      <xdr:col>15</xdr:col>
      <xdr:colOff>101600</xdr:colOff>
      <xdr:row>83</xdr:row>
      <xdr:rowOff>5624</xdr:rowOff>
    </xdr:to>
    <xdr:sp macro="" textlink="">
      <xdr:nvSpPr>
        <xdr:cNvPr id="297" name="フローチャート: 判断 296">
          <a:extLst>
            <a:ext uri="{FF2B5EF4-FFF2-40B4-BE49-F238E27FC236}">
              <a16:creationId xmlns:a16="http://schemas.microsoft.com/office/drawing/2014/main" id="{E6911A90-771D-48FD-B3F1-935F251DB26C}"/>
            </a:ext>
          </a:extLst>
        </xdr:cNvPr>
        <xdr:cNvSpPr/>
      </xdr:nvSpPr>
      <xdr:spPr>
        <a:xfrm>
          <a:off x="2857500" y="14134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34652</xdr:rowOff>
    </xdr:from>
    <xdr:to>
      <xdr:col>10</xdr:col>
      <xdr:colOff>165100</xdr:colOff>
      <xdr:row>82</xdr:row>
      <xdr:rowOff>136252</xdr:rowOff>
    </xdr:to>
    <xdr:sp macro="" textlink="">
      <xdr:nvSpPr>
        <xdr:cNvPr id="298" name="フローチャート: 判断 297">
          <a:extLst>
            <a:ext uri="{FF2B5EF4-FFF2-40B4-BE49-F238E27FC236}">
              <a16:creationId xmlns:a16="http://schemas.microsoft.com/office/drawing/2014/main" id="{9DE7893E-8284-410E-9252-5A2AC6DEB3F9}"/>
            </a:ext>
          </a:extLst>
        </xdr:cNvPr>
        <xdr:cNvSpPr/>
      </xdr:nvSpPr>
      <xdr:spPr>
        <a:xfrm>
          <a:off x="1968500" y="14093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13426</xdr:rowOff>
    </xdr:from>
    <xdr:to>
      <xdr:col>6</xdr:col>
      <xdr:colOff>38100</xdr:colOff>
      <xdr:row>82</xdr:row>
      <xdr:rowOff>115026</xdr:rowOff>
    </xdr:to>
    <xdr:sp macro="" textlink="">
      <xdr:nvSpPr>
        <xdr:cNvPr id="299" name="フローチャート: 判断 298">
          <a:extLst>
            <a:ext uri="{FF2B5EF4-FFF2-40B4-BE49-F238E27FC236}">
              <a16:creationId xmlns:a16="http://schemas.microsoft.com/office/drawing/2014/main" id="{D4C2BA03-3B6C-489E-81D2-F6683B325314}"/>
            </a:ext>
          </a:extLst>
        </xdr:cNvPr>
        <xdr:cNvSpPr/>
      </xdr:nvSpPr>
      <xdr:spPr>
        <a:xfrm>
          <a:off x="1079500" y="1407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8265B280-7AE7-491D-84A5-ACA8CB8EE1AF}"/>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AC4B857E-A988-4BBE-98E1-340795FF07A6}"/>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599BA38A-EFC4-4788-A95F-DED4036BD8BE}"/>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4E037DE2-C27C-44F4-9C04-749B94022F89}"/>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4" name="テキスト ボックス 303">
          <a:extLst>
            <a:ext uri="{FF2B5EF4-FFF2-40B4-BE49-F238E27FC236}">
              <a16:creationId xmlns:a16="http://schemas.microsoft.com/office/drawing/2014/main" id="{4FACC4FD-890A-46B1-9808-1C9BE2E700DC}"/>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135889</xdr:rowOff>
    </xdr:from>
    <xdr:to>
      <xdr:col>24</xdr:col>
      <xdr:colOff>114300</xdr:colOff>
      <xdr:row>84</xdr:row>
      <xdr:rowOff>66039</xdr:rowOff>
    </xdr:to>
    <xdr:sp macro="" textlink="">
      <xdr:nvSpPr>
        <xdr:cNvPr id="305" name="楕円 304">
          <a:extLst>
            <a:ext uri="{FF2B5EF4-FFF2-40B4-BE49-F238E27FC236}">
              <a16:creationId xmlns:a16="http://schemas.microsoft.com/office/drawing/2014/main" id="{A1F8600D-ABDF-46F3-BF71-8A9DD22622CE}"/>
            </a:ext>
          </a:extLst>
        </xdr:cNvPr>
        <xdr:cNvSpPr/>
      </xdr:nvSpPr>
      <xdr:spPr>
        <a:xfrm>
          <a:off x="4584700" y="1436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83</xdr:row>
      <xdr:rowOff>114316</xdr:rowOff>
    </xdr:from>
    <xdr:ext cx="405111" cy="259045"/>
    <xdr:sp macro="" textlink="">
      <xdr:nvSpPr>
        <xdr:cNvPr id="306" name="【福祉施設】&#10;有形固定資産減価償却率該当値テキスト">
          <a:extLst>
            <a:ext uri="{FF2B5EF4-FFF2-40B4-BE49-F238E27FC236}">
              <a16:creationId xmlns:a16="http://schemas.microsoft.com/office/drawing/2014/main" id="{D8A5E6C1-9425-4BC1-88AE-4269DD501042}"/>
            </a:ext>
          </a:extLst>
        </xdr:cNvPr>
        <xdr:cNvSpPr txBox="1"/>
      </xdr:nvSpPr>
      <xdr:spPr>
        <a:xfrm>
          <a:off x="4673600" y="1434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98334</xdr:rowOff>
    </xdr:from>
    <xdr:to>
      <xdr:col>20</xdr:col>
      <xdr:colOff>38100</xdr:colOff>
      <xdr:row>84</xdr:row>
      <xdr:rowOff>28484</xdr:rowOff>
    </xdr:to>
    <xdr:sp macro="" textlink="">
      <xdr:nvSpPr>
        <xdr:cNvPr id="307" name="楕円 306">
          <a:extLst>
            <a:ext uri="{FF2B5EF4-FFF2-40B4-BE49-F238E27FC236}">
              <a16:creationId xmlns:a16="http://schemas.microsoft.com/office/drawing/2014/main" id="{42089D07-4654-4C4E-A81F-745473214D16}"/>
            </a:ext>
          </a:extLst>
        </xdr:cNvPr>
        <xdr:cNvSpPr/>
      </xdr:nvSpPr>
      <xdr:spPr>
        <a:xfrm>
          <a:off x="3746500" y="14328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149134</xdr:rowOff>
    </xdr:from>
    <xdr:to>
      <xdr:col>24</xdr:col>
      <xdr:colOff>63500</xdr:colOff>
      <xdr:row>84</xdr:row>
      <xdr:rowOff>15239</xdr:rowOff>
    </xdr:to>
    <xdr:cxnSp macro="">
      <xdr:nvCxnSpPr>
        <xdr:cNvPr id="308" name="直線コネクタ 307">
          <a:extLst>
            <a:ext uri="{FF2B5EF4-FFF2-40B4-BE49-F238E27FC236}">
              <a16:creationId xmlns:a16="http://schemas.microsoft.com/office/drawing/2014/main" id="{43E0933D-D418-4130-BDD9-AFCC03B75CDC}"/>
            </a:ext>
          </a:extLst>
        </xdr:cNvPr>
        <xdr:cNvCxnSpPr/>
      </xdr:nvCxnSpPr>
      <xdr:spPr>
        <a:xfrm>
          <a:off x="3797300" y="14379484"/>
          <a:ext cx="838200" cy="37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119562</xdr:rowOff>
    </xdr:from>
    <xdr:to>
      <xdr:col>15</xdr:col>
      <xdr:colOff>101600</xdr:colOff>
      <xdr:row>84</xdr:row>
      <xdr:rowOff>49712</xdr:rowOff>
    </xdr:to>
    <xdr:sp macro="" textlink="">
      <xdr:nvSpPr>
        <xdr:cNvPr id="309" name="楕円 308">
          <a:extLst>
            <a:ext uri="{FF2B5EF4-FFF2-40B4-BE49-F238E27FC236}">
              <a16:creationId xmlns:a16="http://schemas.microsoft.com/office/drawing/2014/main" id="{AF39413D-CCAF-4675-9CEF-03BB17424C32}"/>
            </a:ext>
          </a:extLst>
        </xdr:cNvPr>
        <xdr:cNvSpPr/>
      </xdr:nvSpPr>
      <xdr:spPr>
        <a:xfrm>
          <a:off x="2857500" y="14349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149134</xdr:rowOff>
    </xdr:from>
    <xdr:to>
      <xdr:col>19</xdr:col>
      <xdr:colOff>177800</xdr:colOff>
      <xdr:row>83</xdr:row>
      <xdr:rowOff>170362</xdr:rowOff>
    </xdr:to>
    <xdr:cxnSp macro="">
      <xdr:nvCxnSpPr>
        <xdr:cNvPr id="310" name="直線コネクタ 309">
          <a:extLst>
            <a:ext uri="{FF2B5EF4-FFF2-40B4-BE49-F238E27FC236}">
              <a16:creationId xmlns:a16="http://schemas.microsoft.com/office/drawing/2014/main" id="{AE5152EF-A6DC-480B-8B4E-5D3AD95F1AD4}"/>
            </a:ext>
          </a:extLst>
        </xdr:cNvPr>
        <xdr:cNvCxnSpPr/>
      </xdr:nvCxnSpPr>
      <xdr:spPr>
        <a:xfrm flipV="1">
          <a:off x="2908300" y="14379484"/>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103232</xdr:rowOff>
    </xdr:from>
    <xdr:to>
      <xdr:col>10</xdr:col>
      <xdr:colOff>165100</xdr:colOff>
      <xdr:row>84</xdr:row>
      <xdr:rowOff>33382</xdr:rowOff>
    </xdr:to>
    <xdr:sp macro="" textlink="">
      <xdr:nvSpPr>
        <xdr:cNvPr id="311" name="楕円 310">
          <a:extLst>
            <a:ext uri="{FF2B5EF4-FFF2-40B4-BE49-F238E27FC236}">
              <a16:creationId xmlns:a16="http://schemas.microsoft.com/office/drawing/2014/main" id="{AB0BA496-B2B5-4F92-9114-6409C2C935AE}"/>
            </a:ext>
          </a:extLst>
        </xdr:cNvPr>
        <xdr:cNvSpPr/>
      </xdr:nvSpPr>
      <xdr:spPr>
        <a:xfrm>
          <a:off x="1968500" y="14333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154032</xdr:rowOff>
    </xdr:from>
    <xdr:to>
      <xdr:col>15</xdr:col>
      <xdr:colOff>50800</xdr:colOff>
      <xdr:row>83</xdr:row>
      <xdr:rowOff>170362</xdr:rowOff>
    </xdr:to>
    <xdr:cxnSp macro="">
      <xdr:nvCxnSpPr>
        <xdr:cNvPr id="312" name="直線コネクタ 311">
          <a:extLst>
            <a:ext uri="{FF2B5EF4-FFF2-40B4-BE49-F238E27FC236}">
              <a16:creationId xmlns:a16="http://schemas.microsoft.com/office/drawing/2014/main" id="{1742352A-9FA3-4881-8D33-9A2BCEB4C678}"/>
            </a:ext>
          </a:extLst>
        </xdr:cNvPr>
        <xdr:cNvCxnSpPr/>
      </xdr:nvCxnSpPr>
      <xdr:spPr>
        <a:xfrm>
          <a:off x="2019300" y="14384382"/>
          <a:ext cx="889000" cy="16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77107</xdr:rowOff>
    </xdr:from>
    <xdr:to>
      <xdr:col>6</xdr:col>
      <xdr:colOff>38100</xdr:colOff>
      <xdr:row>84</xdr:row>
      <xdr:rowOff>7257</xdr:rowOff>
    </xdr:to>
    <xdr:sp macro="" textlink="">
      <xdr:nvSpPr>
        <xdr:cNvPr id="313" name="楕円 312">
          <a:extLst>
            <a:ext uri="{FF2B5EF4-FFF2-40B4-BE49-F238E27FC236}">
              <a16:creationId xmlns:a16="http://schemas.microsoft.com/office/drawing/2014/main" id="{C08297B5-8157-4E17-8065-13633B59AFAD}"/>
            </a:ext>
          </a:extLst>
        </xdr:cNvPr>
        <xdr:cNvSpPr/>
      </xdr:nvSpPr>
      <xdr:spPr>
        <a:xfrm>
          <a:off x="1079500" y="1430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127907</xdr:rowOff>
    </xdr:from>
    <xdr:to>
      <xdr:col>10</xdr:col>
      <xdr:colOff>114300</xdr:colOff>
      <xdr:row>83</xdr:row>
      <xdr:rowOff>154032</xdr:rowOff>
    </xdr:to>
    <xdr:cxnSp macro="">
      <xdr:nvCxnSpPr>
        <xdr:cNvPr id="314" name="直線コネクタ 313">
          <a:extLst>
            <a:ext uri="{FF2B5EF4-FFF2-40B4-BE49-F238E27FC236}">
              <a16:creationId xmlns:a16="http://schemas.microsoft.com/office/drawing/2014/main" id="{33AD0541-13DA-4225-9732-217A42AF1C39}"/>
            </a:ext>
          </a:extLst>
        </xdr:cNvPr>
        <xdr:cNvCxnSpPr/>
      </xdr:nvCxnSpPr>
      <xdr:spPr>
        <a:xfrm>
          <a:off x="1130300" y="14358257"/>
          <a:ext cx="8890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64606</xdr:rowOff>
    </xdr:from>
    <xdr:ext cx="405111" cy="259045"/>
    <xdr:sp macro="" textlink="">
      <xdr:nvSpPr>
        <xdr:cNvPr id="315" name="n_1aveValue【福祉施設】&#10;有形固定資産減価償却率">
          <a:extLst>
            <a:ext uri="{FF2B5EF4-FFF2-40B4-BE49-F238E27FC236}">
              <a16:creationId xmlns:a16="http://schemas.microsoft.com/office/drawing/2014/main" id="{E8F3EC97-B10E-43C5-A23C-0BFEEE627E9B}"/>
            </a:ext>
          </a:extLst>
        </xdr:cNvPr>
        <xdr:cNvSpPr txBox="1"/>
      </xdr:nvSpPr>
      <xdr:spPr>
        <a:xfrm>
          <a:off x="3582044" y="13952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22151</xdr:rowOff>
    </xdr:from>
    <xdr:ext cx="405111" cy="259045"/>
    <xdr:sp macro="" textlink="">
      <xdr:nvSpPr>
        <xdr:cNvPr id="316" name="n_2aveValue【福祉施設】&#10;有形固定資産減価償却率">
          <a:extLst>
            <a:ext uri="{FF2B5EF4-FFF2-40B4-BE49-F238E27FC236}">
              <a16:creationId xmlns:a16="http://schemas.microsoft.com/office/drawing/2014/main" id="{4141236F-5955-4C6B-B5EE-79BAE3CA4D76}"/>
            </a:ext>
          </a:extLst>
        </xdr:cNvPr>
        <xdr:cNvSpPr txBox="1"/>
      </xdr:nvSpPr>
      <xdr:spPr>
        <a:xfrm>
          <a:off x="2705744" y="13909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152779</xdr:rowOff>
    </xdr:from>
    <xdr:ext cx="405111" cy="259045"/>
    <xdr:sp macro="" textlink="">
      <xdr:nvSpPr>
        <xdr:cNvPr id="317" name="n_3aveValue【福祉施設】&#10;有形固定資産減価償却率">
          <a:extLst>
            <a:ext uri="{FF2B5EF4-FFF2-40B4-BE49-F238E27FC236}">
              <a16:creationId xmlns:a16="http://schemas.microsoft.com/office/drawing/2014/main" id="{B8FBC624-BB7D-43B7-9BC2-43C18571728A}"/>
            </a:ext>
          </a:extLst>
        </xdr:cNvPr>
        <xdr:cNvSpPr txBox="1"/>
      </xdr:nvSpPr>
      <xdr:spPr>
        <a:xfrm>
          <a:off x="1816744" y="13868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131553</xdr:rowOff>
    </xdr:from>
    <xdr:ext cx="405111" cy="259045"/>
    <xdr:sp macro="" textlink="">
      <xdr:nvSpPr>
        <xdr:cNvPr id="318" name="n_4aveValue【福祉施設】&#10;有形固定資産減価償却率">
          <a:extLst>
            <a:ext uri="{FF2B5EF4-FFF2-40B4-BE49-F238E27FC236}">
              <a16:creationId xmlns:a16="http://schemas.microsoft.com/office/drawing/2014/main" id="{B562C1F9-0FE6-4182-B28F-A778C5ACA109}"/>
            </a:ext>
          </a:extLst>
        </xdr:cNvPr>
        <xdr:cNvSpPr txBox="1"/>
      </xdr:nvSpPr>
      <xdr:spPr>
        <a:xfrm>
          <a:off x="927744" y="13847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19611</xdr:rowOff>
    </xdr:from>
    <xdr:ext cx="405111" cy="259045"/>
    <xdr:sp macro="" textlink="">
      <xdr:nvSpPr>
        <xdr:cNvPr id="319" name="n_1mainValue【福祉施設】&#10;有形固定資産減価償却率">
          <a:extLst>
            <a:ext uri="{FF2B5EF4-FFF2-40B4-BE49-F238E27FC236}">
              <a16:creationId xmlns:a16="http://schemas.microsoft.com/office/drawing/2014/main" id="{D05D471E-35E4-4349-9250-F33C97F56213}"/>
            </a:ext>
          </a:extLst>
        </xdr:cNvPr>
        <xdr:cNvSpPr txBox="1"/>
      </xdr:nvSpPr>
      <xdr:spPr>
        <a:xfrm>
          <a:off x="3582044" y="14421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40839</xdr:rowOff>
    </xdr:from>
    <xdr:ext cx="405111" cy="259045"/>
    <xdr:sp macro="" textlink="">
      <xdr:nvSpPr>
        <xdr:cNvPr id="320" name="n_2mainValue【福祉施設】&#10;有形固定資産減価償却率">
          <a:extLst>
            <a:ext uri="{FF2B5EF4-FFF2-40B4-BE49-F238E27FC236}">
              <a16:creationId xmlns:a16="http://schemas.microsoft.com/office/drawing/2014/main" id="{76D0E766-FC69-4C45-BCBD-93386767F3F8}"/>
            </a:ext>
          </a:extLst>
        </xdr:cNvPr>
        <xdr:cNvSpPr txBox="1"/>
      </xdr:nvSpPr>
      <xdr:spPr>
        <a:xfrm>
          <a:off x="2705744" y="14442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24509</xdr:rowOff>
    </xdr:from>
    <xdr:ext cx="405111" cy="259045"/>
    <xdr:sp macro="" textlink="">
      <xdr:nvSpPr>
        <xdr:cNvPr id="321" name="n_3mainValue【福祉施設】&#10;有形固定資産減価償却率">
          <a:extLst>
            <a:ext uri="{FF2B5EF4-FFF2-40B4-BE49-F238E27FC236}">
              <a16:creationId xmlns:a16="http://schemas.microsoft.com/office/drawing/2014/main" id="{40FB5843-0209-435B-AB5F-2520FBCB2932}"/>
            </a:ext>
          </a:extLst>
        </xdr:cNvPr>
        <xdr:cNvSpPr txBox="1"/>
      </xdr:nvSpPr>
      <xdr:spPr>
        <a:xfrm>
          <a:off x="1816744" y="14426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169834</xdr:rowOff>
    </xdr:from>
    <xdr:ext cx="405111" cy="259045"/>
    <xdr:sp macro="" textlink="">
      <xdr:nvSpPr>
        <xdr:cNvPr id="322" name="n_4mainValue【福祉施設】&#10;有形固定資産減価償却率">
          <a:extLst>
            <a:ext uri="{FF2B5EF4-FFF2-40B4-BE49-F238E27FC236}">
              <a16:creationId xmlns:a16="http://schemas.microsoft.com/office/drawing/2014/main" id="{A83F33D4-F149-4F57-A83E-649C44A9D229}"/>
            </a:ext>
          </a:extLst>
        </xdr:cNvPr>
        <xdr:cNvSpPr txBox="1"/>
      </xdr:nvSpPr>
      <xdr:spPr>
        <a:xfrm>
          <a:off x="927744" y="1440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3" name="正方形/長方形 322">
          <a:extLst>
            <a:ext uri="{FF2B5EF4-FFF2-40B4-BE49-F238E27FC236}">
              <a16:creationId xmlns:a16="http://schemas.microsoft.com/office/drawing/2014/main" id="{BFAAA247-4682-4D6C-81EC-96C8B1C79A33}"/>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4" name="正方形/長方形 323">
          <a:extLst>
            <a:ext uri="{FF2B5EF4-FFF2-40B4-BE49-F238E27FC236}">
              <a16:creationId xmlns:a16="http://schemas.microsoft.com/office/drawing/2014/main" id="{98D2E823-5DCC-434B-9AE8-48BE917EC4EB}"/>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5" name="正方形/長方形 324">
          <a:extLst>
            <a:ext uri="{FF2B5EF4-FFF2-40B4-BE49-F238E27FC236}">
              <a16:creationId xmlns:a16="http://schemas.microsoft.com/office/drawing/2014/main" id="{FB98B888-0AF8-40D3-9706-B234BE95CE99}"/>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6" name="正方形/長方形 325">
          <a:extLst>
            <a:ext uri="{FF2B5EF4-FFF2-40B4-BE49-F238E27FC236}">
              <a16:creationId xmlns:a16="http://schemas.microsoft.com/office/drawing/2014/main" id="{2ED71E1A-4B5A-4F5C-BBC7-EEF7B0C3266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7" name="正方形/長方形 326">
          <a:extLst>
            <a:ext uri="{FF2B5EF4-FFF2-40B4-BE49-F238E27FC236}">
              <a16:creationId xmlns:a16="http://schemas.microsoft.com/office/drawing/2014/main" id="{832481BA-0ED4-400C-B27D-6D5771928112}"/>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8" name="正方形/長方形 327">
          <a:extLst>
            <a:ext uri="{FF2B5EF4-FFF2-40B4-BE49-F238E27FC236}">
              <a16:creationId xmlns:a16="http://schemas.microsoft.com/office/drawing/2014/main" id="{833EED74-970B-4329-AF59-C8C36AAE1B8C}"/>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9" name="正方形/長方形 328">
          <a:extLst>
            <a:ext uri="{FF2B5EF4-FFF2-40B4-BE49-F238E27FC236}">
              <a16:creationId xmlns:a16="http://schemas.microsoft.com/office/drawing/2014/main" id="{650B71D1-B59A-49BB-BF9D-B5C927938305}"/>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30" name="正方形/長方形 329">
          <a:extLst>
            <a:ext uri="{FF2B5EF4-FFF2-40B4-BE49-F238E27FC236}">
              <a16:creationId xmlns:a16="http://schemas.microsoft.com/office/drawing/2014/main" id="{A2FC24E3-390C-4570-B653-FFAB65766513}"/>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1" name="テキスト ボックス 330">
          <a:extLst>
            <a:ext uri="{FF2B5EF4-FFF2-40B4-BE49-F238E27FC236}">
              <a16:creationId xmlns:a16="http://schemas.microsoft.com/office/drawing/2014/main" id="{8107949E-B6DE-4222-90BC-4AE06A61A245}"/>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2" name="直線コネクタ 331">
          <a:extLst>
            <a:ext uri="{FF2B5EF4-FFF2-40B4-BE49-F238E27FC236}">
              <a16:creationId xmlns:a16="http://schemas.microsoft.com/office/drawing/2014/main" id="{8DC7B977-83AC-4492-9378-85B718BDEB8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3" name="直線コネクタ 332">
          <a:extLst>
            <a:ext uri="{FF2B5EF4-FFF2-40B4-BE49-F238E27FC236}">
              <a16:creationId xmlns:a16="http://schemas.microsoft.com/office/drawing/2014/main" id="{EE335853-7982-4E23-A85A-F152B99DBE01}"/>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4" name="テキスト ボックス 333">
          <a:extLst>
            <a:ext uri="{FF2B5EF4-FFF2-40B4-BE49-F238E27FC236}">
              <a16:creationId xmlns:a16="http://schemas.microsoft.com/office/drawing/2014/main" id="{9932BE7B-4AFC-4340-8B1D-82BAE1091DF2}"/>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5" name="直線コネクタ 334">
          <a:extLst>
            <a:ext uri="{FF2B5EF4-FFF2-40B4-BE49-F238E27FC236}">
              <a16:creationId xmlns:a16="http://schemas.microsoft.com/office/drawing/2014/main" id="{76A322BD-306D-456C-9D4B-A4E27F8717E8}"/>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6" name="テキスト ボックス 335">
          <a:extLst>
            <a:ext uri="{FF2B5EF4-FFF2-40B4-BE49-F238E27FC236}">
              <a16:creationId xmlns:a16="http://schemas.microsoft.com/office/drawing/2014/main" id="{15D7818E-8F01-4EB3-91A9-207A2CB9A1BF}"/>
            </a:ext>
          </a:extLst>
        </xdr:cNvPr>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7" name="直線コネクタ 336">
          <a:extLst>
            <a:ext uri="{FF2B5EF4-FFF2-40B4-BE49-F238E27FC236}">
              <a16:creationId xmlns:a16="http://schemas.microsoft.com/office/drawing/2014/main" id="{B3417980-27FD-4A13-9831-A487502B7371}"/>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8" name="テキスト ボックス 337">
          <a:extLst>
            <a:ext uri="{FF2B5EF4-FFF2-40B4-BE49-F238E27FC236}">
              <a16:creationId xmlns:a16="http://schemas.microsoft.com/office/drawing/2014/main" id="{C984D312-111A-4573-BE95-BDC83183A326}"/>
            </a:ext>
          </a:extLst>
        </xdr:cNvPr>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9" name="直線コネクタ 338">
          <a:extLst>
            <a:ext uri="{FF2B5EF4-FFF2-40B4-BE49-F238E27FC236}">
              <a16:creationId xmlns:a16="http://schemas.microsoft.com/office/drawing/2014/main" id="{E6F5415A-B1C2-45C7-97E9-817ADDB2367A}"/>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40" name="テキスト ボックス 339">
          <a:extLst>
            <a:ext uri="{FF2B5EF4-FFF2-40B4-BE49-F238E27FC236}">
              <a16:creationId xmlns:a16="http://schemas.microsoft.com/office/drawing/2014/main" id="{4CC7DEC4-DCEE-49A9-B3A1-06E21A49DD98}"/>
            </a:ext>
          </a:extLst>
        </xdr:cNvPr>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41" name="直線コネクタ 340">
          <a:extLst>
            <a:ext uri="{FF2B5EF4-FFF2-40B4-BE49-F238E27FC236}">
              <a16:creationId xmlns:a16="http://schemas.microsoft.com/office/drawing/2014/main" id="{B96B6AE5-8035-4244-A67F-936797A1A39F}"/>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42" name="テキスト ボックス 341">
          <a:extLst>
            <a:ext uri="{FF2B5EF4-FFF2-40B4-BE49-F238E27FC236}">
              <a16:creationId xmlns:a16="http://schemas.microsoft.com/office/drawing/2014/main" id="{FD5FD3D3-E605-4389-9FB5-32C7B03801C5}"/>
            </a:ext>
          </a:extLst>
        </xdr:cNvPr>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3" name="直線コネクタ 342">
          <a:extLst>
            <a:ext uri="{FF2B5EF4-FFF2-40B4-BE49-F238E27FC236}">
              <a16:creationId xmlns:a16="http://schemas.microsoft.com/office/drawing/2014/main" id="{FC83504E-399C-441A-B77B-AB5D458507BD}"/>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44" name="テキスト ボックス 343">
          <a:extLst>
            <a:ext uri="{FF2B5EF4-FFF2-40B4-BE49-F238E27FC236}">
              <a16:creationId xmlns:a16="http://schemas.microsoft.com/office/drawing/2014/main" id="{09159CFE-35D6-4B7D-8151-C93BE9582860}"/>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5" name="【福祉施設】&#10;一人当たり面積グラフ枠">
          <a:extLst>
            <a:ext uri="{FF2B5EF4-FFF2-40B4-BE49-F238E27FC236}">
              <a16:creationId xmlns:a16="http://schemas.microsoft.com/office/drawing/2014/main" id="{27247DF9-A866-4FBA-AA59-BE42C4E06D3E}"/>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49149</xdr:rowOff>
    </xdr:from>
    <xdr:to>
      <xdr:col>54</xdr:col>
      <xdr:colOff>189865</xdr:colOff>
      <xdr:row>86</xdr:row>
      <xdr:rowOff>102108</xdr:rowOff>
    </xdr:to>
    <xdr:cxnSp macro="">
      <xdr:nvCxnSpPr>
        <xdr:cNvPr id="346" name="直線コネクタ 345">
          <a:extLst>
            <a:ext uri="{FF2B5EF4-FFF2-40B4-BE49-F238E27FC236}">
              <a16:creationId xmlns:a16="http://schemas.microsoft.com/office/drawing/2014/main" id="{67951208-205B-4CA1-8D0D-7681F19EAD5A}"/>
            </a:ext>
          </a:extLst>
        </xdr:cNvPr>
        <xdr:cNvCxnSpPr/>
      </xdr:nvCxnSpPr>
      <xdr:spPr>
        <a:xfrm flipV="1">
          <a:off x="10476865" y="13250799"/>
          <a:ext cx="0" cy="15960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105935</xdr:rowOff>
    </xdr:from>
    <xdr:ext cx="469744" cy="259045"/>
    <xdr:sp macro="" textlink="">
      <xdr:nvSpPr>
        <xdr:cNvPr id="347" name="【福祉施設】&#10;一人当たり面積最小値テキスト">
          <a:extLst>
            <a:ext uri="{FF2B5EF4-FFF2-40B4-BE49-F238E27FC236}">
              <a16:creationId xmlns:a16="http://schemas.microsoft.com/office/drawing/2014/main" id="{C1D645C6-0A64-46C2-AA2F-F8806FDE0EF0}"/>
            </a:ext>
          </a:extLst>
        </xdr:cNvPr>
        <xdr:cNvSpPr txBox="1"/>
      </xdr:nvSpPr>
      <xdr:spPr>
        <a:xfrm>
          <a:off x="10515600" y="14850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102108</xdr:rowOff>
    </xdr:from>
    <xdr:to>
      <xdr:col>55</xdr:col>
      <xdr:colOff>88900</xdr:colOff>
      <xdr:row>86</xdr:row>
      <xdr:rowOff>102108</xdr:rowOff>
    </xdr:to>
    <xdr:cxnSp macro="">
      <xdr:nvCxnSpPr>
        <xdr:cNvPr id="348" name="直線コネクタ 347">
          <a:extLst>
            <a:ext uri="{FF2B5EF4-FFF2-40B4-BE49-F238E27FC236}">
              <a16:creationId xmlns:a16="http://schemas.microsoft.com/office/drawing/2014/main" id="{2FAF430F-52E6-4388-895C-F059B71735AA}"/>
            </a:ext>
          </a:extLst>
        </xdr:cNvPr>
        <xdr:cNvCxnSpPr/>
      </xdr:nvCxnSpPr>
      <xdr:spPr>
        <a:xfrm>
          <a:off x="10388600" y="148468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75</xdr:row>
      <xdr:rowOff>167276</xdr:rowOff>
    </xdr:from>
    <xdr:ext cx="469744" cy="259045"/>
    <xdr:sp macro="" textlink="">
      <xdr:nvSpPr>
        <xdr:cNvPr id="349" name="【福祉施設】&#10;一人当たり面積最大値テキスト">
          <a:extLst>
            <a:ext uri="{FF2B5EF4-FFF2-40B4-BE49-F238E27FC236}">
              <a16:creationId xmlns:a16="http://schemas.microsoft.com/office/drawing/2014/main" id="{D45D7ED1-E8F4-4C2B-AA0F-2828C7F048CC}"/>
            </a:ext>
          </a:extLst>
        </xdr:cNvPr>
        <xdr:cNvSpPr txBox="1"/>
      </xdr:nvSpPr>
      <xdr:spPr>
        <a:xfrm>
          <a:off x="10515600" y="13026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49149</xdr:rowOff>
    </xdr:from>
    <xdr:to>
      <xdr:col>55</xdr:col>
      <xdr:colOff>88900</xdr:colOff>
      <xdr:row>77</xdr:row>
      <xdr:rowOff>49149</xdr:rowOff>
    </xdr:to>
    <xdr:cxnSp macro="">
      <xdr:nvCxnSpPr>
        <xdr:cNvPr id="350" name="直線コネクタ 349">
          <a:extLst>
            <a:ext uri="{FF2B5EF4-FFF2-40B4-BE49-F238E27FC236}">
              <a16:creationId xmlns:a16="http://schemas.microsoft.com/office/drawing/2014/main" id="{EA911DA5-CCF0-429F-96D0-6F3003538D92}"/>
            </a:ext>
          </a:extLst>
        </xdr:cNvPr>
        <xdr:cNvCxnSpPr/>
      </xdr:nvCxnSpPr>
      <xdr:spPr>
        <a:xfrm>
          <a:off x="10388600" y="132507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83075</xdr:rowOff>
    </xdr:from>
    <xdr:ext cx="469744" cy="259045"/>
    <xdr:sp macro="" textlink="">
      <xdr:nvSpPr>
        <xdr:cNvPr id="351" name="【福祉施設】&#10;一人当たり面積平均値テキスト">
          <a:extLst>
            <a:ext uri="{FF2B5EF4-FFF2-40B4-BE49-F238E27FC236}">
              <a16:creationId xmlns:a16="http://schemas.microsoft.com/office/drawing/2014/main" id="{7CB55327-C279-4B18-B675-B07548CBA860}"/>
            </a:ext>
          </a:extLst>
        </xdr:cNvPr>
        <xdr:cNvSpPr txBox="1"/>
      </xdr:nvSpPr>
      <xdr:spPr>
        <a:xfrm>
          <a:off x="10515600" y="144848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104648</xdr:rowOff>
    </xdr:from>
    <xdr:to>
      <xdr:col>55</xdr:col>
      <xdr:colOff>50800</xdr:colOff>
      <xdr:row>85</xdr:row>
      <xdr:rowOff>34798</xdr:rowOff>
    </xdr:to>
    <xdr:sp macro="" textlink="">
      <xdr:nvSpPr>
        <xdr:cNvPr id="352" name="フローチャート: 判断 351">
          <a:extLst>
            <a:ext uri="{FF2B5EF4-FFF2-40B4-BE49-F238E27FC236}">
              <a16:creationId xmlns:a16="http://schemas.microsoft.com/office/drawing/2014/main" id="{36517798-A00D-4191-8A8A-1E4D4B4F9B36}"/>
            </a:ext>
          </a:extLst>
        </xdr:cNvPr>
        <xdr:cNvSpPr/>
      </xdr:nvSpPr>
      <xdr:spPr>
        <a:xfrm>
          <a:off x="10426700" y="145064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98171</xdr:rowOff>
    </xdr:from>
    <xdr:to>
      <xdr:col>50</xdr:col>
      <xdr:colOff>165100</xdr:colOff>
      <xdr:row>85</xdr:row>
      <xdr:rowOff>28321</xdr:rowOff>
    </xdr:to>
    <xdr:sp macro="" textlink="">
      <xdr:nvSpPr>
        <xdr:cNvPr id="353" name="フローチャート: 判断 352">
          <a:extLst>
            <a:ext uri="{FF2B5EF4-FFF2-40B4-BE49-F238E27FC236}">
              <a16:creationId xmlns:a16="http://schemas.microsoft.com/office/drawing/2014/main" id="{B867ABB9-0F7B-4BF3-8F09-C74F7E12100B}"/>
            </a:ext>
          </a:extLst>
        </xdr:cNvPr>
        <xdr:cNvSpPr/>
      </xdr:nvSpPr>
      <xdr:spPr>
        <a:xfrm>
          <a:off x="9588500" y="14499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106172</xdr:rowOff>
    </xdr:from>
    <xdr:to>
      <xdr:col>46</xdr:col>
      <xdr:colOff>38100</xdr:colOff>
      <xdr:row>85</xdr:row>
      <xdr:rowOff>36322</xdr:rowOff>
    </xdr:to>
    <xdr:sp macro="" textlink="">
      <xdr:nvSpPr>
        <xdr:cNvPr id="354" name="フローチャート: 判断 353">
          <a:extLst>
            <a:ext uri="{FF2B5EF4-FFF2-40B4-BE49-F238E27FC236}">
              <a16:creationId xmlns:a16="http://schemas.microsoft.com/office/drawing/2014/main" id="{A66E5208-74D6-4A73-BA79-6991C3C6F5B9}"/>
            </a:ext>
          </a:extLst>
        </xdr:cNvPr>
        <xdr:cNvSpPr/>
      </xdr:nvSpPr>
      <xdr:spPr>
        <a:xfrm>
          <a:off x="8699500" y="14507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109601</xdr:rowOff>
    </xdr:from>
    <xdr:to>
      <xdr:col>41</xdr:col>
      <xdr:colOff>101600</xdr:colOff>
      <xdr:row>85</xdr:row>
      <xdr:rowOff>39751</xdr:rowOff>
    </xdr:to>
    <xdr:sp macro="" textlink="">
      <xdr:nvSpPr>
        <xdr:cNvPr id="355" name="フローチャート: 判断 354">
          <a:extLst>
            <a:ext uri="{FF2B5EF4-FFF2-40B4-BE49-F238E27FC236}">
              <a16:creationId xmlns:a16="http://schemas.microsoft.com/office/drawing/2014/main" id="{7A298A50-C097-43EA-B4C8-58B6194D34F1}"/>
            </a:ext>
          </a:extLst>
        </xdr:cNvPr>
        <xdr:cNvSpPr/>
      </xdr:nvSpPr>
      <xdr:spPr>
        <a:xfrm>
          <a:off x="7810500" y="1451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69596</xdr:rowOff>
    </xdr:from>
    <xdr:to>
      <xdr:col>36</xdr:col>
      <xdr:colOff>165100</xdr:colOff>
      <xdr:row>84</xdr:row>
      <xdr:rowOff>171196</xdr:rowOff>
    </xdr:to>
    <xdr:sp macro="" textlink="">
      <xdr:nvSpPr>
        <xdr:cNvPr id="356" name="フローチャート: 判断 355">
          <a:extLst>
            <a:ext uri="{FF2B5EF4-FFF2-40B4-BE49-F238E27FC236}">
              <a16:creationId xmlns:a16="http://schemas.microsoft.com/office/drawing/2014/main" id="{DFAD306D-30C9-4DAE-B349-BD398F84BAD9}"/>
            </a:ext>
          </a:extLst>
        </xdr:cNvPr>
        <xdr:cNvSpPr/>
      </xdr:nvSpPr>
      <xdr:spPr>
        <a:xfrm>
          <a:off x="6921500" y="14471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33CAD875-1D7A-4175-95CB-63310C2D27E4}"/>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2902AF4C-DE65-4231-B1F7-1468E6C0279A}"/>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9" name="テキスト ボックス 358">
          <a:extLst>
            <a:ext uri="{FF2B5EF4-FFF2-40B4-BE49-F238E27FC236}">
              <a16:creationId xmlns:a16="http://schemas.microsoft.com/office/drawing/2014/main" id="{CC455860-477E-44EB-9184-F1285F424C7C}"/>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60" name="テキスト ボックス 359">
          <a:extLst>
            <a:ext uri="{FF2B5EF4-FFF2-40B4-BE49-F238E27FC236}">
              <a16:creationId xmlns:a16="http://schemas.microsoft.com/office/drawing/2014/main" id="{44496BD2-A775-4CFF-827B-E423541DDE13}"/>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61" name="テキスト ボックス 360">
          <a:extLst>
            <a:ext uri="{FF2B5EF4-FFF2-40B4-BE49-F238E27FC236}">
              <a16:creationId xmlns:a16="http://schemas.microsoft.com/office/drawing/2014/main" id="{EE149C4F-6305-4142-A574-7C6FBC60A0E3}"/>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73406</xdr:rowOff>
    </xdr:from>
    <xdr:to>
      <xdr:col>55</xdr:col>
      <xdr:colOff>50800</xdr:colOff>
      <xdr:row>85</xdr:row>
      <xdr:rowOff>3556</xdr:rowOff>
    </xdr:to>
    <xdr:sp macro="" textlink="">
      <xdr:nvSpPr>
        <xdr:cNvPr id="362" name="楕円 361">
          <a:extLst>
            <a:ext uri="{FF2B5EF4-FFF2-40B4-BE49-F238E27FC236}">
              <a16:creationId xmlns:a16="http://schemas.microsoft.com/office/drawing/2014/main" id="{F7F38643-63F2-44B9-B1A0-813A37C9AB00}"/>
            </a:ext>
          </a:extLst>
        </xdr:cNvPr>
        <xdr:cNvSpPr/>
      </xdr:nvSpPr>
      <xdr:spPr>
        <a:xfrm>
          <a:off x="10426700" y="1447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83</xdr:row>
      <xdr:rowOff>96283</xdr:rowOff>
    </xdr:from>
    <xdr:ext cx="469744" cy="259045"/>
    <xdr:sp macro="" textlink="">
      <xdr:nvSpPr>
        <xdr:cNvPr id="363" name="【福祉施設】&#10;一人当たり面積該当値テキスト">
          <a:extLst>
            <a:ext uri="{FF2B5EF4-FFF2-40B4-BE49-F238E27FC236}">
              <a16:creationId xmlns:a16="http://schemas.microsoft.com/office/drawing/2014/main" id="{C138CBD8-D617-4FEB-8BC3-EB457A31505F}"/>
            </a:ext>
          </a:extLst>
        </xdr:cNvPr>
        <xdr:cNvSpPr txBox="1"/>
      </xdr:nvSpPr>
      <xdr:spPr>
        <a:xfrm>
          <a:off x="10515600" y="14326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81026</xdr:rowOff>
    </xdr:from>
    <xdr:to>
      <xdr:col>50</xdr:col>
      <xdr:colOff>165100</xdr:colOff>
      <xdr:row>85</xdr:row>
      <xdr:rowOff>11176</xdr:rowOff>
    </xdr:to>
    <xdr:sp macro="" textlink="">
      <xdr:nvSpPr>
        <xdr:cNvPr id="364" name="楕円 363">
          <a:extLst>
            <a:ext uri="{FF2B5EF4-FFF2-40B4-BE49-F238E27FC236}">
              <a16:creationId xmlns:a16="http://schemas.microsoft.com/office/drawing/2014/main" id="{C2272D3E-0D75-4E21-A403-9D1CD5570370}"/>
            </a:ext>
          </a:extLst>
        </xdr:cNvPr>
        <xdr:cNvSpPr/>
      </xdr:nvSpPr>
      <xdr:spPr>
        <a:xfrm>
          <a:off x="9588500" y="14482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124206</xdr:rowOff>
    </xdr:from>
    <xdr:to>
      <xdr:col>55</xdr:col>
      <xdr:colOff>0</xdr:colOff>
      <xdr:row>84</xdr:row>
      <xdr:rowOff>131826</xdr:rowOff>
    </xdr:to>
    <xdr:cxnSp macro="">
      <xdr:nvCxnSpPr>
        <xdr:cNvPr id="365" name="直線コネクタ 364">
          <a:extLst>
            <a:ext uri="{FF2B5EF4-FFF2-40B4-BE49-F238E27FC236}">
              <a16:creationId xmlns:a16="http://schemas.microsoft.com/office/drawing/2014/main" id="{42D51A5E-CE59-4388-B5A9-06B3A5AB7DF4}"/>
            </a:ext>
          </a:extLst>
        </xdr:cNvPr>
        <xdr:cNvCxnSpPr/>
      </xdr:nvCxnSpPr>
      <xdr:spPr>
        <a:xfrm flipV="1">
          <a:off x="9639300" y="14526006"/>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88264</xdr:rowOff>
    </xdr:from>
    <xdr:to>
      <xdr:col>46</xdr:col>
      <xdr:colOff>38100</xdr:colOff>
      <xdr:row>85</xdr:row>
      <xdr:rowOff>18414</xdr:rowOff>
    </xdr:to>
    <xdr:sp macro="" textlink="">
      <xdr:nvSpPr>
        <xdr:cNvPr id="366" name="楕円 365">
          <a:extLst>
            <a:ext uri="{FF2B5EF4-FFF2-40B4-BE49-F238E27FC236}">
              <a16:creationId xmlns:a16="http://schemas.microsoft.com/office/drawing/2014/main" id="{203DD694-A0C6-411E-BDE4-F50EB0D1A383}"/>
            </a:ext>
          </a:extLst>
        </xdr:cNvPr>
        <xdr:cNvSpPr/>
      </xdr:nvSpPr>
      <xdr:spPr>
        <a:xfrm>
          <a:off x="8699500" y="1449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131826</xdr:rowOff>
    </xdr:from>
    <xdr:to>
      <xdr:col>50</xdr:col>
      <xdr:colOff>114300</xdr:colOff>
      <xdr:row>84</xdr:row>
      <xdr:rowOff>139064</xdr:rowOff>
    </xdr:to>
    <xdr:cxnSp macro="">
      <xdr:nvCxnSpPr>
        <xdr:cNvPr id="367" name="直線コネクタ 366">
          <a:extLst>
            <a:ext uri="{FF2B5EF4-FFF2-40B4-BE49-F238E27FC236}">
              <a16:creationId xmlns:a16="http://schemas.microsoft.com/office/drawing/2014/main" id="{41CA18B3-D720-4B91-AC17-CD682E8014C6}"/>
            </a:ext>
          </a:extLst>
        </xdr:cNvPr>
        <xdr:cNvCxnSpPr/>
      </xdr:nvCxnSpPr>
      <xdr:spPr>
        <a:xfrm flipV="1">
          <a:off x="8750300" y="14533626"/>
          <a:ext cx="889000" cy="7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96265</xdr:rowOff>
    </xdr:from>
    <xdr:to>
      <xdr:col>41</xdr:col>
      <xdr:colOff>101600</xdr:colOff>
      <xdr:row>85</xdr:row>
      <xdr:rowOff>26415</xdr:rowOff>
    </xdr:to>
    <xdr:sp macro="" textlink="">
      <xdr:nvSpPr>
        <xdr:cNvPr id="368" name="楕円 367">
          <a:extLst>
            <a:ext uri="{FF2B5EF4-FFF2-40B4-BE49-F238E27FC236}">
              <a16:creationId xmlns:a16="http://schemas.microsoft.com/office/drawing/2014/main" id="{C5DEF4DF-0ACA-46B8-8D56-C91400DE33AC}"/>
            </a:ext>
          </a:extLst>
        </xdr:cNvPr>
        <xdr:cNvSpPr/>
      </xdr:nvSpPr>
      <xdr:spPr>
        <a:xfrm>
          <a:off x="7810500" y="14498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139064</xdr:rowOff>
    </xdr:from>
    <xdr:to>
      <xdr:col>45</xdr:col>
      <xdr:colOff>177800</xdr:colOff>
      <xdr:row>84</xdr:row>
      <xdr:rowOff>147065</xdr:rowOff>
    </xdr:to>
    <xdr:cxnSp macro="">
      <xdr:nvCxnSpPr>
        <xdr:cNvPr id="369" name="直線コネクタ 368">
          <a:extLst>
            <a:ext uri="{FF2B5EF4-FFF2-40B4-BE49-F238E27FC236}">
              <a16:creationId xmlns:a16="http://schemas.microsoft.com/office/drawing/2014/main" id="{6DEA9012-B470-4880-84CF-62D579D33033}"/>
            </a:ext>
          </a:extLst>
        </xdr:cNvPr>
        <xdr:cNvCxnSpPr/>
      </xdr:nvCxnSpPr>
      <xdr:spPr>
        <a:xfrm flipV="1">
          <a:off x="7861300" y="14540864"/>
          <a:ext cx="889000" cy="8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103505</xdr:rowOff>
    </xdr:from>
    <xdr:to>
      <xdr:col>36</xdr:col>
      <xdr:colOff>165100</xdr:colOff>
      <xdr:row>85</xdr:row>
      <xdr:rowOff>33655</xdr:rowOff>
    </xdr:to>
    <xdr:sp macro="" textlink="">
      <xdr:nvSpPr>
        <xdr:cNvPr id="370" name="楕円 369">
          <a:extLst>
            <a:ext uri="{FF2B5EF4-FFF2-40B4-BE49-F238E27FC236}">
              <a16:creationId xmlns:a16="http://schemas.microsoft.com/office/drawing/2014/main" id="{EF010C45-867B-4DCD-A8E4-5EF05E00A8A8}"/>
            </a:ext>
          </a:extLst>
        </xdr:cNvPr>
        <xdr:cNvSpPr/>
      </xdr:nvSpPr>
      <xdr:spPr>
        <a:xfrm>
          <a:off x="6921500" y="14505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147065</xdr:rowOff>
    </xdr:from>
    <xdr:to>
      <xdr:col>41</xdr:col>
      <xdr:colOff>50800</xdr:colOff>
      <xdr:row>84</xdr:row>
      <xdr:rowOff>154305</xdr:rowOff>
    </xdr:to>
    <xdr:cxnSp macro="">
      <xdr:nvCxnSpPr>
        <xdr:cNvPr id="371" name="直線コネクタ 370">
          <a:extLst>
            <a:ext uri="{FF2B5EF4-FFF2-40B4-BE49-F238E27FC236}">
              <a16:creationId xmlns:a16="http://schemas.microsoft.com/office/drawing/2014/main" id="{CA20FE0B-A4EA-4D67-9156-A02400AC0605}"/>
            </a:ext>
          </a:extLst>
        </xdr:cNvPr>
        <xdr:cNvCxnSpPr/>
      </xdr:nvCxnSpPr>
      <xdr:spPr>
        <a:xfrm flipV="1">
          <a:off x="6972300" y="14548865"/>
          <a:ext cx="889000" cy="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19448</xdr:rowOff>
    </xdr:from>
    <xdr:ext cx="469744" cy="259045"/>
    <xdr:sp macro="" textlink="">
      <xdr:nvSpPr>
        <xdr:cNvPr id="372" name="n_1aveValue【福祉施設】&#10;一人当たり面積">
          <a:extLst>
            <a:ext uri="{FF2B5EF4-FFF2-40B4-BE49-F238E27FC236}">
              <a16:creationId xmlns:a16="http://schemas.microsoft.com/office/drawing/2014/main" id="{00781C43-C5D4-425F-8B0E-232219048FAB}"/>
            </a:ext>
          </a:extLst>
        </xdr:cNvPr>
        <xdr:cNvSpPr txBox="1"/>
      </xdr:nvSpPr>
      <xdr:spPr>
        <a:xfrm>
          <a:off x="9391727" y="14592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27449</xdr:rowOff>
    </xdr:from>
    <xdr:ext cx="469744" cy="259045"/>
    <xdr:sp macro="" textlink="">
      <xdr:nvSpPr>
        <xdr:cNvPr id="373" name="n_2aveValue【福祉施設】&#10;一人当たり面積">
          <a:extLst>
            <a:ext uri="{FF2B5EF4-FFF2-40B4-BE49-F238E27FC236}">
              <a16:creationId xmlns:a16="http://schemas.microsoft.com/office/drawing/2014/main" id="{27321B25-DEAC-40C1-93A0-F4FB08427014}"/>
            </a:ext>
          </a:extLst>
        </xdr:cNvPr>
        <xdr:cNvSpPr txBox="1"/>
      </xdr:nvSpPr>
      <xdr:spPr>
        <a:xfrm>
          <a:off x="8515427" y="14600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30878</xdr:rowOff>
    </xdr:from>
    <xdr:ext cx="469744" cy="259045"/>
    <xdr:sp macro="" textlink="">
      <xdr:nvSpPr>
        <xdr:cNvPr id="374" name="n_3aveValue【福祉施設】&#10;一人当たり面積">
          <a:extLst>
            <a:ext uri="{FF2B5EF4-FFF2-40B4-BE49-F238E27FC236}">
              <a16:creationId xmlns:a16="http://schemas.microsoft.com/office/drawing/2014/main" id="{C82C21DD-FB32-4589-9481-1F1539E8B520}"/>
            </a:ext>
          </a:extLst>
        </xdr:cNvPr>
        <xdr:cNvSpPr txBox="1"/>
      </xdr:nvSpPr>
      <xdr:spPr>
        <a:xfrm>
          <a:off x="7626427" y="146041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16273</xdr:rowOff>
    </xdr:from>
    <xdr:ext cx="469744" cy="259045"/>
    <xdr:sp macro="" textlink="">
      <xdr:nvSpPr>
        <xdr:cNvPr id="375" name="n_4aveValue【福祉施設】&#10;一人当たり面積">
          <a:extLst>
            <a:ext uri="{FF2B5EF4-FFF2-40B4-BE49-F238E27FC236}">
              <a16:creationId xmlns:a16="http://schemas.microsoft.com/office/drawing/2014/main" id="{8237844B-9163-4B1F-912A-4524B35B6E3F}"/>
            </a:ext>
          </a:extLst>
        </xdr:cNvPr>
        <xdr:cNvSpPr txBox="1"/>
      </xdr:nvSpPr>
      <xdr:spPr>
        <a:xfrm>
          <a:off x="6737427" y="14246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27703</xdr:rowOff>
    </xdr:from>
    <xdr:ext cx="469744" cy="259045"/>
    <xdr:sp macro="" textlink="">
      <xdr:nvSpPr>
        <xdr:cNvPr id="376" name="n_1mainValue【福祉施設】&#10;一人当たり面積">
          <a:extLst>
            <a:ext uri="{FF2B5EF4-FFF2-40B4-BE49-F238E27FC236}">
              <a16:creationId xmlns:a16="http://schemas.microsoft.com/office/drawing/2014/main" id="{4AE0CA2A-45C9-4BFF-8CE8-18446D7BBB37}"/>
            </a:ext>
          </a:extLst>
        </xdr:cNvPr>
        <xdr:cNvSpPr txBox="1"/>
      </xdr:nvSpPr>
      <xdr:spPr>
        <a:xfrm>
          <a:off x="9391727" y="14258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34941</xdr:rowOff>
    </xdr:from>
    <xdr:ext cx="469744" cy="259045"/>
    <xdr:sp macro="" textlink="">
      <xdr:nvSpPr>
        <xdr:cNvPr id="377" name="n_2mainValue【福祉施設】&#10;一人当たり面積">
          <a:extLst>
            <a:ext uri="{FF2B5EF4-FFF2-40B4-BE49-F238E27FC236}">
              <a16:creationId xmlns:a16="http://schemas.microsoft.com/office/drawing/2014/main" id="{93FC1F2C-E915-4B81-B846-D4C759AD970C}"/>
            </a:ext>
          </a:extLst>
        </xdr:cNvPr>
        <xdr:cNvSpPr txBox="1"/>
      </xdr:nvSpPr>
      <xdr:spPr>
        <a:xfrm>
          <a:off x="8515427" y="14265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42942</xdr:rowOff>
    </xdr:from>
    <xdr:ext cx="469744" cy="259045"/>
    <xdr:sp macro="" textlink="">
      <xdr:nvSpPr>
        <xdr:cNvPr id="378" name="n_3mainValue【福祉施設】&#10;一人当たり面積">
          <a:extLst>
            <a:ext uri="{FF2B5EF4-FFF2-40B4-BE49-F238E27FC236}">
              <a16:creationId xmlns:a16="http://schemas.microsoft.com/office/drawing/2014/main" id="{E5B03161-6654-4452-B0F7-0565E5877075}"/>
            </a:ext>
          </a:extLst>
        </xdr:cNvPr>
        <xdr:cNvSpPr txBox="1"/>
      </xdr:nvSpPr>
      <xdr:spPr>
        <a:xfrm>
          <a:off x="7626427" y="14273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24782</xdr:rowOff>
    </xdr:from>
    <xdr:ext cx="469744" cy="259045"/>
    <xdr:sp macro="" textlink="">
      <xdr:nvSpPr>
        <xdr:cNvPr id="379" name="n_4mainValue【福祉施設】&#10;一人当たり面積">
          <a:extLst>
            <a:ext uri="{FF2B5EF4-FFF2-40B4-BE49-F238E27FC236}">
              <a16:creationId xmlns:a16="http://schemas.microsoft.com/office/drawing/2014/main" id="{D638F0B5-4B8E-467D-B07D-6A24939904BF}"/>
            </a:ext>
          </a:extLst>
        </xdr:cNvPr>
        <xdr:cNvSpPr txBox="1"/>
      </xdr:nvSpPr>
      <xdr:spPr>
        <a:xfrm>
          <a:off x="6737427" y="14598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80" name="正方形/長方形 379">
          <a:extLst>
            <a:ext uri="{FF2B5EF4-FFF2-40B4-BE49-F238E27FC236}">
              <a16:creationId xmlns:a16="http://schemas.microsoft.com/office/drawing/2014/main" id="{3EC9AA8F-07DE-4F62-B95A-4B133C06C375}"/>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81" name="正方形/長方形 380">
          <a:extLst>
            <a:ext uri="{FF2B5EF4-FFF2-40B4-BE49-F238E27FC236}">
              <a16:creationId xmlns:a16="http://schemas.microsoft.com/office/drawing/2014/main" id="{5713E130-98D8-470C-993D-B37CABE057C4}"/>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2" name="正方形/長方形 381">
          <a:extLst>
            <a:ext uri="{FF2B5EF4-FFF2-40B4-BE49-F238E27FC236}">
              <a16:creationId xmlns:a16="http://schemas.microsoft.com/office/drawing/2014/main" id="{FEE3F14B-4551-4C28-8983-3D93BCABAF0B}"/>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3" name="正方形/長方形 382">
          <a:extLst>
            <a:ext uri="{FF2B5EF4-FFF2-40B4-BE49-F238E27FC236}">
              <a16:creationId xmlns:a16="http://schemas.microsoft.com/office/drawing/2014/main" id="{B9FB20EE-F9C7-420D-AEC9-E956C92C5420}"/>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4" name="正方形/長方形 383">
          <a:extLst>
            <a:ext uri="{FF2B5EF4-FFF2-40B4-BE49-F238E27FC236}">
              <a16:creationId xmlns:a16="http://schemas.microsoft.com/office/drawing/2014/main" id="{8DE08D9E-BA5E-4348-BD40-1E2B62203F6D}"/>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5" name="正方形/長方形 384">
          <a:extLst>
            <a:ext uri="{FF2B5EF4-FFF2-40B4-BE49-F238E27FC236}">
              <a16:creationId xmlns:a16="http://schemas.microsoft.com/office/drawing/2014/main" id="{394AD6F7-9768-42DA-9AF8-ECC448AB963B}"/>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6" name="正方形/長方形 385">
          <a:extLst>
            <a:ext uri="{FF2B5EF4-FFF2-40B4-BE49-F238E27FC236}">
              <a16:creationId xmlns:a16="http://schemas.microsoft.com/office/drawing/2014/main" id="{B115D8CE-F082-4F12-97F1-A7F8D8E4F68C}"/>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7" name="正方形/長方形 386">
          <a:extLst>
            <a:ext uri="{FF2B5EF4-FFF2-40B4-BE49-F238E27FC236}">
              <a16:creationId xmlns:a16="http://schemas.microsoft.com/office/drawing/2014/main" id="{538AF965-A819-43E6-A032-08319BD11AF1}"/>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8" name="正方形/長方形 387">
          <a:extLst>
            <a:ext uri="{FF2B5EF4-FFF2-40B4-BE49-F238E27FC236}">
              <a16:creationId xmlns:a16="http://schemas.microsoft.com/office/drawing/2014/main" id="{BBD9148C-0653-41FF-A0A9-E5022A18F2C8}"/>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89" name="正方形/長方形 388">
          <a:extLst>
            <a:ext uri="{FF2B5EF4-FFF2-40B4-BE49-F238E27FC236}">
              <a16:creationId xmlns:a16="http://schemas.microsoft.com/office/drawing/2014/main" id="{DA3D5ADE-DFC2-42B4-8C47-5B3C5E89CA89}"/>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90" name="正方形/長方形 389">
          <a:extLst>
            <a:ext uri="{FF2B5EF4-FFF2-40B4-BE49-F238E27FC236}">
              <a16:creationId xmlns:a16="http://schemas.microsoft.com/office/drawing/2014/main" id="{B0B51FDF-32E7-4D9E-AE47-61FF5728D4CD}"/>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91" name="正方形/長方形 390">
          <a:extLst>
            <a:ext uri="{FF2B5EF4-FFF2-40B4-BE49-F238E27FC236}">
              <a16:creationId xmlns:a16="http://schemas.microsoft.com/office/drawing/2014/main" id="{FCE8B50B-2461-4EE2-87BA-C3C40FFEC132}"/>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92" name="正方形/長方形 391">
          <a:extLst>
            <a:ext uri="{FF2B5EF4-FFF2-40B4-BE49-F238E27FC236}">
              <a16:creationId xmlns:a16="http://schemas.microsoft.com/office/drawing/2014/main" id="{E19870E5-2678-41B3-AFCE-E6F804B18B1F}"/>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93" name="正方形/長方形 392">
          <a:extLst>
            <a:ext uri="{FF2B5EF4-FFF2-40B4-BE49-F238E27FC236}">
              <a16:creationId xmlns:a16="http://schemas.microsoft.com/office/drawing/2014/main" id="{9EA99CFF-0B80-4F96-BCFA-11C96A1474C5}"/>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94" name="正方形/長方形 393">
          <a:extLst>
            <a:ext uri="{FF2B5EF4-FFF2-40B4-BE49-F238E27FC236}">
              <a16:creationId xmlns:a16="http://schemas.microsoft.com/office/drawing/2014/main" id="{7D5656DC-1224-4FB3-AA14-4EF03EA42782}"/>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95" name="正方形/長方形 394">
          <a:extLst>
            <a:ext uri="{FF2B5EF4-FFF2-40B4-BE49-F238E27FC236}">
              <a16:creationId xmlns:a16="http://schemas.microsoft.com/office/drawing/2014/main" id="{C678B62C-3124-4FD3-847F-A492DBD439A2}"/>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96" name="正方形/長方形 395">
          <a:extLst>
            <a:ext uri="{FF2B5EF4-FFF2-40B4-BE49-F238E27FC236}">
              <a16:creationId xmlns:a16="http://schemas.microsoft.com/office/drawing/2014/main" id="{9AE10369-95BD-4103-B1CA-F79F9BF8CFF4}"/>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97" name="正方形/長方形 396">
          <a:extLst>
            <a:ext uri="{FF2B5EF4-FFF2-40B4-BE49-F238E27FC236}">
              <a16:creationId xmlns:a16="http://schemas.microsoft.com/office/drawing/2014/main" id="{A07E95C5-66E7-4451-9076-A23265632533}"/>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8" name="正方形/長方形 397">
          <a:extLst>
            <a:ext uri="{FF2B5EF4-FFF2-40B4-BE49-F238E27FC236}">
              <a16:creationId xmlns:a16="http://schemas.microsoft.com/office/drawing/2014/main" id="{E30594FA-8EEC-4449-8117-7E79E4E1BCB0}"/>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9" name="正方形/長方形 398">
          <a:extLst>
            <a:ext uri="{FF2B5EF4-FFF2-40B4-BE49-F238E27FC236}">
              <a16:creationId xmlns:a16="http://schemas.microsoft.com/office/drawing/2014/main" id="{7AA17D54-AA08-4690-96FE-AB0BD1D7446D}"/>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00" name="正方形/長方形 399">
          <a:extLst>
            <a:ext uri="{FF2B5EF4-FFF2-40B4-BE49-F238E27FC236}">
              <a16:creationId xmlns:a16="http://schemas.microsoft.com/office/drawing/2014/main" id="{0ABF7D88-48CE-4DC5-80D3-6FFEFA8E4DD2}"/>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01" name="正方形/長方形 400">
          <a:extLst>
            <a:ext uri="{FF2B5EF4-FFF2-40B4-BE49-F238E27FC236}">
              <a16:creationId xmlns:a16="http://schemas.microsoft.com/office/drawing/2014/main" id="{A12FCC35-A9CA-4CF7-AB08-8CA5F3546A1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02" name="正方形/長方形 401">
          <a:extLst>
            <a:ext uri="{FF2B5EF4-FFF2-40B4-BE49-F238E27FC236}">
              <a16:creationId xmlns:a16="http://schemas.microsoft.com/office/drawing/2014/main" id="{D05B4BD6-D6A5-48D8-AA6B-6872826EBE6D}"/>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03" name="正方形/長方形 402">
          <a:extLst>
            <a:ext uri="{FF2B5EF4-FFF2-40B4-BE49-F238E27FC236}">
              <a16:creationId xmlns:a16="http://schemas.microsoft.com/office/drawing/2014/main" id="{B544C827-25EF-4C90-971F-8EE6944DA486}"/>
            </a:ext>
          </a:extLst>
        </xdr:cNvPr>
        <xdr:cNvSpPr/>
      </xdr:nvSpPr>
      <xdr:spPr>
        <a:xfrm>
          <a:off x="12446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04" name="正方形/長方形 403">
          <a:extLst>
            <a:ext uri="{FF2B5EF4-FFF2-40B4-BE49-F238E27FC236}">
              <a16:creationId xmlns:a16="http://schemas.microsoft.com/office/drawing/2014/main" id="{1B7D70BA-F31D-4131-A65D-21750BCAE833}"/>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05" name="正方形/長方形 404">
          <a:extLst>
            <a:ext uri="{FF2B5EF4-FFF2-40B4-BE49-F238E27FC236}">
              <a16:creationId xmlns:a16="http://schemas.microsoft.com/office/drawing/2014/main" id="{7E103C55-1BA4-4F52-84B3-2AAC545C720B}"/>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06" name="正方形/長方形 405">
          <a:extLst>
            <a:ext uri="{FF2B5EF4-FFF2-40B4-BE49-F238E27FC236}">
              <a16:creationId xmlns:a16="http://schemas.microsoft.com/office/drawing/2014/main" id="{A0F92F5F-A5B5-4DC1-9792-80BE59FD9AF2}"/>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07" name="正方形/長方形 406">
          <a:extLst>
            <a:ext uri="{FF2B5EF4-FFF2-40B4-BE49-F238E27FC236}">
              <a16:creationId xmlns:a16="http://schemas.microsoft.com/office/drawing/2014/main" id="{21A4CE96-27B7-4360-AB4C-CF2EB6812D75}"/>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08" name="正方形/長方形 407">
          <a:extLst>
            <a:ext uri="{FF2B5EF4-FFF2-40B4-BE49-F238E27FC236}">
              <a16:creationId xmlns:a16="http://schemas.microsoft.com/office/drawing/2014/main" id="{E710D242-7A09-43DB-86AB-CA1B5395F354}"/>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09" name="正方形/長方形 408">
          <a:extLst>
            <a:ext uri="{FF2B5EF4-FFF2-40B4-BE49-F238E27FC236}">
              <a16:creationId xmlns:a16="http://schemas.microsoft.com/office/drawing/2014/main" id="{87179CF9-C7DB-4F17-B3D2-5FD840A29F0C}"/>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10" name="正方形/長方形 409">
          <a:extLst>
            <a:ext uri="{FF2B5EF4-FFF2-40B4-BE49-F238E27FC236}">
              <a16:creationId xmlns:a16="http://schemas.microsoft.com/office/drawing/2014/main" id="{0BE30D02-180D-4444-A44F-03A1955EED45}"/>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11" name="正方形/長方形 410">
          <a:extLst>
            <a:ext uri="{FF2B5EF4-FFF2-40B4-BE49-F238E27FC236}">
              <a16:creationId xmlns:a16="http://schemas.microsoft.com/office/drawing/2014/main" id="{D2E5107E-D1E6-457E-9107-40A89A57348B}"/>
            </a:ext>
          </a:extLst>
        </xdr:cNvPr>
        <xdr:cNvSpPr/>
      </xdr:nvSpPr>
      <xdr:spPr>
        <a:xfrm>
          <a:off x="18288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12" name="正方形/長方形 411">
          <a:extLst>
            <a:ext uri="{FF2B5EF4-FFF2-40B4-BE49-F238E27FC236}">
              <a16:creationId xmlns:a16="http://schemas.microsoft.com/office/drawing/2014/main" id="{C786F60D-4F4E-4D12-B247-2617AD5D9B8A}"/>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13" name="正方形/長方形 412">
          <a:extLst>
            <a:ext uri="{FF2B5EF4-FFF2-40B4-BE49-F238E27FC236}">
              <a16:creationId xmlns:a16="http://schemas.microsoft.com/office/drawing/2014/main" id="{51D97110-95D0-4752-B803-849EEF2F3348}"/>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14" name="正方形/長方形 413">
          <a:extLst>
            <a:ext uri="{FF2B5EF4-FFF2-40B4-BE49-F238E27FC236}">
              <a16:creationId xmlns:a16="http://schemas.microsoft.com/office/drawing/2014/main" id="{F0C25CB0-FFA6-411C-961D-6881F4C9FE4F}"/>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15" name="正方形/長方形 414">
          <a:extLst>
            <a:ext uri="{FF2B5EF4-FFF2-40B4-BE49-F238E27FC236}">
              <a16:creationId xmlns:a16="http://schemas.microsoft.com/office/drawing/2014/main" id="{213745F9-A8C6-410B-9BD1-478033ED9DCC}"/>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16" name="正方形/長方形 415">
          <a:extLst>
            <a:ext uri="{FF2B5EF4-FFF2-40B4-BE49-F238E27FC236}">
              <a16:creationId xmlns:a16="http://schemas.microsoft.com/office/drawing/2014/main" id="{B75D232C-ED97-48DA-B5D3-70CCDB25C4E6}"/>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17" name="正方形/長方形 416">
          <a:extLst>
            <a:ext uri="{FF2B5EF4-FFF2-40B4-BE49-F238E27FC236}">
              <a16:creationId xmlns:a16="http://schemas.microsoft.com/office/drawing/2014/main" id="{4536520C-8F09-4200-94FD-80BD54E93E65}"/>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18" name="正方形/長方形 417">
          <a:extLst>
            <a:ext uri="{FF2B5EF4-FFF2-40B4-BE49-F238E27FC236}">
              <a16:creationId xmlns:a16="http://schemas.microsoft.com/office/drawing/2014/main" id="{899F917B-82D1-4B65-B4B1-C5553838F7F8}"/>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19" name="正方形/長方形 418">
          <a:extLst>
            <a:ext uri="{FF2B5EF4-FFF2-40B4-BE49-F238E27FC236}">
              <a16:creationId xmlns:a16="http://schemas.microsoft.com/office/drawing/2014/main" id="{EC45781E-99FC-4572-8DCB-630A8E4F2D84}"/>
            </a:ext>
          </a:extLst>
        </xdr:cNvPr>
        <xdr:cNvSpPr/>
      </xdr:nvSpPr>
      <xdr:spPr>
        <a:xfrm>
          <a:off x="12446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46</xdr:row>
      <xdr:rowOff>114300</xdr:rowOff>
    </xdr:from>
    <xdr:to>
      <xdr:col>120</xdr:col>
      <xdr:colOff>152400</xdr:colOff>
      <xdr:row>50</xdr:row>
      <xdr:rowOff>63500</xdr:rowOff>
    </xdr:to>
    <xdr:sp macro="" textlink="">
      <xdr:nvSpPr>
        <xdr:cNvPr id="420" name="正方形/長方形 419">
          <a:extLst>
            <a:ext uri="{FF2B5EF4-FFF2-40B4-BE49-F238E27FC236}">
              <a16:creationId xmlns:a16="http://schemas.microsoft.com/office/drawing/2014/main" id="{F05A31BD-AC16-41D1-BDD9-9D3AC2856668}"/>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21" name="正方形/長方形 420">
          <a:extLst>
            <a:ext uri="{FF2B5EF4-FFF2-40B4-BE49-F238E27FC236}">
              <a16:creationId xmlns:a16="http://schemas.microsoft.com/office/drawing/2014/main" id="{AEB3A946-51BE-4274-B153-653B868AD5B7}"/>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22" name="正方形/長方形 421">
          <a:extLst>
            <a:ext uri="{FF2B5EF4-FFF2-40B4-BE49-F238E27FC236}">
              <a16:creationId xmlns:a16="http://schemas.microsoft.com/office/drawing/2014/main" id="{F53C4A9F-5434-4E6E-886D-D5B67F4BBD97}"/>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23" name="正方形/長方形 422">
          <a:extLst>
            <a:ext uri="{FF2B5EF4-FFF2-40B4-BE49-F238E27FC236}">
              <a16:creationId xmlns:a16="http://schemas.microsoft.com/office/drawing/2014/main" id="{54B9B4D8-9BB3-4AC0-B2F4-672E323A7ACE}"/>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24" name="正方形/長方形 423">
          <a:extLst>
            <a:ext uri="{FF2B5EF4-FFF2-40B4-BE49-F238E27FC236}">
              <a16:creationId xmlns:a16="http://schemas.microsoft.com/office/drawing/2014/main" id="{E0FEE2B5-312B-461D-919C-E5909BEA34D9}"/>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25" name="正方形/長方形 424">
          <a:extLst>
            <a:ext uri="{FF2B5EF4-FFF2-40B4-BE49-F238E27FC236}">
              <a16:creationId xmlns:a16="http://schemas.microsoft.com/office/drawing/2014/main" id="{4DAC7F9B-21E6-4304-9073-9A168961540D}"/>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26" name="正方形/長方形 425">
          <a:extLst>
            <a:ext uri="{FF2B5EF4-FFF2-40B4-BE49-F238E27FC236}">
              <a16:creationId xmlns:a16="http://schemas.microsoft.com/office/drawing/2014/main" id="{11CBE348-C1A1-4382-8A18-4AD3A23D8029}"/>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27" name="正方形/長方形 426">
          <a:extLst>
            <a:ext uri="{FF2B5EF4-FFF2-40B4-BE49-F238E27FC236}">
              <a16:creationId xmlns:a16="http://schemas.microsoft.com/office/drawing/2014/main" id="{A476083E-E763-4705-93AD-8999F1D3498F}"/>
            </a:ext>
          </a:extLst>
        </xdr:cNvPr>
        <xdr:cNvSpPr/>
      </xdr:nvSpPr>
      <xdr:spPr>
        <a:xfrm>
          <a:off x="18288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68</xdr:row>
      <xdr:rowOff>152400</xdr:rowOff>
    </xdr:from>
    <xdr:to>
      <xdr:col>90</xdr:col>
      <xdr:colOff>25400</xdr:colOff>
      <xdr:row>72</xdr:row>
      <xdr:rowOff>101600</xdr:rowOff>
    </xdr:to>
    <xdr:sp macro="" textlink="">
      <xdr:nvSpPr>
        <xdr:cNvPr id="428" name="正方形/長方形 427">
          <a:extLst>
            <a:ext uri="{FF2B5EF4-FFF2-40B4-BE49-F238E27FC236}">
              <a16:creationId xmlns:a16="http://schemas.microsoft.com/office/drawing/2014/main" id="{D921D582-8908-41CF-B8D6-BF1E2DBC858B}"/>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29" name="正方形/長方形 428">
          <a:extLst>
            <a:ext uri="{FF2B5EF4-FFF2-40B4-BE49-F238E27FC236}">
              <a16:creationId xmlns:a16="http://schemas.microsoft.com/office/drawing/2014/main" id="{00FE6563-5CE5-4DF0-A6A2-7AFDB37E6780}"/>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30" name="正方形/長方形 429">
          <a:extLst>
            <a:ext uri="{FF2B5EF4-FFF2-40B4-BE49-F238E27FC236}">
              <a16:creationId xmlns:a16="http://schemas.microsoft.com/office/drawing/2014/main" id="{C7527883-95D3-4528-B166-E4169FD2D64B}"/>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31" name="正方形/長方形 430">
          <a:extLst>
            <a:ext uri="{FF2B5EF4-FFF2-40B4-BE49-F238E27FC236}">
              <a16:creationId xmlns:a16="http://schemas.microsoft.com/office/drawing/2014/main" id="{56F8B515-2E13-46A1-93AD-562373DDED58}"/>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432" name="正方形/長方形 431">
          <a:extLst>
            <a:ext uri="{FF2B5EF4-FFF2-40B4-BE49-F238E27FC236}">
              <a16:creationId xmlns:a16="http://schemas.microsoft.com/office/drawing/2014/main" id="{7F64FA2E-E603-4842-81B8-6D048FC03B17}"/>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433" name="正方形/長方形 432">
          <a:extLst>
            <a:ext uri="{FF2B5EF4-FFF2-40B4-BE49-F238E27FC236}">
              <a16:creationId xmlns:a16="http://schemas.microsoft.com/office/drawing/2014/main" id="{6389CA2F-DCD4-45B7-8CEC-EFC8070AE17A}"/>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434" name="正方形/長方形 433">
          <a:extLst>
            <a:ext uri="{FF2B5EF4-FFF2-40B4-BE49-F238E27FC236}">
              <a16:creationId xmlns:a16="http://schemas.microsoft.com/office/drawing/2014/main" id="{FC6DBF95-8EF5-4FB2-A02E-9FB64DCD9BBB}"/>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35" name="正方形/長方形 434">
          <a:extLst>
            <a:ext uri="{FF2B5EF4-FFF2-40B4-BE49-F238E27FC236}">
              <a16:creationId xmlns:a16="http://schemas.microsoft.com/office/drawing/2014/main" id="{D9009945-36E2-4096-84E1-B6FF2DE42964}"/>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36" name="テキスト ボックス 435">
          <a:extLst>
            <a:ext uri="{FF2B5EF4-FFF2-40B4-BE49-F238E27FC236}">
              <a16:creationId xmlns:a16="http://schemas.microsoft.com/office/drawing/2014/main" id="{76A47219-FF33-424E-83EB-3D782D522617}"/>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37" name="直線コネクタ 436">
          <a:extLst>
            <a:ext uri="{FF2B5EF4-FFF2-40B4-BE49-F238E27FC236}">
              <a16:creationId xmlns:a16="http://schemas.microsoft.com/office/drawing/2014/main" id="{4BCD98AD-E6A7-47E5-B35C-871D97C75981}"/>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438" name="テキスト ボックス 437">
          <a:extLst>
            <a:ext uri="{FF2B5EF4-FFF2-40B4-BE49-F238E27FC236}">
              <a16:creationId xmlns:a16="http://schemas.microsoft.com/office/drawing/2014/main" id="{16284076-538F-45D8-96F8-E4A3FBF6C2C3}"/>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439" name="直線コネクタ 438">
          <a:extLst>
            <a:ext uri="{FF2B5EF4-FFF2-40B4-BE49-F238E27FC236}">
              <a16:creationId xmlns:a16="http://schemas.microsoft.com/office/drawing/2014/main" id="{AA3C75EA-CAF3-4C9F-A3AD-E5C1E5B0A091}"/>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440" name="テキスト ボックス 439">
          <a:extLst>
            <a:ext uri="{FF2B5EF4-FFF2-40B4-BE49-F238E27FC236}">
              <a16:creationId xmlns:a16="http://schemas.microsoft.com/office/drawing/2014/main" id="{25A0209C-B216-4DEF-B1FE-8F512955E852}"/>
            </a:ext>
          </a:extLst>
        </xdr:cNvPr>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441" name="直線コネクタ 440">
          <a:extLst>
            <a:ext uri="{FF2B5EF4-FFF2-40B4-BE49-F238E27FC236}">
              <a16:creationId xmlns:a16="http://schemas.microsoft.com/office/drawing/2014/main" id="{26CC3B1F-3286-47EC-A88A-BBA4CC3C54C8}"/>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442" name="テキスト ボックス 441">
          <a:extLst>
            <a:ext uri="{FF2B5EF4-FFF2-40B4-BE49-F238E27FC236}">
              <a16:creationId xmlns:a16="http://schemas.microsoft.com/office/drawing/2014/main" id="{A00676F2-0C9F-4E21-9FBD-FD3E6A13FAFE}"/>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443" name="直線コネクタ 442">
          <a:extLst>
            <a:ext uri="{FF2B5EF4-FFF2-40B4-BE49-F238E27FC236}">
              <a16:creationId xmlns:a16="http://schemas.microsoft.com/office/drawing/2014/main" id="{F0CB7F5E-F4BF-4BAE-9153-58DBB8061DBC}"/>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444" name="テキスト ボックス 443">
          <a:extLst>
            <a:ext uri="{FF2B5EF4-FFF2-40B4-BE49-F238E27FC236}">
              <a16:creationId xmlns:a16="http://schemas.microsoft.com/office/drawing/2014/main" id="{B8E735BC-1CE1-4ACC-9527-E6C781A7D4F5}"/>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445" name="直線コネクタ 444">
          <a:extLst>
            <a:ext uri="{FF2B5EF4-FFF2-40B4-BE49-F238E27FC236}">
              <a16:creationId xmlns:a16="http://schemas.microsoft.com/office/drawing/2014/main" id="{D0433560-08F1-451B-9B39-D8A049294326}"/>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446" name="テキスト ボックス 445">
          <a:extLst>
            <a:ext uri="{FF2B5EF4-FFF2-40B4-BE49-F238E27FC236}">
              <a16:creationId xmlns:a16="http://schemas.microsoft.com/office/drawing/2014/main" id="{EB26CE9C-477E-4AE7-A1B8-69429A91F16A}"/>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447" name="直線コネクタ 446">
          <a:extLst>
            <a:ext uri="{FF2B5EF4-FFF2-40B4-BE49-F238E27FC236}">
              <a16:creationId xmlns:a16="http://schemas.microsoft.com/office/drawing/2014/main" id="{A11C0A93-7F94-4FAC-A390-1BA893E66F6D}"/>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448" name="テキスト ボックス 447">
          <a:extLst>
            <a:ext uri="{FF2B5EF4-FFF2-40B4-BE49-F238E27FC236}">
              <a16:creationId xmlns:a16="http://schemas.microsoft.com/office/drawing/2014/main" id="{B40A53F5-EF6E-46D8-ABDF-204FE66FBAA9}"/>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449" name="直線コネクタ 448">
          <a:extLst>
            <a:ext uri="{FF2B5EF4-FFF2-40B4-BE49-F238E27FC236}">
              <a16:creationId xmlns:a16="http://schemas.microsoft.com/office/drawing/2014/main" id="{D9E12CD5-88EF-41CA-BEAA-7B59CB732DC3}"/>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450" name="テキスト ボックス 449">
          <a:extLst>
            <a:ext uri="{FF2B5EF4-FFF2-40B4-BE49-F238E27FC236}">
              <a16:creationId xmlns:a16="http://schemas.microsoft.com/office/drawing/2014/main" id="{E60B284A-DF3C-48AF-8D49-8A39D1743810}"/>
            </a:ext>
          </a:extLst>
        </xdr:cNvPr>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451" name="直線コネクタ 450">
          <a:extLst>
            <a:ext uri="{FF2B5EF4-FFF2-40B4-BE49-F238E27FC236}">
              <a16:creationId xmlns:a16="http://schemas.microsoft.com/office/drawing/2014/main" id="{DD2ED6E3-7264-47CF-89E8-951A357F3190}"/>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452" name="【消防施設】&#10;有形固定資産減価償却率グラフ枠">
          <a:extLst>
            <a:ext uri="{FF2B5EF4-FFF2-40B4-BE49-F238E27FC236}">
              <a16:creationId xmlns:a16="http://schemas.microsoft.com/office/drawing/2014/main" id="{6008250F-28E5-453F-89BD-5AA0553BA8BF}"/>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142602</xdr:rowOff>
    </xdr:from>
    <xdr:to>
      <xdr:col>85</xdr:col>
      <xdr:colOff>126364</xdr:colOff>
      <xdr:row>86</xdr:row>
      <xdr:rowOff>168729</xdr:rowOff>
    </xdr:to>
    <xdr:cxnSp macro="">
      <xdr:nvCxnSpPr>
        <xdr:cNvPr id="453" name="直線コネクタ 452">
          <a:extLst>
            <a:ext uri="{FF2B5EF4-FFF2-40B4-BE49-F238E27FC236}">
              <a16:creationId xmlns:a16="http://schemas.microsoft.com/office/drawing/2014/main" id="{288E0438-9C7B-4897-8518-7BB489CFCEBF}"/>
            </a:ext>
          </a:extLst>
        </xdr:cNvPr>
        <xdr:cNvCxnSpPr/>
      </xdr:nvCxnSpPr>
      <xdr:spPr>
        <a:xfrm flipV="1">
          <a:off x="16318864" y="13344252"/>
          <a:ext cx="0" cy="1569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454" name="【消防施設】&#10;有形固定資産減価償却率最小値テキスト">
          <a:extLst>
            <a:ext uri="{FF2B5EF4-FFF2-40B4-BE49-F238E27FC236}">
              <a16:creationId xmlns:a16="http://schemas.microsoft.com/office/drawing/2014/main" id="{597B7F61-EE12-4194-8F6B-08732EDF4A8E}"/>
            </a:ext>
          </a:extLst>
        </xdr:cNvPr>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455" name="直線コネクタ 454">
          <a:extLst>
            <a:ext uri="{FF2B5EF4-FFF2-40B4-BE49-F238E27FC236}">
              <a16:creationId xmlns:a16="http://schemas.microsoft.com/office/drawing/2014/main" id="{7BA0EF03-4447-4458-9300-8CC5BA9BFBD3}"/>
            </a:ext>
          </a:extLst>
        </xdr:cNvPr>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89279</xdr:rowOff>
    </xdr:from>
    <xdr:ext cx="340478" cy="259045"/>
    <xdr:sp macro="" textlink="">
      <xdr:nvSpPr>
        <xdr:cNvPr id="456" name="【消防施設】&#10;有形固定資産減価償却率最大値テキスト">
          <a:extLst>
            <a:ext uri="{FF2B5EF4-FFF2-40B4-BE49-F238E27FC236}">
              <a16:creationId xmlns:a16="http://schemas.microsoft.com/office/drawing/2014/main" id="{F2651950-AD38-42A1-87D3-03872191AA11}"/>
            </a:ext>
          </a:extLst>
        </xdr:cNvPr>
        <xdr:cNvSpPr txBox="1"/>
      </xdr:nvSpPr>
      <xdr:spPr>
        <a:xfrm>
          <a:off x="16357600" y="131194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142602</xdr:rowOff>
    </xdr:from>
    <xdr:to>
      <xdr:col>86</xdr:col>
      <xdr:colOff>25400</xdr:colOff>
      <xdr:row>77</xdr:row>
      <xdr:rowOff>142602</xdr:rowOff>
    </xdr:to>
    <xdr:cxnSp macro="">
      <xdr:nvCxnSpPr>
        <xdr:cNvPr id="457" name="直線コネクタ 456">
          <a:extLst>
            <a:ext uri="{FF2B5EF4-FFF2-40B4-BE49-F238E27FC236}">
              <a16:creationId xmlns:a16="http://schemas.microsoft.com/office/drawing/2014/main" id="{8EE1885D-3A45-43BD-9F0B-7C591782EE9D}"/>
            </a:ext>
          </a:extLst>
        </xdr:cNvPr>
        <xdr:cNvCxnSpPr/>
      </xdr:nvCxnSpPr>
      <xdr:spPr>
        <a:xfrm>
          <a:off x="16230600" y="133442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83</xdr:row>
      <xdr:rowOff>16</xdr:rowOff>
    </xdr:from>
    <xdr:ext cx="405111" cy="259045"/>
    <xdr:sp macro="" textlink="">
      <xdr:nvSpPr>
        <xdr:cNvPr id="458" name="【消防施設】&#10;有形固定資産減価償却率平均値テキスト">
          <a:extLst>
            <a:ext uri="{FF2B5EF4-FFF2-40B4-BE49-F238E27FC236}">
              <a16:creationId xmlns:a16="http://schemas.microsoft.com/office/drawing/2014/main" id="{241A9E15-806E-4A30-A39C-E57D347934FF}"/>
            </a:ext>
          </a:extLst>
        </xdr:cNvPr>
        <xdr:cNvSpPr txBox="1"/>
      </xdr:nvSpPr>
      <xdr:spPr>
        <a:xfrm>
          <a:off x="16357600" y="142303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21589</xdr:rowOff>
    </xdr:from>
    <xdr:to>
      <xdr:col>85</xdr:col>
      <xdr:colOff>177800</xdr:colOff>
      <xdr:row>83</xdr:row>
      <xdr:rowOff>123189</xdr:rowOff>
    </xdr:to>
    <xdr:sp macro="" textlink="">
      <xdr:nvSpPr>
        <xdr:cNvPr id="459" name="フローチャート: 判断 458">
          <a:extLst>
            <a:ext uri="{FF2B5EF4-FFF2-40B4-BE49-F238E27FC236}">
              <a16:creationId xmlns:a16="http://schemas.microsoft.com/office/drawing/2014/main" id="{B5D1EE9B-281B-4674-BE76-8B6F3A0DC2D7}"/>
            </a:ext>
          </a:extLst>
        </xdr:cNvPr>
        <xdr:cNvSpPr/>
      </xdr:nvSpPr>
      <xdr:spPr>
        <a:xfrm>
          <a:off x="16268700" y="14251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155484</xdr:rowOff>
    </xdr:from>
    <xdr:to>
      <xdr:col>81</xdr:col>
      <xdr:colOff>101600</xdr:colOff>
      <xdr:row>83</xdr:row>
      <xdr:rowOff>85634</xdr:rowOff>
    </xdr:to>
    <xdr:sp macro="" textlink="">
      <xdr:nvSpPr>
        <xdr:cNvPr id="460" name="フローチャート: 判断 459">
          <a:extLst>
            <a:ext uri="{FF2B5EF4-FFF2-40B4-BE49-F238E27FC236}">
              <a16:creationId xmlns:a16="http://schemas.microsoft.com/office/drawing/2014/main" id="{BC0F2EE2-4F7A-44C5-8977-4C5586C4E513}"/>
            </a:ext>
          </a:extLst>
        </xdr:cNvPr>
        <xdr:cNvSpPr/>
      </xdr:nvSpPr>
      <xdr:spPr>
        <a:xfrm>
          <a:off x="15430500" y="14214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116295</xdr:rowOff>
    </xdr:from>
    <xdr:to>
      <xdr:col>76</xdr:col>
      <xdr:colOff>165100</xdr:colOff>
      <xdr:row>83</xdr:row>
      <xdr:rowOff>46445</xdr:rowOff>
    </xdr:to>
    <xdr:sp macro="" textlink="">
      <xdr:nvSpPr>
        <xdr:cNvPr id="461" name="フローチャート: 判断 460">
          <a:extLst>
            <a:ext uri="{FF2B5EF4-FFF2-40B4-BE49-F238E27FC236}">
              <a16:creationId xmlns:a16="http://schemas.microsoft.com/office/drawing/2014/main" id="{1240910C-2127-496E-A9A2-AF8B0157A8BB}"/>
            </a:ext>
          </a:extLst>
        </xdr:cNvPr>
        <xdr:cNvSpPr/>
      </xdr:nvSpPr>
      <xdr:spPr>
        <a:xfrm>
          <a:off x="14541500" y="14175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135889</xdr:rowOff>
    </xdr:from>
    <xdr:to>
      <xdr:col>72</xdr:col>
      <xdr:colOff>38100</xdr:colOff>
      <xdr:row>83</xdr:row>
      <xdr:rowOff>66039</xdr:rowOff>
    </xdr:to>
    <xdr:sp macro="" textlink="">
      <xdr:nvSpPr>
        <xdr:cNvPr id="462" name="フローチャート: 判断 461">
          <a:extLst>
            <a:ext uri="{FF2B5EF4-FFF2-40B4-BE49-F238E27FC236}">
              <a16:creationId xmlns:a16="http://schemas.microsoft.com/office/drawing/2014/main" id="{28E79231-9000-4515-870C-AF4E635992A3}"/>
            </a:ext>
          </a:extLst>
        </xdr:cNvPr>
        <xdr:cNvSpPr/>
      </xdr:nvSpPr>
      <xdr:spPr>
        <a:xfrm>
          <a:off x="13652500" y="14194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24856</xdr:rowOff>
    </xdr:from>
    <xdr:to>
      <xdr:col>67</xdr:col>
      <xdr:colOff>101600</xdr:colOff>
      <xdr:row>83</xdr:row>
      <xdr:rowOff>126456</xdr:rowOff>
    </xdr:to>
    <xdr:sp macro="" textlink="">
      <xdr:nvSpPr>
        <xdr:cNvPr id="463" name="フローチャート: 判断 462">
          <a:extLst>
            <a:ext uri="{FF2B5EF4-FFF2-40B4-BE49-F238E27FC236}">
              <a16:creationId xmlns:a16="http://schemas.microsoft.com/office/drawing/2014/main" id="{8649A723-73F5-4374-B2F3-F40B487EED4F}"/>
            </a:ext>
          </a:extLst>
        </xdr:cNvPr>
        <xdr:cNvSpPr/>
      </xdr:nvSpPr>
      <xdr:spPr>
        <a:xfrm>
          <a:off x="12763500" y="14255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464" name="テキスト ボックス 463">
          <a:extLst>
            <a:ext uri="{FF2B5EF4-FFF2-40B4-BE49-F238E27FC236}">
              <a16:creationId xmlns:a16="http://schemas.microsoft.com/office/drawing/2014/main" id="{AB959A4E-13CB-4003-A726-CA1B26B36C0E}"/>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465" name="テキスト ボックス 464">
          <a:extLst>
            <a:ext uri="{FF2B5EF4-FFF2-40B4-BE49-F238E27FC236}">
              <a16:creationId xmlns:a16="http://schemas.microsoft.com/office/drawing/2014/main" id="{0D56312F-4C87-4A5F-BB86-1A452C84A25A}"/>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466" name="テキスト ボックス 465">
          <a:extLst>
            <a:ext uri="{FF2B5EF4-FFF2-40B4-BE49-F238E27FC236}">
              <a16:creationId xmlns:a16="http://schemas.microsoft.com/office/drawing/2014/main" id="{A5B585AA-E87D-4C22-A001-25F2278118DA}"/>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467" name="テキスト ボックス 466">
          <a:extLst>
            <a:ext uri="{FF2B5EF4-FFF2-40B4-BE49-F238E27FC236}">
              <a16:creationId xmlns:a16="http://schemas.microsoft.com/office/drawing/2014/main" id="{B53B1ADD-A274-4F5E-9E00-A2C7D4883F10}"/>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468" name="テキスト ボックス 467">
          <a:extLst>
            <a:ext uri="{FF2B5EF4-FFF2-40B4-BE49-F238E27FC236}">
              <a16:creationId xmlns:a16="http://schemas.microsoft.com/office/drawing/2014/main" id="{63706542-AC71-45B6-A6B7-7F7F49D43C2C}"/>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39551</xdr:rowOff>
    </xdr:from>
    <xdr:to>
      <xdr:col>85</xdr:col>
      <xdr:colOff>177800</xdr:colOff>
      <xdr:row>82</xdr:row>
      <xdr:rowOff>141151</xdr:rowOff>
    </xdr:to>
    <xdr:sp macro="" textlink="">
      <xdr:nvSpPr>
        <xdr:cNvPr id="469" name="楕円 468">
          <a:extLst>
            <a:ext uri="{FF2B5EF4-FFF2-40B4-BE49-F238E27FC236}">
              <a16:creationId xmlns:a16="http://schemas.microsoft.com/office/drawing/2014/main" id="{B4D04C48-2177-493A-8EA8-0007707D20F6}"/>
            </a:ext>
          </a:extLst>
        </xdr:cNvPr>
        <xdr:cNvSpPr/>
      </xdr:nvSpPr>
      <xdr:spPr>
        <a:xfrm>
          <a:off x="16268700" y="14098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81</xdr:row>
      <xdr:rowOff>62428</xdr:rowOff>
    </xdr:from>
    <xdr:ext cx="405111" cy="259045"/>
    <xdr:sp macro="" textlink="">
      <xdr:nvSpPr>
        <xdr:cNvPr id="470" name="【消防施設】&#10;有形固定資産減価償却率該当値テキスト">
          <a:extLst>
            <a:ext uri="{FF2B5EF4-FFF2-40B4-BE49-F238E27FC236}">
              <a16:creationId xmlns:a16="http://schemas.microsoft.com/office/drawing/2014/main" id="{3E9DDC22-C154-4DC5-AA39-8F1E24F1EFFB}"/>
            </a:ext>
          </a:extLst>
        </xdr:cNvPr>
        <xdr:cNvSpPr txBox="1"/>
      </xdr:nvSpPr>
      <xdr:spPr>
        <a:xfrm>
          <a:off x="16357600" y="1394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91802</xdr:rowOff>
    </xdr:from>
    <xdr:to>
      <xdr:col>81</xdr:col>
      <xdr:colOff>101600</xdr:colOff>
      <xdr:row>83</xdr:row>
      <xdr:rowOff>21952</xdr:rowOff>
    </xdr:to>
    <xdr:sp macro="" textlink="">
      <xdr:nvSpPr>
        <xdr:cNvPr id="471" name="楕円 470">
          <a:extLst>
            <a:ext uri="{FF2B5EF4-FFF2-40B4-BE49-F238E27FC236}">
              <a16:creationId xmlns:a16="http://schemas.microsoft.com/office/drawing/2014/main" id="{6C4A8ED1-2EE8-4038-B651-198BD7081CFF}"/>
            </a:ext>
          </a:extLst>
        </xdr:cNvPr>
        <xdr:cNvSpPr/>
      </xdr:nvSpPr>
      <xdr:spPr>
        <a:xfrm>
          <a:off x="15430500" y="14150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90351</xdr:rowOff>
    </xdr:from>
    <xdr:to>
      <xdr:col>85</xdr:col>
      <xdr:colOff>127000</xdr:colOff>
      <xdr:row>82</xdr:row>
      <xdr:rowOff>142602</xdr:rowOff>
    </xdr:to>
    <xdr:cxnSp macro="">
      <xdr:nvCxnSpPr>
        <xdr:cNvPr id="472" name="直線コネクタ 471">
          <a:extLst>
            <a:ext uri="{FF2B5EF4-FFF2-40B4-BE49-F238E27FC236}">
              <a16:creationId xmlns:a16="http://schemas.microsoft.com/office/drawing/2014/main" id="{8A13A60A-ECF1-4C15-A4A7-55754943792A}"/>
            </a:ext>
          </a:extLst>
        </xdr:cNvPr>
        <xdr:cNvCxnSpPr/>
      </xdr:nvCxnSpPr>
      <xdr:spPr>
        <a:xfrm flipV="1">
          <a:off x="15481300" y="14149251"/>
          <a:ext cx="838200" cy="5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132624</xdr:rowOff>
    </xdr:from>
    <xdr:to>
      <xdr:col>76</xdr:col>
      <xdr:colOff>165100</xdr:colOff>
      <xdr:row>83</xdr:row>
      <xdr:rowOff>62774</xdr:rowOff>
    </xdr:to>
    <xdr:sp macro="" textlink="">
      <xdr:nvSpPr>
        <xdr:cNvPr id="473" name="楕円 472">
          <a:extLst>
            <a:ext uri="{FF2B5EF4-FFF2-40B4-BE49-F238E27FC236}">
              <a16:creationId xmlns:a16="http://schemas.microsoft.com/office/drawing/2014/main" id="{0A853E82-DFA8-4631-BD24-4AFB96F16485}"/>
            </a:ext>
          </a:extLst>
        </xdr:cNvPr>
        <xdr:cNvSpPr/>
      </xdr:nvSpPr>
      <xdr:spPr>
        <a:xfrm>
          <a:off x="14541500" y="14191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142602</xdr:rowOff>
    </xdr:from>
    <xdr:to>
      <xdr:col>81</xdr:col>
      <xdr:colOff>50800</xdr:colOff>
      <xdr:row>83</xdr:row>
      <xdr:rowOff>11974</xdr:rowOff>
    </xdr:to>
    <xdr:cxnSp macro="">
      <xdr:nvCxnSpPr>
        <xdr:cNvPr id="474" name="直線コネクタ 473">
          <a:extLst>
            <a:ext uri="{FF2B5EF4-FFF2-40B4-BE49-F238E27FC236}">
              <a16:creationId xmlns:a16="http://schemas.microsoft.com/office/drawing/2014/main" id="{33C42A5E-4799-4D0F-9C98-2DB8BBA1EE80}"/>
            </a:ext>
          </a:extLst>
        </xdr:cNvPr>
        <xdr:cNvCxnSpPr/>
      </xdr:nvCxnSpPr>
      <xdr:spPr>
        <a:xfrm flipV="1">
          <a:off x="14592300" y="14201502"/>
          <a:ext cx="889000" cy="40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130992</xdr:rowOff>
    </xdr:from>
    <xdr:to>
      <xdr:col>72</xdr:col>
      <xdr:colOff>38100</xdr:colOff>
      <xdr:row>82</xdr:row>
      <xdr:rowOff>61142</xdr:rowOff>
    </xdr:to>
    <xdr:sp macro="" textlink="">
      <xdr:nvSpPr>
        <xdr:cNvPr id="475" name="楕円 474">
          <a:extLst>
            <a:ext uri="{FF2B5EF4-FFF2-40B4-BE49-F238E27FC236}">
              <a16:creationId xmlns:a16="http://schemas.microsoft.com/office/drawing/2014/main" id="{C06B63CD-7B2E-45FE-BC34-E31854A05255}"/>
            </a:ext>
          </a:extLst>
        </xdr:cNvPr>
        <xdr:cNvSpPr/>
      </xdr:nvSpPr>
      <xdr:spPr>
        <a:xfrm>
          <a:off x="13652500" y="14018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10342</xdr:rowOff>
    </xdr:from>
    <xdr:to>
      <xdr:col>76</xdr:col>
      <xdr:colOff>114300</xdr:colOff>
      <xdr:row>83</xdr:row>
      <xdr:rowOff>11974</xdr:rowOff>
    </xdr:to>
    <xdr:cxnSp macro="">
      <xdr:nvCxnSpPr>
        <xdr:cNvPr id="476" name="直線コネクタ 475">
          <a:extLst>
            <a:ext uri="{FF2B5EF4-FFF2-40B4-BE49-F238E27FC236}">
              <a16:creationId xmlns:a16="http://schemas.microsoft.com/office/drawing/2014/main" id="{1A450DD8-A25C-4089-805A-A53A64B086EC}"/>
            </a:ext>
          </a:extLst>
        </xdr:cNvPr>
        <xdr:cNvCxnSpPr/>
      </xdr:nvCxnSpPr>
      <xdr:spPr>
        <a:xfrm>
          <a:off x="13703300" y="14069242"/>
          <a:ext cx="889000" cy="173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109764</xdr:rowOff>
    </xdr:from>
    <xdr:to>
      <xdr:col>67</xdr:col>
      <xdr:colOff>101600</xdr:colOff>
      <xdr:row>83</xdr:row>
      <xdr:rowOff>39914</xdr:rowOff>
    </xdr:to>
    <xdr:sp macro="" textlink="">
      <xdr:nvSpPr>
        <xdr:cNvPr id="477" name="楕円 476">
          <a:extLst>
            <a:ext uri="{FF2B5EF4-FFF2-40B4-BE49-F238E27FC236}">
              <a16:creationId xmlns:a16="http://schemas.microsoft.com/office/drawing/2014/main" id="{B25B1DFC-CD98-4C9F-B5D8-1AD0C257169E}"/>
            </a:ext>
          </a:extLst>
        </xdr:cNvPr>
        <xdr:cNvSpPr/>
      </xdr:nvSpPr>
      <xdr:spPr>
        <a:xfrm>
          <a:off x="12763500" y="1416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10342</xdr:rowOff>
    </xdr:from>
    <xdr:to>
      <xdr:col>71</xdr:col>
      <xdr:colOff>177800</xdr:colOff>
      <xdr:row>82</xdr:row>
      <xdr:rowOff>160564</xdr:rowOff>
    </xdr:to>
    <xdr:cxnSp macro="">
      <xdr:nvCxnSpPr>
        <xdr:cNvPr id="478" name="直線コネクタ 477">
          <a:extLst>
            <a:ext uri="{FF2B5EF4-FFF2-40B4-BE49-F238E27FC236}">
              <a16:creationId xmlns:a16="http://schemas.microsoft.com/office/drawing/2014/main" id="{A8B3E52C-8A05-4A27-9B59-6979B911E446}"/>
            </a:ext>
          </a:extLst>
        </xdr:cNvPr>
        <xdr:cNvCxnSpPr/>
      </xdr:nvCxnSpPr>
      <xdr:spPr>
        <a:xfrm flipV="1">
          <a:off x="12814300" y="14069242"/>
          <a:ext cx="889000" cy="150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76761</xdr:rowOff>
    </xdr:from>
    <xdr:ext cx="405111" cy="259045"/>
    <xdr:sp macro="" textlink="">
      <xdr:nvSpPr>
        <xdr:cNvPr id="479" name="n_1aveValue【消防施設】&#10;有形固定資産減価償却率">
          <a:extLst>
            <a:ext uri="{FF2B5EF4-FFF2-40B4-BE49-F238E27FC236}">
              <a16:creationId xmlns:a16="http://schemas.microsoft.com/office/drawing/2014/main" id="{136CC531-148A-4EA5-810D-A78A93491251}"/>
            </a:ext>
          </a:extLst>
        </xdr:cNvPr>
        <xdr:cNvSpPr txBox="1"/>
      </xdr:nvSpPr>
      <xdr:spPr>
        <a:xfrm>
          <a:off x="15266044" y="14307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62972</xdr:rowOff>
    </xdr:from>
    <xdr:ext cx="405111" cy="259045"/>
    <xdr:sp macro="" textlink="">
      <xdr:nvSpPr>
        <xdr:cNvPr id="480" name="n_2aveValue【消防施設】&#10;有形固定資産減価償却率">
          <a:extLst>
            <a:ext uri="{FF2B5EF4-FFF2-40B4-BE49-F238E27FC236}">
              <a16:creationId xmlns:a16="http://schemas.microsoft.com/office/drawing/2014/main" id="{7F463ACE-955B-4B47-B5FA-D92E64AFD887}"/>
            </a:ext>
          </a:extLst>
        </xdr:cNvPr>
        <xdr:cNvSpPr txBox="1"/>
      </xdr:nvSpPr>
      <xdr:spPr>
        <a:xfrm>
          <a:off x="14389744" y="1395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57166</xdr:rowOff>
    </xdr:from>
    <xdr:ext cx="405111" cy="259045"/>
    <xdr:sp macro="" textlink="">
      <xdr:nvSpPr>
        <xdr:cNvPr id="481" name="n_3aveValue【消防施設】&#10;有形固定資産減価償却率">
          <a:extLst>
            <a:ext uri="{FF2B5EF4-FFF2-40B4-BE49-F238E27FC236}">
              <a16:creationId xmlns:a16="http://schemas.microsoft.com/office/drawing/2014/main" id="{E22231CF-C4DF-4C81-B042-71846E7D4FDF}"/>
            </a:ext>
          </a:extLst>
        </xdr:cNvPr>
        <xdr:cNvSpPr txBox="1"/>
      </xdr:nvSpPr>
      <xdr:spPr>
        <a:xfrm>
          <a:off x="13500744" y="14287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117583</xdr:rowOff>
    </xdr:from>
    <xdr:ext cx="405111" cy="259045"/>
    <xdr:sp macro="" textlink="">
      <xdr:nvSpPr>
        <xdr:cNvPr id="482" name="n_4aveValue【消防施設】&#10;有形固定資産減価償却率">
          <a:extLst>
            <a:ext uri="{FF2B5EF4-FFF2-40B4-BE49-F238E27FC236}">
              <a16:creationId xmlns:a16="http://schemas.microsoft.com/office/drawing/2014/main" id="{DFD8E750-0499-4900-B39C-9D84F2A3336C}"/>
            </a:ext>
          </a:extLst>
        </xdr:cNvPr>
        <xdr:cNvSpPr txBox="1"/>
      </xdr:nvSpPr>
      <xdr:spPr>
        <a:xfrm>
          <a:off x="12611744" y="14347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81</xdr:row>
      <xdr:rowOff>38479</xdr:rowOff>
    </xdr:from>
    <xdr:ext cx="405111" cy="259045"/>
    <xdr:sp macro="" textlink="">
      <xdr:nvSpPr>
        <xdr:cNvPr id="483" name="n_1mainValue【消防施設】&#10;有形固定資産減価償却率">
          <a:extLst>
            <a:ext uri="{FF2B5EF4-FFF2-40B4-BE49-F238E27FC236}">
              <a16:creationId xmlns:a16="http://schemas.microsoft.com/office/drawing/2014/main" id="{F68F648F-B8D2-47FB-A70C-429A959A68BE}"/>
            </a:ext>
          </a:extLst>
        </xdr:cNvPr>
        <xdr:cNvSpPr txBox="1"/>
      </xdr:nvSpPr>
      <xdr:spPr>
        <a:xfrm>
          <a:off x="15266044" y="13925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53901</xdr:rowOff>
    </xdr:from>
    <xdr:ext cx="405111" cy="259045"/>
    <xdr:sp macro="" textlink="">
      <xdr:nvSpPr>
        <xdr:cNvPr id="484" name="n_2mainValue【消防施設】&#10;有形固定資産減価償却率">
          <a:extLst>
            <a:ext uri="{FF2B5EF4-FFF2-40B4-BE49-F238E27FC236}">
              <a16:creationId xmlns:a16="http://schemas.microsoft.com/office/drawing/2014/main" id="{8D083FDC-201D-4BFE-86C3-E7E22BD034EE}"/>
            </a:ext>
          </a:extLst>
        </xdr:cNvPr>
        <xdr:cNvSpPr txBox="1"/>
      </xdr:nvSpPr>
      <xdr:spPr>
        <a:xfrm>
          <a:off x="14389744" y="142842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77669</xdr:rowOff>
    </xdr:from>
    <xdr:ext cx="405111" cy="259045"/>
    <xdr:sp macro="" textlink="">
      <xdr:nvSpPr>
        <xdr:cNvPr id="485" name="n_3mainValue【消防施設】&#10;有形固定資産減価償却率">
          <a:extLst>
            <a:ext uri="{FF2B5EF4-FFF2-40B4-BE49-F238E27FC236}">
              <a16:creationId xmlns:a16="http://schemas.microsoft.com/office/drawing/2014/main" id="{239C6DA1-5FD5-45A5-BE6A-44642FF3ABDD}"/>
            </a:ext>
          </a:extLst>
        </xdr:cNvPr>
        <xdr:cNvSpPr txBox="1"/>
      </xdr:nvSpPr>
      <xdr:spPr>
        <a:xfrm>
          <a:off x="13500744" y="137936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56441</xdr:rowOff>
    </xdr:from>
    <xdr:ext cx="405111" cy="259045"/>
    <xdr:sp macro="" textlink="">
      <xdr:nvSpPr>
        <xdr:cNvPr id="486" name="n_4mainValue【消防施設】&#10;有形固定資産減価償却率">
          <a:extLst>
            <a:ext uri="{FF2B5EF4-FFF2-40B4-BE49-F238E27FC236}">
              <a16:creationId xmlns:a16="http://schemas.microsoft.com/office/drawing/2014/main" id="{EDFA952F-B6E9-4531-BF84-B3D34D431D49}"/>
            </a:ext>
          </a:extLst>
        </xdr:cNvPr>
        <xdr:cNvSpPr txBox="1"/>
      </xdr:nvSpPr>
      <xdr:spPr>
        <a:xfrm>
          <a:off x="12611744" y="13943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487" name="正方形/長方形 486">
          <a:extLst>
            <a:ext uri="{FF2B5EF4-FFF2-40B4-BE49-F238E27FC236}">
              <a16:creationId xmlns:a16="http://schemas.microsoft.com/office/drawing/2014/main" id="{D883E31E-F615-4624-A3F0-B45189BF937D}"/>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488" name="正方形/長方形 487">
          <a:extLst>
            <a:ext uri="{FF2B5EF4-FFF2-40B4-BE49-F238E27FC236}">
              <a16:creationId xmlns:a16="http://schemas.microsoft.com/office/drawing/2014/main" id="{40A3CDC4-1E84-4C81-B068-45572331FBC5}"/>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489" name="正方形/長方形 488">
          <a:extLst>
            <a:ext uri="{FF2B5EF4-FFF2-40B4-BE49-F238E27FC236}">
              <a16:creationId xmlns:a16="http://schemas.microsoft.com/office/drawing/2014/main" id="{4FFFBA70-F86E-40FA-87A5-D78468990A0D}"/>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490" name="正方形/長方形 489">
          <a:extLst>
            <a:ext uri="{FF2B5EF4-FFF2-40B4-BE49-F238E27FC236}">
              <a16:creationId xmlns:a16="http://schemas.microsoft.com/office/drawing/2014/main" id="{3E1BF783-5CA5-450B-8C5C-E0BD6FE90B88}"/>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491" name="正方形/長方形 490">
          <a:extLst>
            <a:ext uri="{FF2B5EF4-FFF2-40B4-BE49-F238E27FC236}">
              <a16:creationId xmlns:a16="http://schemas.microsoft.com/office/drawing/2014/main" id="{251D1A1D-ADB1-48AA-A386-0F64CD6FC774}"/>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492" name="正方形/長方形 491">
          <a:extLst>
            <a:ext uri="{FF2B5EF4-FFF2-40B4-BE49-F238E27FC236}">
              <a16:creationId xmlns:a16="http://schemas.microsoft.com/office/drawing/2014/main" id="{EA2BBC6A-EED4-4CC9-B03F-9839CC8A5811}"/>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493" name="正方形/長方形 492">
          <a:extLst>
            <a:ext uri="{FF2B5EF4-FFF2-40B4-BE49-F238E27FC236}">
              <a16:creationId xmlns:a16="http://schemas.microsoft.com/office/drawing/2014/main" id="{BDCBC93B-6577-4033-9166-45C897DC01F9}"/>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494" name="正方形/長方形 493">
          <a:extLst>
            <a:ext uri="{FF2B5EF4-FFF2-40B4-BE49-F238E27FC236}">
              <a16:creationId xmlns:a16="http://schemas.microsoft.com/office/drawing/2014/main" id="{406D0D48-92F7-4964-BDE7-3ED274198AEC}"/>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495" name="テキスト ボックス 494">
          <a:extLst>
            <a:ext uri="{FF2B5EF4-FFF2-40B4-BE49-F238E27FC236}">
              <a16:creationId xmlns:a16="http://schemas.microsoft.com/office/drawing/2014/main" id="{A7E658E2-0AD3-4E86-BC91-551339BFF680}"/>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496" name="直線コネクタ 495">
          <a:extLst>
            <a:ext uri="{FF2B5EF4-FFF2-40B4-BE49-F238E27FC236}">
              <a16:creationId xmlns:a16="http://schemas.microsoft.com/office/drawing/2014/main" id="{20B147EF-C95C-4558-866E-AD430C48DEE7}"/>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497" name="直線コネクタ 496">
          <a:extLst>
            <a:ext uri="{FF2B5EF4-FFF2-40B4-BE49-F238E27FC236}">
              <a16:creationId xmlns:a16="http://schemas.microsoft.com/office/drawing/2014/main" id="{89469A3F-8971-462E-866C-35F308BE6450}"/>
            </a:ext>
          </a:extLst>
        </xdr:cNvPr>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498" name="テキスト ボックス 497">
          <a:extLst>
            <a:ext uri="{FF2B5EF4-FFF2-40B4-BE49-F238E27FC236}">
              <a16:creationId xmlns:a16="http://schemas.microsoft.com/office/drawing/2014/main" id="{EF2E1B9A-77B2-406F-8603-65026EE5F92D}"/>
            </a:ext>
          </a:extLst>
        </xdr:cNvPr>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499" name="直線コネクタ 498">
          <a:extLst>
            <a:ext uri="{FF2B5EF4-FFF2-40B4-BE49-F238E27FC236}">
              <a16:creationId xmlns:a16="http://schemas.microsoft.com/office/drawing/2014/main" id="{44E356C7-2B9A-46C3-BB30-CD1337157970}"/>
            </a:ext>
          </a:extLst>
        </xdr:cNvPr>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500" name="テキスト ボックス 499">
          <a:extLst>
            <a:ext uri="{FF2B5EF4-FFF2-40B4-BE49-F238E27FC236}">
              <a16:creationId xmlns:a16="http://schemas.microsoft.com/office/drawing/2014/main" id="{0878C0BC-1CB9-46C8-B5AB-36A91FACDEC9}"/>
            </a:ext>
          </a:extLst>
        </xdr:cNvPr>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01" name="直線コネクタ 500">
          <a:extLst>
            <a:ext uri="{FF2B5EF4-FFF2-40B4-BE49-F238E27FC236}">
              <a16:creationId xmlns:a16="http://schemas.microsoft.com/office/drawing/2014/main" id="{46367A8D-CA70-4DED-8D9D-60B15460713B}"/>
            </a:ext>
          </a:extLst>
        </xdr:cNvPr>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02" name="テキスト ボックス 501">
          <a:extLst>
            <a:ext uri="{FF2B5EF4-FFF2-40B4-BE49-F238E27FC236}">
              <a16:creationId xmlns:a16="http://schemas.microsoft.com/office/drawing/2014/main" id="{D0414A45-916D-46E4-BAFD-D01561729BEF}"/>
            </a:ext>
          </a:extLst>
        </xdr:cNvPr>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503" name="直線コネクタ 502">
          <a:extLst>
            <a:ext uri="{FF2B5EF4-FFF2-40B4-BE49-F238E27FC236}">
              <a16:creationId xmlns:a16="http://schemas.microsoft.com/office/drawing/2014/main" id="{26CE5C00-FC9C-4E5F-BB0E-4873A918047C}"/>
            </a:ext>
          </a:extLst>
        </xdr:cNvPr>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504" name="テキスト ボックス 503">
          <a:extLst>
            <a:ext uri="{FF2B5EF4-FFF2-40B4-BE49-F238E27FC236}">
              <a16:creationId xmlns:a16="http://schemas.microsoft.com/office/drawing/2014/main" id="{E35373CF-437C-415A-8DC6-27C498CE66D3}"/>
            </a:ext>
          </a:extLst>
        </xdr:cNvPr>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05" name="直線コネクタ 504">
          <a:extLst>
            <a:ext uri="{FF2B5EF4-FFF2-40B4-BE49-F238E27FC236}">
              <a16:creationId xmlns:a16="http://schemas.microsoft.com/office/drawing/2014/main" id="{B5E771AE-61E7-46BE-BEF5-B520E8D289F9}"/>
            </a:ext>
          </a:extLst>
        </xdr:cNvPr>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06" name="テキスト ボックス 505">
          <a:extLst>
            <a:ext uri="{FF2B5EF4-FFF2-40B4-BE49-F238E27FC236}">
              <a16:creationId xmlns:a16="http://schemas.microsoft.com/office/drawing/2014/main" id="{A1F8AD7B-D9E9-470E-8A27-E7880E32B1E7}"/>
            </a:ext>
          </a:extLst>
        </xdr:cNvPr>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07" name="直線コネクタ 506">
          <a:extLst>
            <a:ext uri="{FF2B5EF4-FFF2-40B4-BE49-F238E27FC236}">
              <a16:creationId xmlns:a16="http://schemas.microsoft.com/office/drawing/2014/main" id="{B9614976-3FE5-4B2F-9E4F-1DB1289CD384}"/>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124477</xdr:rowOff>
    </xdr:from>
    <xdr:ext cx="531299" cy="259045"/>
    <xdr:sp macro="" textlink="">
      <xdr:nvSpPr>
        <xdr:cNvPr id="508" name="テキスト ボックス 507">
          <a:extLst>
            <a:ext uri="{FF2B5EF4-FFF2-40B4-BE49-F238E27FC236}">
              <a16:creationId xmlns:a16="http://schemas.microsoft.com/office/drawing/2014/main" id="{9251ED7F-C1BA-4326-A790-999C96A8E1F0}"/>
            </a:ext>
          </a:extLst>
        </xdr:cNvPr>
        <xdr:cNvSpPr txBox="1"/>
      </xdr:nvSpPr>
      <xdr:spPr>
        <a:xfrm>
          <a:off x="17756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09" name="【消防施設】&#10;一人当たり面積グラフ枠">
          <a:extLst>
            <a:ext uri="{FF2B5EF4-FFF2-40B4-BE49-F238E27FC236}">
              <a16:creationId xmlns:a16="http://schemas.microsoft.com/office/drawing/2014/main" id="{2C07ABD0-77DC-4D44-AB31-5C00638DE0CC}"/>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86868</xdr:rowOff>
    </xdr:from>
    <xdr:to>
      <xdr:col>116</xdr:col>
      <xdr:colOff>62864</xdr:colOff>
      <xdr:row>86</xdr:row>
      <xdr:rowOff>113157</xdr:rowOff>
    </xdr:to>
    <xdr:cxnSp macro="">
      <xdr:nvCxnSpPr>
        <xdr:cNvPr id="510" name="直線コネクタ 509">
          <a:extLst>
            <a:ext uri="{FF2B5EF4-FFF2-40B4-BE49-F238E27FC236}">
              <a16:creationId xmlns:a16="http://schemas.microsoft.com/office/drawing/2014/main" id="{D498E5BF-6A00-4270-8EE7-3D25671A695A}"/>
            </a:ext>
          </a:extLst>
        </xdr:cNvPr>
        <xdr:cNvCxnSpPr/>
      </xdr:nvCxnSpPr>
      <xdr:spPr>
        <a:xfrm flipV="1">
          <a:off x="22160864" y="13459968"/>
          <a:ext cx="0" cy="1397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116984</xdr:rowOff>
    </xdr:from>
    <xdr:ext cx="469744" cy="259045"/>
    <xdr:sp macro="" textlink="">
      <xdr:nvSpPr>
        <xdr:cNvPr id="511" name="【消防施設】&#10;一人当たり面積最小値テキスト">
          <a:extLst>
            <a:ext uri="{FF2B5EF4-FFF2-40B4-BE49-F238E27FC236}">
              <a16:creationId xmlns:a16="http://schemas.microsoft.com/office/drawing/2014/main" id="{04084BB3-6BEE-4DEC-931E-2D5475AD9AA5}"/>
            </a:ext>
          </a:extLst>
        </xdr:cNvPr>
        <xdr:cNvSpPr txBox="1"/>
      </xdr:nvSpPr>
      <xdr:spPr>
        <a:xfrm>
          <a:off x="22199600" y="1486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113157</xdr:rowOff>
    </xdr:from>
    <xdr:to>
      <xdr:col>116</xdr:col>
      <xdr:colOff>152400</xdr:colOff>
      <xdr:row>86</xdr:row>
      <xdr:rowOff>113157</xdr:rowOff>
    </xdr:to>
    <xdr:cxnSp macro="">
      <xdr:nvCxnSpPr>
        <xdr:cNvPr id="512" name="直線コネクタ 511">
          <a:extLst>
            <a:ext uri="{FF2B5EF4-FFF2-40B4-BE49-F238E27FC236}">
              <a16:creationId xmlns:a16="http://schemas.microsoft.com/office/drawing/2014/main" id="{84B44257-ED98-4CEB-98D8-2E7D61D8EAD1}"/>
            </a:ext>
          </a:extLst>
        </xdr:cNvPr>
        <xdr:cNvCxnSpPr/>
      </xdr:nvCxnSpPr>
      <xdr:spPr>
        <a:xfrm>
          <a:off x="22072600" y="14857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33545</xdr:rowOff>
    </xdr:from>
    <xdr:ext cx="469744" cy="259045"/>
    <xdr:sp macro="" textlink="">
      <xdr:nvSpPr>
        <xdr:cNvPr id="513" name="【消防施設】&#10;一人当たり面積最大値テキスト">
          <a:extLst>
            <a:ext uri="{FF2B5EF4-FFF2-40B4-BE49-F238E27FC236}">
              <a16:creationId xmlns:a16="http://schemas.microsoft.com/office/drawing/2014/main" id="{8311B3D4-9B90-46B9-A399-100D88F652FE}"/>
            </a:ext>
          </a:extLst>
        </xdr:cNvPr>
        <xdr:cNvSpPr txBox="1"/>
      </xdr:nvSpPr>
      <xdr:spPr>
        <a:xfrm>
          <a:off x="22199600" y="13235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86868</xdr:rowOff>
    </xdr:from>
    <xdr:to>
      <xdr:col>116</xdr:col>
      <xdr:colOff>152400</xdr:colOff>
      <xdr:row>78</xdr:row>
      <xdr:rowOff>86868</xdr:rowOff>
    </xdr:to>
    <xdr:cxnSp macro="">
      <xdr:nvCxnSpPr>
        <xdr:cNvPr id="514" name="直線コネクタ 513">
          <a:extLst>
            <a:ext uri="{FF2B5EF4-FFF2-40B4-BE49-F238E27FC236}">
              <a16:creationId xmlns:a16="http://schemas.microsoft.com/office/drawing/2014/main" id="{92F3F3B0-0FE6-4DF9-914D-1C08AF6F0981}"/>
            </a:ext>
          </a:extLst>
        </xdr:cNvPr>
        <xdr:cNvCxnSpPr/>
      </xdr:nvCxnSpPr>
      <xdr:spPr>
        <a:xfrm>
          <a:off x="22072600" y="134599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141558</xdr:rowOff>
    </xdr:from>
    <xdr:ext cx="469744" cy="259045"/>
    <xdr:sp macro="" textlink="">
      <xdr:nvSpPr>
        <xdr:cNvPr id="515" name="【消防施設】&#10;一人当たり面積平均値テキスト">
          <a:extLst>
            <a:ext uri="{FF2B5EF4-FFF2-40B4-BE49-F238E27FC236}">
              <a16:creationId xmlns:a16="http://schemas.microsoft.com/office/drawing/2014/main" id="{5591E4E9-AA48-4A25-A238-8E3734FA8265}"/>
            </a:ext>
          </a:extLst>
        </xdr:cNvPr>
        <xdr:cNvSpPr txBox="1"/>
      </xdr:nvSpPr>
      <xdr:spPr>
        <a:xfrm>
          <a:off x="22199600" y="14714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163131</xdr:rowOff>
    </xdr:from>
    <xdr:to>
      <xdr:col>116</xdr:col>
      <xdr:colOff>114300</xdr:colOff>
      <xdr:row>86</xdr:row>
      <xdr:rowOff>93281</xdr:rowOff>
    </xdr:to>
    <xdr:sp macro="" textlink="">
      <xdr:nvSpPr>
        <xdr:cNvPr id="516" name="フローチャート: 判断 515">
          <a:extLst>
            <a:ext uri="{FF2B5EF4-FFF2-40B4-BE49-F238E27FC236}">
              <a16:creationId xmlns:a16="http://schemas.microsoft.com/office/drawing/2014/main" id="{7EB2FCEB-6771-4E74-BAD8-D45F46DD9A23}"/>
            </a:ext>
          </a:extLst>
        </xdr:cNvPr>
        <xdr:cNvSpPr/>
      </xdr:nvSpPr>
      <xdr:spPr>
        <a:xfrm>
          <a:off x="22110700" y="1473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169608</xdr:rowOff>
    </xdr:from>
    <xdr:to>
      <xdr:col>112</xdr:col>
      <xdr:colOff>38100</xdr:colOff>
      <xdr:row>86</xdr:row>
      <xdr:rowOff>99758</xdr:rowOff>
    </xdr:to>
    <xdr:sp macro="" textlink="">
      <xdr:nvSpPr>
        <xdr:cNvPr id="517" name="フローチャート: 判断 516">
          <a:extLst>
            <a:ext uri="{FF2B5EF4-FFF2-40B4-BE49-F238E27FC236}">
              <a16:creationId xmlns:a16="http://schemas.microsoft.com/office/drawing/2014/main" id="{77E4ABEC-66E2-41BF-B037-23D244CE33A2}"/>
            </a:ext>
          </a:extLst>
        </xdr:cNvPr>
        <xdr:cNvSpPr/>
      </xdr:nvSpPr>
      <xdr:spPr>
        <a:xfrm>
          <a:off x="21272500" y="147428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170562</xdr:rowOff>
    </xdr:from>
    <xdr:to>
      <xdr:col>107</xdr:col>
      <xdr:colOff>101600</xdr:colOff>
      <xdr:row>86</xdr:row>
      <xdr:rowOff>100712</xdr:rowOff>
    </xdr:to>
    <xdr:sp macro="" textlink="">
      <xdr:nvSpPr>
        <xdr:cNvPr id="518" name="フローチャート: 判断 517">
          <a:extLst>
            <a:ext uri="{FF2B5EF4-FFF2-40B4-BE49-F238E27FC236}">
              <a16:creationId xmlns:a16="http://schemas.microsoft.com/office/drawing/2014/main" id="{6B2A0989-5F7C-4970-B10A-875FBE1C060B}"/>
            </a:ext>
          </a:extLst>
        </xdr:cNvPr>
        <xdr:cNvSpPr/>
      </xdr:nvSpPr>
      <xdr:spPr>
        <a:xfrm>
          <a:off x="20383500" y="14743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86</xdr:row>
      <xdr:rowOff>7874</xdr:rowOff>
    </xdr:from>
    <xdr:to>
      <xdr:col>102</xdr:col>
      <xdr:colOff>165100</xdr:colOff>
      <xdr:row>86</xdr:row>
      <xdr:rowOff>109474</xdr:rowOff>
    </xdr:to>
    <xdr:sp macro="" textlink="">
      <xdr:nvSpPr>
        <xdr:cNvPr id="519" name="フローチャート: 判断 518">
          <a:extLst>
            <a:ext uri="{FF2B5EF4-FFF2-40B4-BE49-F238E27FC236}">
              <a16:creationId xmlns:a16="http://schemas.microsoft.com/office/drawing/2014/main" id="{4419532C-4642-4CC4-918D-1D5098086837}"/>
            </a:ext>
          </a:extLst>
        </xdr:cNvPr>
        <xdr:cNvSpPr/>
      </xdr:nvSpPr>
      <xdr:spPr>
        <a:xfrm>
          <a:off x="19494500" y="14752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86</xdr:row>
      <xdr:rowOff>7113</xdr:rowOff>
    </xdr:from>
    <xdr:to>
      <xdr:col>98</xdr:col>
      <xdr:colOff>38100</xdr:colOff>
      <xdr:row>86</xdr:row>
      <xdr:rowOff>108713</xdr:rowOff>
    </xdr:to>
    <xdr:sp macro="" textlink="">
      <xdr:nvSpPr>
        <xdr:cNvPr id="520" name="フローチャート: 判断 519">
          <a:extLst>
            <a:ext uri="{FF2B5EF4-FFF2-40B4-BE49-F238E27FC236}">
              <a16:creationId xmlns:a16="http://schemas.microsoft.com/office/drawing/2014/main" id="{16134D68-B161-4051-96B7-C18A2D8B1FF7}"/>
            </a:ext>
          </a:extLst>
        </xdr:cNvPr>
        <xdr:cNvSpPr/>
      </xdr:nvSpPr>
      <xdr:spPr>
        <a:xfrm>
          <a:off x="18605500" y="14751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21" name="テキスト ボックス 520">
          <a:extLst>
            <a:ext uri="{FF2B5EF4-FFF2-40B4-BE49-F238E27FC236}">
              <a16:creationId xmlns:a16="http://schemas.microsoft.com/office/drawing/2014/main" id="{6264F6B1-C687-42EF-9B4F-700271E699C5}"/>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22" name="テキスト ボックス 521">
          <a:extLst>
            <a:ext uri="{FF2B5EF4-FFF2-40B4-BE49-F238E27FC236}">
              <a16:creationId xmlns:a16="http://schemas.microsoft.com/office/drawing/2014/main" id="{834B49DB-15F5-4CD8-A111-8682F3E0D8B3}"/>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23" name="テキスト ボックス 522">
          <a:extLst>
            <a:ext uri="{FF2B5EF4-FFF2-40B4-BE49-F238E27FC236}">
              <a16:creationId xmlns:a16="http://schemas.microsoft.com/office/drawing/2014/main" id="{A815E640-AE3C-422A-B3CC-89DE7C25D300}"/>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24" name="テキスト ボックス 523">
          <a:extLst>
            <a:ext uri="{FF2B5EF4-FFF2-40B4-BE49-F238E27FC236}">
              <a16:creationId xmlns:a16="http://schemas.microsoft.com/office/drawing/2014/main" id="{4158E4C6-B6B3-4A47-AD79-FB982E73A20C}"/>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25" name="テキスト ボックス 524">
          <a:extLst>
            <a:ext uri="{FF2B5EF4-FFF2-40B4-BE49-F238E27FC236}">
              <a16:creationId xmlns:a16="http://schemas.microsoft.com/office/drawing/2014/main" id="{6991FE34-D222-402D-A7E6-E4577D7AF1AF}"/>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138557</xdr:rowOff>
    </xdr:from>
    <xdr:to>
      <xdr:col>116</xdr:col>
      <xdr:colOff>114300</xdr:colOff>
      <xdr:row>86</xdr:row>
      <xdr:rowOff>68707</xdr:rowOff>
    </xdr:to>
    <xdr:sp macro="" textlink="">
      <xdr:nvSpPr>
        <xdr:cNvPr id="526" name="楕円 525">
          <a:extLst>
            <a:ext uri="{FF2B5EF4-FFF2-40B4-BE49-F238E27FC236}">
              <a16:creationId xmlns:a16="http://schemas.microsoft.com/office/drawing/2014/main" id="{7BBA0E9C-346F-4302-91E7-D704B0DF6789}"/>
            </a:ext>
          </a:extLst>
        </xdr:cNvPr>
        <xdr:cNvSpPr/>
      </xdr:nvSpPr>
      <xdr:spPr>
        <a:xfrm>
          <a:off x="22110700" y="14711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97934</xdr:rowOff>
    </xdr:from>
    <xdr:ext cx="469744" cy="259045"/>
    <xdr:sp macro="" textlink="">
      <xdr:nvSpPr>
        <xdr:cNvPr id="527" name="【消防施設】&#10;一人当たり面積該当値テキスト">
          <a:extLst>
            <a:ext uri="{FF2B5EF4-FFF2-40B4-BE49-F238E27FC236}">
              <a16:creationId xmlns:a16="http://schemas.microsoft.com/office/drawing/2014/main" id="{8E68FE26-3191-47F4-A7D4-A183190A7ABC}"/>
            </a:ext>
          </a:extLst>
        </xdr:cNvPr>
        <xdr:cNvSpPr txBox="1"/>
      </xdr:nvSpPr>
      <xdr:spPr>
        <a:xfrm>
          <a:off x="22199600" y="14499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140652</xdr:rowOff>
    </xdr:from>
    <xdr:to>
      <xdr:col>112</xdr:col>
      <xdr:colOff>38100</xdr:colOff>
      <xdr:row>86</xdr:row>
      <xdr:rowOff>70802</xdr:rowOff>
    </xdr:to>
    <xdr:sp macro="" textlink="">
      <xdr:nvSpPr>
        <xdr:cNvPr id="528" name="楕円 527">
          <a:extLst>
            <a:ext uri="{FF2B5EF4-FFF2-40B4-BE49-F238E27FC236}">
              <a16:creationId xmlns:a16="http://schemas.microsoft.com/office/drawing/2014/main" id="{7D9E66BE-00EF-40CC-AF92-BD8C1659E2B9}"/>
            </a:ext>
          </a:extLst>
        </xdr:cNvPr>
        <xdr:cNvSpPr/>
      </xdr:nvSpPr>
      <xdr:spPr>
        <a:xfrm>
          <a:off x="21272500" y="14713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17907</xdr:rowOff>
    </xdr:from>
    <xdr:to>
      <xdr:col>116</xdr:col>
      <xdr:colOff>63500</xdr:colOff>
      <xdr:row>86</xdr:row>
      <xdr:rowOff>20002</xdr:rowOff>
    </xdr:to>
    <xdr:cxnSp macro="">
      <xdr:nvCxnSpPr>
        <xdr:cNvPr id="529" name="直線コネクタ 528">
          <a:extLst>
            <a:ext uri="{FF2B5EF4-FFF2-40B4-BE49-F238E27FC236}">
              <a16:creationId xmlns:a16="http://schemas.microsoft.com/office/drawing/2014/main" id="{082946E7-BAC9-4545-BACB-7BF47E821555}"/>
            </a:ext>
          </a:extLst>
        </xdr:cNvPr>
        <xdr:cNvCxnSpPr/>
      </xdr:nvCxnSpPr>
      <xdr:spPr>
        <a:xfrm flipV="1">
          <a:off x="21323300" y="14762607"/>
          <a:ext cx="838200" cy="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142939</xdr:rowOff>
    </xdr:from>
    <xdr:to>
      <xdr:col>107</xdr:col>
      <xdr:colOff>101600</xdr:colOff>
      <xdr:row>86</xdr:row>
      <xdr:rowOff>73089</xdr:rowOff>
    </xdr:to>
    <xdr:sp macro="" textlink="">
      <xdr:nvSpPr>
        <xdr:cNvPr id="530" name="楕円 529">
          <a:extLst>
            <a:ext uri="{FF2B5EF4-FFF2-40B4-BE49-F238E27FC236}">
              <a16:creationId xmlns:a16="http://schemas.microsoft.com/office/drawing/2014/main" id="{974789F3-B726-4C25-9635-2C764143BAC5}"/>
            </a:ext>
          </a:extLst>
        </xdr:cNvPr>
        <xdr:cNvSpPr/>
      </xdr:nvSpPr>
      <xdr:spPr>
        <a:xfrm>
          <a:off x="20383500" y="14716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20002</xdr:rowOff>
    </xdr:from>
    <xdr:to>
      <xdr:col>111</xdr:col>
      <xdr:colOff>177800</xdr:colOff>
      <xdr:row>86</xdr:row>
      <xdr:rowOff>22289</xdr:rowOff>
    </xdr:to>
    <xdr:cxnSp macro="">
      <xdr:nvCxnSpPr>
        <xdr:cNvPr id="531" name="直線コネクタ 530">
          <a:extLst>
            <a:ext uri="{FF2B5EF4-FFF2-40B4-BE49-F238E27FC236}">
              <a16:creationId xmlns:a16="http://schemas.microsoft.com/office/drawing/2014/main" id="{438CA558-09C1-4845-AABE-FE7B6F6378CA}"/>
            </a:ext>
          </a:extLst>
        </xdr:cNvPr>
        <xdr:cNvCxnSpPr/>
      </xdr:nvCxnSpPr>
      <xdr:spPr>
        <a:xfrm flipV="1">
          <a:off x="20434300" y="14764702"/>
          <a:ext cx="8890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145035</xdr:rowOff>
    </xdr:from>
    <xdr:to>
      <xdr:col>102</xdr:col>
      <xdr:colOff>165100</xdr:colOff>
      <xdr:row>86</xdr:row>
      <xdr:rowOff>75185</xdr:rowOff>
    </xdr:to>
    <xdr:sp macro="" textlink="">
      <xdr:nvSpPr>
        <xdr:cNvPr id="532" name="楕円 531">
          <a:extLst>
            <a:ext uri="{FF2B5EF4-FFF2-40B4-BE49-F238E27FC236}">
              <a16:creationId xmlns:a16="http://schemas.microsoft.com/office/drawing/2014/main" id="{25A43A2C-453B-4F8A-9436-2CC16DD8D2BE}"/>
            </a:ext>
          </a:extLst>
        </xdr:cNvPr>
        <xdr:cNvSpPr/>
      </xdr:nvSpPr>
      <xdr:spPr>
        <a:xfrm>
          <a:off x="19494500" y="1471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22289</xdr:rowOff>
    </xdr:from>
    <xdr:to>
      <xdr:col>107</xdr:col>
      <xdr:colOff>50800</xdr:colOff>
      <xdr:row>86</xdr:row>
      <xdr:rowOff>24385</xdr:rowOff>
    </xdr:to>
    <xdr:cxnSp macro="">
      <xdr:nvCxnSpPr>
        <xdr:cNvPr id="533" name="直線コネクタ 532">
          <a:extLst>
            <a:ext uri="{FF2B5EF4-FFF2-40B4-BE49-F238E27FC236}">
              <a16:creationId xmlns:a16="http://schemas.microsoft.com/office/drawing/2014/main" id="{1511E89B-1DC0-4927-9A5F-524006018E8A}"/>
            </a:ext>
          </a:extLst>
        </xdr:cNvPr>
        <xdr:cNvCxnSpPr/>
      </xdr:nvCxnSpPr>
      <xdr:spPr>
        <a:xfrm flipV="1">
          <a:off x="19545300" y="14766989"/>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147129</xdr:rowOff>
    </xdr:from>
    <xdr:to>
      <xdr:col>98</xdr:col>
      <xdr:colOff>38100</xdr:colOff>
      <xdr:row>86</xdr:row>
      <xdr:rowOff>77279</xdr:rowOff>
    </xdr:to>
    <xdr:sp macro="" textlink="">
      <xdr:nvSpPr>
        <xdr:cNvPr id="534" name="楕円 533">
          <a:extLst>
            <a:ext uri="{FF2B5EF4-FFF2-40B4-BE49-F238E27FC236}">
              <a16:creationId xmlns:a16="http://schemas.microsoft.com/office/drawing/2014/main" id="{072E6DB7-5A13-401C-8A61-EA920E03AE1E}"/>
            </a:ext>
          </a:extLst>
        </xdr:cNvPr>
        <xdr:cNvSpPr/>
      </xdr:nvSpPr>
      <xdr:spPr>
        <a:xfrm>
          <a:off x="18605500" y="14720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24385</xdr:rowOff>
    </xdr:from>
    <xdr:to>
      <xdr:col>102</xdr:col>
      <xdr:colOff>114300</xdr:colOff>
      <xdr:row>86</xdr:row>
      <xdr:rowOff>26479</xdr:rowOff>
    </xdr:to>
    <xdr:cxnSp macro="">
      <xdr:nvCxnSpPr>
        <xdr:cNvPr id="535" name="直線コネクタ 534">
          <a:extLst>
            <a:ext uri="{FF2B5EF4-FFF2-40B4-BE49-F238E27FC236}">
              <a16:creationId xmlns:a16="http://schemas.microsoft.com/office/drawing/2014/main" id="{3CCFF548-DE97-450F-9FF8-C2CB09A70452}"/>
            </a:ext>
          </a:extLst>
        </xdr:cNvPr>
        <xdr:cNvCxnSpPr/>
      </xdr:nvCxnSpPr>
      <xdr:spPr>
        <a:xfrm flipV="1">
          <a:off x="18656300" y="14769085"/>
          <a:ext cx="889000" cy="2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86</xdr:row>
      <xdr:rowOff>90885</xdr:rowOff>
    </xdr:from>
    <xdr:ext cx="469744" cy="259045"/>
    <xdr:sp macro="" textlink="">
      <xdr:nvSpPr>
        <xdr:cNvPr id="536" name="n_1aveValue【消防施設】&#10;一人当たり面積">
          <a:extLst>
            <a:ext uri="{FF2B5EF4-FFF2-40B4-BE49-F238E27FC236}">
              <a16:creationId xmlns:a16="http://schemas.microsoft.com/office/drawing/2014/main" id="{741BAB12-F7FD-4B99-9584-F7CF4AEEDCF2}"/>
            </a:ext>
          </a:extLst>
        </xdr:cNvPr>
        <xdr:cNvSpPr txBox="1"/>
      </xdr:nvSpPr>
      <xdr:spPr>
        <a:xfrm>
          <a:off x="21075727" y="148355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91839</xdr:rowOff>
    </xdr:from>
    <xdr:ext cx="469744" cy="259045"/>
    <xdr:sp macro="" textlink="">
      <xdr:nvSpPr>
        <xdr:cNvPr id="537" name="n_2aveValue【消防施設】&#10;一人当たり面積">
          <a:extLst>
            <a:ext uri="{FF2B5EF4-FFF2-40B4-BE49-F238E27FC236}">
              <a16:creationId xmlns:a16="http://schemas.microsoft.com/office/drawing/2014/main" id="{0FB22939-4C9D-4BB8-87FC-2F48A288A82B}"/>
            </a:ext>
          </a:extLst>
        </xdr:cNvPr>
        <xdr:cNvSpPr txBox="1"/>
      </xdr:nvSpPr>
      <xdr:spPr>
        <a:xfrm>
          <a:off x="20199427" y="14836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100601</xdr:rowOff>
    </xdr:from>
    <xdr:ext cx="469744" cy="259045"/>
    <xdr:sp macro="" textlink="">
      <xdr:nvSpPr>
        <xdr:cNvPr id="538" name="n_3aveValue【消防施設】&#10;一人当たり面積">
          <a:extLst>
            <a:ext uri="{FF2B5EF4-FFF2-40B4-BE49-F238E27FC236}">
              <a16:creationId xmlns:a16="http://schemas.microsoft.com/office/drawing/2014/main" id="{AA39D5C6-051F-4656-A517-1DB47650EB73}"/>
            </a:ext>
          </a:extLst>
        </xdr:cNvPr>
        <xdr:cNvSpPr txBox="1"/>
      </xdr:nvSpPr>
      <xdr:spPr>
        <a:xfrm>
          <a:off x="19310427" y="14845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99840</xdr:rowOff>
    </xdr:from>
    <xdr:ext cx="469744" cy="259045"/>
    <xdr:sp macro="" textlink="">
      <xdr:nvSpPr>
        <xdr:cNvPr id="539" name="n_4aveValue【消防施設】&#10;一人当たり面積">
          <a:extLst>
            <a:ext uri="{FF2B5EF4-FFF2-40B4-BE49-F238E27FC236}">
              <a16:creationId xmlns:a16="http://schemas.microsoft.com/office/drawing/2014/main" id="{B10D7946-9D8F-4018-A313-125B9185FE54}"/>
            </a:ext>
          </a:extLst>
        </xdr:cNvPr>
        <xdr:cNvSpPr txBox="1"/>
      </xdr:nvSpPr>
      <xdr:spPr>
        <a:xfrm>
          <a:off x="18421427" y="14844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87329</xdr:rowOff>
    </xdr:from>
    <xdr:ext cx="469744" cy="259045"/>
    <xdr:sp macro="" textlink="">
      <xdr:nvSpPr>
        <xdr:cNvPr id="540" name="n_1mainValue【消防施設】&#10;一人当たり面積">
          <a:extLst>
            <a:ext uri="{FF2B5EF4-FFF2-40B4-BE49-F238E27FC236}">
              <a16:creationId xmlns:a16="http://schemas.microsoft.com/office/drawing/2014/main" id="{750ECDCA-3663-440B-94DB-EA34B1535E91}"/>
            </a:ext>
          </a:extLst>
        </xdr:cNvPr>
        <xdr:cNvSpPr txBox="1"/>
      </xdr:nvSpPr>
      <xdr:spPr>
        <a:xfrm>
          <a:off x="21075727" y="14489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89616</xdr:rowOff>
    </xdr:from>
    <xdr:ext cx="469744" cy="259045"/>
    <xdr:sp macro="" textlink="">
      <xdr:nvSpPr>
        <xdr:cNvPr id="541" name="n_2mainValue【消防施設】&#10;一人当たり面積">
          <a:extLst>
            <a:ext uri="{FF2B5EF4-FFF2-40B4-BE49-F238E27FC236}">
              <a16:creationId xmlns:a16="http://schemas.microsoft.com/office/drawing/2014/main" id="{07803706-E0BF-4703-8F87-E09AC1AE084B}"/>
            </a:ext>
          </a:extLst>
        </xdr:cNvPr>
        <xdr:cNvSpPr txBox="1"/>
      </xdr:nvSpPr>
      <xdr:spPr>
        <a:xfrm>
          <a:off x="20199427" y="1449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91712</xdr:rowOff>
    </xdr:from>
    <xdr:ext cx="469744" cy="259045"/>
    <xdr:sp macro="" textlink="">
      <xdr:nvSpPr>
        <xdr:cNvPr id="542" name="n_3mainValue【消防施設】&#10;一人当たり面積">
          <a:extLst>
            <a:ext uri="{FF2B5EF4-FFF2-40B4-BE49-F238E27FC236}">
              <a16:creationId xmlns:a16="http://schemas.microsoft.com/office/drawing/2014/main" id="{E3C47277-179F-4FE8-96F5-222EA2BF2AD9}"/>
            </a:ext>
          </a:extLst>
        </xdr:cNvPr>
        <xdr:cNvSpPr txBox="1"/>
      </xdr:nvSpPr>
      <xdr:spPr>
        <a:xfrm>
          <a:off x="19310427" y="14493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93806</xdr:rowOff>
    </xdr:from>
    <xdr:ext cx="469744" cy="259045"/>
    <xdr:sp macro="" textlink="">
      <xdr:nvSpPr>
        <xdr:cNvPr id="543" name="n_4mainValue【消防施設】&#10;一人当たり面積">
          <a:extLst>
            <a:ext uri="{FF2B5EF4-FFF2-40B4-BE49-F238E27FC236}">
              <a16:creationId xmlns:a16="http://schemas.microsoft.com/office/drawing/2014/main" id="{322E882A-F78C-45FB-91FC-0E7866F13525}"/>
            </a:ext>
          </a:extLst>
        </xdr:cNvPr>
        <xdr:cNvSpPr txBox="1"/>
      </xdr:nvSpPr>
      <xdr:spPr>
        <a:xfrm>
          <a:off x="18421427" y="14495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544" name="正方形/長方形 543">
          <a:extLst>
            <a:ext uri="{FF2B5EF4-FFF2-40B4-BE49-F238E27FC236}">
              <a16:creationId xmlns:a16="http://schemas.microsoft.com/office/drawing/2014/main" id="{A15B3A11-E273-42AB-AFF6-01F77B03DCA8}"/>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45" name="正方形/長方形 544">
          <a:extLst>
            <a:ext uri="{FF2B5EF4-FFF2-40B4-BE49-F238E27FC236}">
              <a16:creationId xmlns:a16="http://schemas.microsoft.com/office/drawing/2014/main" id="{031C714C-1FE6-4374-837F-1444D118D36A}"/>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46" name="正方形/長方形 545">
          <a:extLst>
            <a:ext uri="{FF2B5EF4-FFF2-40B4-BE49-F238E27FC236}">
              <a16:creationId xmlns:a16="http://schemas.microsoft.com/office/drawing/2014/main" id="{3862019F-4080-4349-9817-260331E7DAEB}"/>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47" name="正方形/長方形 546">
          <a:extLst>
            <a:ext uri="{FF2B5EF4-FFF2-40B4-BE49-F238E27FC236}">
              <a16:creationId xmlns:a16="http://schemas.microsoft.com/office/drawing/2014/main" id="{21B0F507-4334-4D12-8119-2EF557F44720}"/>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48" name="正方形/長方形 547">
          <a:extLst>
            <a:ext uri="{FF2B5EF4-FFF2-40B4-BE49-F238E27FC236}">
              <a16:creationId xmlns:a16="http://schemas.microsoft.com/office/drawing/2014/main" id="{E4D35D91-A362-421B-BDD8-80B05D5CCD3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49" name="正方形/長方形 548">
          <a:extLst>
            <a:ext uri="{FF2B5EF4-FFF2-40B4-BE49-F238E27FC236}">
              <a16:creationId xmlns:a16="http://schemas.microsoft.com/office/drawing/2014/main" id="{ECF3EDC4-CF47-4BE5-AC3E-2C6FFEA6E7A9}"/>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50" name="正方形/長方形 549">
          <a:extLst>
            <a:ext uri="{FF2B5EF4-FFF2-40B4-BE49-F238E27FC236}">
              <a16:creationId xmlns:a16="http://schemas.microsoft.com/office/drawing/2014/main" id="{2935B1F2-FB04-4A5A-9293-951951EC7537}"/>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51" name="正方形/長方形 550">
          <a:extLst>
            <a:ext uri="{FF2B5EF4-FFF2-40B4-BE49-F238E27FC236}">
              <a16:creationId xmlns:a16="http://schemas.microsoft.com/office/drawing/2014/main" id="{7504D9BA-D17F-44EB-8535-D8C4FD3A2704}"/>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552" name="テキスト ボックス 551">
          <a:extLst>
            <a:ext uri="{FF2B5EF4-FFF2-40B4-BE49-F238E27FC236}">
              <a16:creationId xmlns:a16="http://schemas.microsoft.com/office/drawing/2014/main" id="{57A25DA6-B58A-4017-9021-461BB1C62570}"/>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553" name="直線コネクタ 552">
          <a:extLst>
            <a:ext uri="{FF2B5EF4-FFF2-40B4-BE49-F238E27FC236}">
              <a16:creationId xmlns:a16="http://schemas.microsoft.com/office/drawing/2014/main" id="{1EA769D5-45FC-4C7A-87D3-A4D4BF5A8575}"/>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554" name="テキスト ボックス 553">
          <a:extLst>
            <a:ext uri="{FF2B5EF4-FFF2-40B4-BE49-F238E27FC236}">
              <a16:creationId xmlns:a16="http://schemas.microsoft.com/office/drawing/2014/main" id="{6812ADAA-4D46-4E7D-A477-1D444D4DE3BA}"/>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555" name="直線コネクタ 554">
          <a:extLst>
            <a:ext uri="{FF2B5EF4-FFF2-40B4-BE49-F238E27FC236}">
              <a16:creationId xmlns:a16="http://schemas.microsoft.com/office/drawing/2014/main" id="{61597F77-06DB-4761-A59C-278F183654E8}"/>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556" name="テキスト ボックス 555">
          <a:extLst>
            <a:ext uri="{FF2B5EF4-FFF2-40B4-BE49-F238E27FC236}">
              <a16:creationId xmlns:a16="http://schemas.microsoft.com/office/drawing/2014/main" id="{E43FFF8B-F525-41FD-A5C0-2434A5E20297}"/>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557" name="直線コネクタ 556">
          <a:extLst>
            <a:ext uri="{FF2B5EF4-FFF2-40B4-BE49-F238E27FC236}">
              <a16:creationId xmlns:a16="http://schemas.microsoft.com/office/drawing/2014/main" id="{52671392-1D0E-42AD-9000-50B3C7309FCF}"/>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558" name="テキスト ボックス 557">
          <a:extLst>
            <a:ext uri="{FF2B5EF4-FFF2-40B4-BE49-F238E27FC236}">
              <a16:creationId xmlns:a16="http://schemas.microsoft.com/office/drawing/2014/main" id="{A8243D11-A4C0-4A65-993F-A53519D5741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559" name="直線コネクタ 558">
          <a:extLst>
            <a:ext uri="{FF2B5EF4-FFF2-40B4-BE49-F238E27FC236}">
              <a16:creationId xmlns:a16="http://schemas.microsoft.com/office/drawing/2014/main" id="{9ABEE414-E152-459E-88B2-F3503C11771D}"/>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560" name="テキスト ボックス 559">
          <a:extLst>
            <a:ext uri="{FF2B5EF4-FFF2-40B4-BE49-F238E27FC236}">
              <a16:creationId xmlns:a16="http://schemas.microsoft.com/office/drawing/2014/main" id="{4A14D10D-3336-4BE5-A03C-3EECBB132204}"/>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561" name="直線コネクタ 560">
          <a:extLst>
            <a:ext uri="{FF2B5EF4-FFF2-40B4-BE49-F238E27FC236}">
              <a16:creationId xmlns:a16="http://schemas.microsoft.com/office/drawing/2014/main" id="{71C5FAEA-2CB5-4BB5-B139-29633E18A7ED}"/>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562" name="テキスト ボックス 561">
          <a:extLst>
            <a:ext uri="{FF2B5EF4-FFF2-40B4-BE49-F238E27FC236}">
              <a16:creationId xmlns:a16="http://schemas.microsoft.com/office/drawing/2014/main" id="{DFA00E6B-A7FF-4B39-9CEC-EE9ABB8C4A15}"/>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563" name="直線コネクタ 562">
          <a:extLst>
            <a:ext uri="{FF2B5EF4-FFF2-40B4-BE49-F238E27FC236}">
              <a16:creationId xmlns:a16="http://schemas.microsoft.com/office/drawing/2014/main" id="{9381ECC3-DE7A-414F-99F7-9F116E682AFF}"/>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564" name="テキスト ボックス 563">
          <a:extLst>
            <a:ext uri="{FF2B5EF4-FFF2-40B4-BE49-F238E27FC236}">
              <a16:creationId xmlns:a16="http://schemas.microsoft.com/office/drawing/2014/main" id="{698DD85C-CBAD-4637-8D7B-52CE1DA47B0B}"/>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565" name="直線コネクタ 564">
          <a:extLst>
            <a:ext uri="{FF2B5EF4-FFF2-40B4-BE49-F238E27FC236}">
              <a16:creationId xmlns:a16="http://schemas.microsoft.com/office/drawing/2014/main" id="{62F33430-F1DF-4AF0-B6E7-27C961768E26}"/>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566" name="テキスト ボックス 565">
          <a:extLst>
            <a:ext uri="{FF2B5EF4-FFF2-40B4-BE49-F238E27FC236}">
              <a16:creationId xmlns:a16="http://schemas.microsoft.com/office/drawing/2014/main" id="{D80EA481-7E94-457C-9C56-14E5FB2CC137}"/>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567" name="直線コネクタ 566">
          <a:extLst>
            <a:ext uri="{FF2B5EF4-FFF2-40B4-BE49-F238E27FC236}">
              <a16:creationId xmlns:a16="http://schemas.microsoft.com/office/drawing/2014/main" id="{2A0FEF6F-C59E-45F2-B1CD-CBDB9F4DEB1A}"/>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68" name="【庁舎】&#10;有形固定資産減価償却率グラフ枠">
          <a:extLst>
            <a:ext uri="{FF2B5EF4-FFF2-40B4-BE49-F238E27FC236}">
              <a16:creationId xmlns:a16="http://schemas.microsoft.com/office/drawing/2014/main" id="{9244E737-F8CA-4BFC-9858-DF76DDDD5215}"/>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164374</xdr:rowOff>
    </xdr:from>
    <xdr:to>
      <xdr:col>85</xdr:col>
      <xdr:colOff>126364</xdr:colOff>
      <xdr:row>109</xdr:row>
      <xdr:rowOff>35379</xdr:rowOff>
    </xdr:to>
    <xdr:cxnSp macro="">
      <xdr:nvCxnSpPr>
        <xdr:cNvPr id="569" name="直線コネクタ 568">
          <a:extLst>
            <a:ext uri="{FF2B5EF4-FFF2-40B4-BE49-F238E27FC236}">
              <a16:creationId xmlns:a16="http://schemas.microsoft.com/office/drawing/2014/main" id="{25580448-46FA-45F7-AFB3-B9AC7BEE6682}"/>
            </a:ext>
          </a:extLst>
        </xdr:cNvPr>
        <xdr:cNvCxnSpPr/>
      </xdr:nvCxnSpPr>
      <xdr:spPr>
        <a:xfrm flipV="1">
          <a:off x="16318864" y="17137924"/>
          <a:ext cx="0" cy="1585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570" name="【庁舎】&#10;有形固定資産減価償却率最小値テキスト">
          <a:extLst>
            <a:ext uri="{FF2B5EF4-FFF2-40B4-BE49-F238E27FC236}">
              <a16:creationId xmlns:a16="http://schemas.microsoft.com/office/drawing/2014/main" id="{B9E1AAF8-BDEC-414A-BB8A-72204AD626F5}"/>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571" name="直線コネクタ 570">
          <a:extLst>
            <a:ext uri="{FF2B5EF4-FFF2-40B4-BE49-F238E27FC236}">
              <a16:creationId xmlns:a16="http://schemas.microsoft.com/office/drawing/2014/main" id="{99F7A0C2-AE87-4E43-BBAE-F53AC8EC404D}"/>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111051</xdr:rowOff>
    </xdr:from>
    <xdr:ext cx="340478" cy="259045"/>
    <xdr:sp macro="" textlink="">
      <xdr:nvSpPr>
        <xdr:cNvPr id="572" name="【庁舎】&#10;有形固定資産減価償却率最大値テキスト">
          <a:extLst>
            <a:ext uri="{FF2B5EF4-FFF2-40B4-BE49-F238E27FC236}">
              <a16:creationId xmlns:a16="http://schemas.microsoft.com/office/drawing/2014/main" id="{2F042725-BAE1-48BA-B597-A1CE7E48892E}"/>
            </a:ext>
          </a:extLst>
        </xdr:cNvPr>
        <xdr:cNvSpPr txBox="1"/>
      </xdr:nvSpPr>
      <xdr:spPr>
        <a:xfrm>
          <a:off x="16357600" y="1691315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164374</xdr:rowOff>
    </xdr:from>
    <xdr:to>
      <xdr:col>86</xdr:col>
      <xdr:colOff>25400</xdr:colOff>
      <xdr:row>99</xdr:row>
      <xdr:rowOff>164374</xdr:rowOff>
    </xdr:to>
    <xdr:cxnSp macro="">
      <xdr:nvCxnSpPr>
        <xdr:cNvPr id="573" name="直線コネクタ 572">
          <a:extLst>
            <a:ext uri="{FF2B5EF4-FFF2-40B4-BE49-F238E27FC236}">
              <a16:creationId xmlns:a16="http://schemas.microsoft.com/office/drawing/2014/main" id="{D9861E9F-F0B9-486A-A7FF-B49CE0F488FD}"/>
            </a:ext>
          </a:extLst>
        </xdr:cNvPr>
        <xdr:cNvCxnSpPr/>
      </xdr:nvCxnSpPr>
      <xdr:spPr>
        <a:xfrm>
          <a:off x="16230600" y="17137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110326</xdr:rowOff>
    </xdr:from>
    <xdr:ext cx="405111" cy="259045"/>
    <xdr:sp macro="" textlink="">
      <xdr:nvSpPr>
        <xdr:cNvPr id="574" name="【庁舎】&#10;有形固定資産減価償却率平均値テキスト">
          <a:extLst>
            <a:ext uri="{FF2B5EF4-FFF2-40B4-BE49-F238E27FC236}">
              <a16:creationId xmlns:a16="http://schemas.microsoft.com/office/drawing/2014/main" id="{76E07A21-DDCB-4294-8614-FCAA8002CB78}"/>
            </a:ext>
          </a:extLst>
        </xdr:cNvPr>
        <xdr:cNvSpPr txBox="1"/>
      </xdr:nvSpPr>
      <xdr:spPr>
        <a:xfrm>
          <a:off x="16357600" y="177696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87449</xdr:rowOff>
    </xdr:from>
    <xdr:to>
      <xdr:col>85</xdr:col>
      <xdr:colOff>177800</xdr:colOff>
      <xdr:row>105</xdr:row>
      <xdr:rowOff>17599</xdr:rowOff>
    </xdr:to>
    <xdr:sp macro="" textlink="">
      <xdr:nvSpPr>
        <xdr:cNvPr id="575" name="フローチャート: 判断 574">
          <a:extLst>
            <a:ext uri="{FF2B5EF4-FFF2-40B4-BE49-F238E27FC236}">
              <a16:creationId xmlns:a16="http://schemas.microsoft.com/office/drawing/2014/main" id="{9F00D197-B30D-436D-B6B5-EBF921FD748C}"/>
            </a:ext>
          </a:extLst>
        </xdr:cNvPr>
        <xdr:cNvSpPr/>
      </xdr:nvSpPr>
      <xdr:spPr>
        <a:xfrm>
          <a:off x="16268700" y="17918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105411</xdr:rowOff>
    </xdr:from>
    <xdr:to>
      <xdr:col>81</xdr:col>
      <xdr:colOff>101600</xdr:colOff>
      <xdr:row>105</xdr:row>
      <xdr:rowOff>35561</xdr:rowOff>
    </xdr:to>
    <xdr:sp macro="" textlink="">
      <xdr:nvSpPr>
        <xdr:cNvPr id="576" name="フローチャート: 判断 575">
          <a:extLst>
            <a:ext uri="{FF2B5EF4-FFF2-40B4-BE49-F238E27FC236}">
              <a16:creationId xmlns:a16="http://schemas.microsoft.com/office/drawing/2014/main" id="{ECDB40A8-2CAF-4702-8B97-6FEAF5C645A9}"/>
            </a:ext>
          </a:extLst>
        </xdr:cNvPr>
        <xdr:cNvSpPr/>
      </xdr:nvSpPr>
      <xdr:spPr>
        <a:xfrm>
          <a:off x="15430500" y="179362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123371</xdr:rowOff>
    </xdr:from>
    <xdr:to>
      <xdr:col>76</xdr:col>
      <xdr:colOff>165100</xdr:colOff>
      <xdr:row>105</xdr:row>
      <xdr:rowOff>53521</xdr:rowOff>
    </xdr:to>
    <xdr:sp macro="" textlink="">
      <xdr:nvSpPr>
        <xdr:cNvPr id="577" name="フローチャート: 判断 576">
          <a:extLst>
            <a:ext uri="{FF2B5EF4-FFF2-40B4-BE49-F238E27FC236}">
              <a16:creationId xmlns:a16="http://schemas.microsoft.com/office/drawing/2014/main" id="{B8AD64F9-6BFD-4428-8FBE-B4D0AD5EBEED}"/>
            </a:ext>
          </a:extLst>
        </xdr:cNvPr>
        <xdr:cNvSpPr/>
      </xdr:nvSpPr>
      <xdr:spPr>
        <a:xfrm>
          <a:off x="14541500" y="17954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157662</xdr:rowOff>
    </xdr:from>
    <xdr:to>
      <xdr:col>72</xdr:col>
      <xdr:colOff>38100</xdr:colOff>
      <xdr:row>105</xdr:row>
      <xdr:rowOff>87812</xdr:rowOff>
    </xdr:to>
    <xdr:sp macro="" textlink="">
      <xdr:nvSpPr>
        <xdr:cNvPr id="578" name="フローチャート: 判断 577">
          <a:extLst>
            <a:ext uri="{FF2B5EF4-FFF2-40B4-BE49-F238E27FC236}">
              <a16:creationId xmlns:a16="http://schemas.microsoft.com/office/drawing/2014/main" id="{2EC55494-60BC-4A41-A053-769C71B3C088}"/>
            </a:ext>
          </a:extLst>
        </xdr:cNvPr>
        <xdr:cNvSpPr/>
      </xdr:nvSpPr>
      <xdr:spPr>
        <a:xfrm>
          <a:off x="13652500" y="17988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18869</xdr:rowOff>
    </xdr:from>
    <xdr:to>
      <xdr:col>67</xdr:col>
      <xdr:colOff>101600</xdr:colOff>
      <xdr:row>105</xdr:row>
      <xdr:rowOff>120469</xdr:rowOff>
    </xdr:to>
    <xdr:sp macro="" textlink="">
      <xdr:nvSpPr>
        <xdr:cNvPr id="579" name="フローチャート: 判断 578">
          <a:extLst>
            <a:ext uri="{FF2B5EF4-FFF2-40B4-BE49-F238E27FC236}">
              <a16:creationId xmlns:a16="http://schemas.microsoft.com/office/drawing/2014/main" id="{EEA16D54-02B9-4A28-8353-E981958DDD6D}"/>
            </a:ext>
          </a:extLst>
        </xdr:cNvPr>
        <xdr:cNvSpPr/>
      </xdr:nvSpPr>
      <xdr:spPr>
        <a:xfrm>
          <a:off x="12763500" y="18021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580" name="テキスト ボックス 579">
          <a:extLst>
            <a:ext uri="{FF2B5EF4-FFF2-40B4-BE49-F238E27FC236}">
              <a16:creationId xmlns:a16="http://schemas.microsoft.com/office/drawing/2014/main" id="{CFE6FA60-CB2E-4207-B29B-34DF9BE8FFBA}"/>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581" name="テキスト ボックス 580">
          <a:extLst>
            <a:ext uri="{FF2B5EF4-FFF2-40B4-BE49-F238E27FC236}">
              <a16:creationId xmlns:a16="http://schemas.microsoft.com/office/drawing/2014/main" id="{EDE0F41D-EF37-48DD-8677-D51BC45516B2}"/>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582" name="テキスト ボックス 581">
          <a:extLst>
            <a:ext uri="{FF2B5EF4-FFF2-40B4-BE49-F238E27FC236}">
              <a16:creationId xmlns:a16="http://schemas.microsoft.com/office/drawing/2014/main" id="{992A0DB9-FFD8-4A60-B6FF-5ADC7413EFD5}"/>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583" name="テキスト ボックス 582">
          <a:extLst>
            <a:ext uri="{FF2B5EF4-FFF2-40B4-BE49-F238E27FC236}">
              <a16:creationId xmlns:a16="http://schemas.microsoft.com/office/drawing/2014/main" id="{1CE6FC06-2C13-4E2C-B812-072B5C9CC6E4}"/>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584" name="テキスト ボックス 583">
          <a:extLst>
            <a:ext uri="{FF2B5EF4-FFF2-40B4-BE49-F238E27FC236}">
              <a16:creationId xmlns:a16="http://schemas.microsoft.com/office/drawing/2014/main" id="{7A06A10C-F569-493F-8BA8-36A732799DD1}"/>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64588</xdr:rowOff>
    </xdr:from>
    <xdr:to>
      <xdr:col>85</xdr:col>
      <xdr:colOff>177800</xdr:colOff>
      <xdr:row>105</xdr:row>
      <xdr:rowOff>166188</xdr:rowOff>
    </xdr:to>
    <xdr:sp macro="" textlink="">
      <xdr:nvSpPr>
        <xdr:cNvPr id="585" name="楕円 584">
          <a:extLst>
            <a:ext uri="{FF2B5EF4-FFF2-40B4-BE49-F238E27FC236}">
              <a16:creationId xmlns:a16="http://schemas.microsoft.com/office/drawing/2014/main" id="{DC143E9C-245F-4E45-B153-61BABB9AD3CA}"/>
            </a:ext>
          </a:extLst>
        </xdr:cNvPr>
        <xdr:cNvSpPr/>
      </xdr:nvSpPr>
      <xdr:spPr>
        <a:xfrm>
          <a:off x="16268700" y="18066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105</xdr:row>
      <xdr:rowOff>43015</xdr:rowOff>
    </xdr:from>
    <xdr:ext cx="405111" cy="259045"/>
    <xdr:sp macro="" textlink="">
      <xdr:nvSpPr>
        <xdr:cNvPr id="586" name="【庁舎】&#10;有形固定資産減価償却率該当値テキスト">
          <a:extLst>
            <a:ext uri="{FF2B5EF4-FFF2-40B4-BE49-F238E27FC236}">
              <a16:creationId xmlns:a16="http://schemas.microsoft.com/office/drawing/2014/main" id="{631EBB37-602B-4AEA-A268-0D59DD6371D9}"/>
            </a:ext>
          </a:extLst>
        </xdr:cNvPr>
        <xdr:cNvSpPr txBox="1"/>
      </xdr:nvSpPr>
      <xdr:spPr>
        <a:xfrm>
          <a:off x="16357600" y="18045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90714</xdr:rowOff>
    </xdr:from>
    <xdr:to>
      <xdr:col>81</xdr:col>
      <xdr:colOff>101600</xdr:colOff>
      <xdr:row>106</xdr:row>
      <xdr:rowOff>20864</xdr:rowOff>
    </xdr:to>
    <xdr:sp macro="" textlink="">
      <xdr:nvSpPr>
        <xdr:cNvPr id="587" name="楕円 586">
          <a:extLst>
            <a:ext uri="{FF2B5EF4-FFF2-40B4-BE49-F238E27FC236}">
              <a16:creationId xmlns:a16="http://schemas.microsoft.com/office/drawing/2014/main" id="{71BAAE34-7370-4F1A-A2A9-3A19005F37AF}"/>
            </a:ext>
          </a:extLst>
        </xdr:cNvPr>
        <xdr:cNvSpPr/>
      </xdr:nvSpPr>
      <xdr:spPr>
        <a:xfrm>
          <a:off x="15430500" y="1809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115388</xdr:rowOff>
    </xdr:from>
    <xdr:to>
      <xdr:col>85</xdr:col>
      <xdr:colOff>127000</xdr:colOff>
      <xdr:row>105</xdr:row>
      <xdr:rowOff>141514</xdr:rowOff>
    </xdr:to>
    <xdr:cxnSp macro="">
      <xdr:nvCxnSpPr>
        <xdr:cNvPr id="588" name="直線コネクタ 587">
          <a:extLst>
            <a:ext uri="{FF2B5EF4-FFF2-40B4-BE49-F238E27FC236}">
              <a16:creationId xmlns:a16="http://schemas.microsoft.com/office/drawing/2014/main" id="{42786FAD-353D-450E-924A-9DB507C8CC4A}"/>
            </a:ext>
          </a:extLst>
        </xdr:cNvPr>
        <xdr:cNvCxnSpPr/>
      </xdr:nvCxnSpPr>
      <xdr:spPr>
        <a:xfrm flipV="1">
          <a:off x="15481300" y="18117638"/>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67855</xdr:rowOff>
    </xdr:from>
    <xdr:to>
      <xdr:col>76</xdr:col>
      <xdr:colOff>165100</xdr:colOff>
      <xdr:row>105</xdr:row>
      <xdr:rowOff>169455</xdr:rowOff>
    </xdr:to>
    <xdr:sp macro="" textlink="">
      <xdr:nvSpPr>
        <xdr:cNvPr id="589" name="楕円 588">
          <a:extLst>
            <a:ext uri="{FF2B5EF4-FFF2-40B4-BE49-F238E27FC236}">
              <a16:creationId xmlns:a16="http://schemas.microsoft.com/office/drawing/2014/main" id="{E23A2EF8-7293-4675-A1A5-F949E0AF7C9C}"/>
            </a:ext>
          </a:extLst>
        </xdr:cNvPr>
        <xdr:cNvSpPr/>
      </xdr:nvSpPr>
      <xdr:spPr>
        <a:xfrm>
          <a:off x="14541500" y="18070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118655</xdr:rowOff>
    </xdr:from>
    <xdr:to>
      <xdr:col>81</xdr:col>
      <xdr:colOff>50800</xdr:colOff>
      <xdr:row>105</xdr:row>
      <xdr:rowOff>141514</xdr:rowOff>
    </xdr:to>
    <xdr:cxnSp macro="">
      <xdr:nvCxnSpPr>
        <xdr:cNvPr id="590" name="直線コネクタ 589">
          <a:extLst>
            <a:ext uri="{FF2B5EF4-FFF2-40B4-BE49-F238E27FC236}">
              <a16:creationId xmlns:a16="http://schemas.microsoft.com/office/drawing/2014/main" id="{6C33D21A-A7B7-4ABC-8E6B-578924562557}"/>
            </a:ext>
          </a:extLst>
        </xdr:cNvPr>
        <xdr:cNvCxnSpPr/>
      </xdr:nvCxnSpPr>
      <xdr:spPr>
        <a:xfrm>
          <a:off x="14592300" y="18120905"/>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43362</xdr:rowOff>
    </xdr:from>
    <xdr:to>
      <xdr:col>72</xdr:col>
      <xdr:colOff>38100</xdr:colOff>
      <xdr:row>105</xdr:row>
      <xdr:rowOff>144962</xdr:rowOff>
    </xdr:to>
    <xdr:sp macro="" textlink="">
      <xdr:nvSpPr>
        <xdr:cNvPr id="591" name="楕円 590">
          <a:extLst>
            <a:ext uri="{FF2B5EF4-FFF2-40B4-BE49-F238E27FC236}">
              <a16:creationId xmlns:a16="http://schemas.microsoft.com/office/drawing/2014/main" id="{8E15E8C5-F8F0-4F82-B9F5-4FBDA9831CC7}"/>
            </a:ext>
          </a:extLst>
        </xdr:cNvPr>
        <xdr:cNvSpPr/>
      </xdr:nvSpPr>
      <xdr:spPr>
        <a:xfrm>
          <a:off x="13652500" y="18045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94162</xdr:rowOff>
    </xdr:from>
    <xdr:to>
      <xdr:col>76</xdr:col>
      <xdr:colOff>114300</xdr:colOff>
      <xdr:row>105</xdr:row>
      <xdr:rowOff>118655</xdr:rowOff>
    </xdr:to>
    <xdr:cxnSp macro="">
      <xdr:nvCxnSpPr>
        <xdr:cNvPr id="592" name="直線コネクタ 591">
          <a:extLst>
            <a:ext uri="{FF2B5EF4-FFF2-40B4-BE49-F238E27FC236}">
              <a16:creationId xmlns:a16="http://schemas.microsoft.com/office/drawing/2014/main" id="{4E89638D-D3C7-4D6D-8DA1-47E7532D2234}"/>
            </a:ext>
          </a:extLst>
        </xdr:cNvPr>
        <xdr:cNvCxnSpPr/>
      </xdr:nvCxnSpPr>
      <xdr:spPr>
        <a:xfrm>
          <a:off x="13703300" y="18096412"/>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18869</xdr:rowOff>
    </xdr:from>
    <xdr:to>
      <xdr:col>67</xdr:col>
      <xdr:colOff>101600</xdr:colOff>
      <xdr:row>105</xdr:row>
      <xdr:rowOff>120469</xdr:rowOff>
    </xdr:to>
    <xdr:sp macro="" textlink="">
      <xdr:nvSpPr>
        <xdr:cNvPr id="593" name="楕円 592">
          <a:extLst>
            <a:ext uri="{FF2B5EF4-FFF2-40B4-BE49-F238E27FC236}">
              <a16:creationId xmlns:a16="http://schemas.microsoft.com/office/drawing/2014/main" id="{5CD6A69A-BEB4-414C-B78E-7239E6A8DFD4}"/>
            </a:ext>
          </a:extLst>
        </xdr:cNvPr>
        <xdr:cNvSpPr/>
      </xdr:nvSpPr>
      <xdr:spPr>
        <a:xfrm>
          <a:off x="12763500" y="1802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69669</xdr:rowOff>
    </xdr:from>
    <xdr:to>
      <xdr:col>71</xdr:col>
      <xdr:colOff>177800</xdr:colOff>
      <xdr:row>105</xdr:row>
      <xdr:rowOff>94162</xdr:rowOff>
    </xdr:to>
    <xdr:cxnSp macro="">
      <xdr:nvCxnSpPr>
        <xdr:cNvPr id="594" name="直線コネクタ 593">
          <a:extLst>
            <a:ext uri="{FF2B5EF4-FFF2-40B4-BE49-F238E27FC236}">
              <a16:creationId xmlns:a16="http://schemas.microsoft.com/office/drawing/2014/main" id="{5204D532-2958-45B3-BE63-92E5FC2814D5}"/>
            </a:ext>
          </a:extLst>
        </xdr:cNvPr>
        <xdr:cNvCxnSpPr/>
      </xdr:nvCxnSpPr>
      <xdr:spPr>
        <a:xfrm>
          <a:off x="12814300" y="18071919"/>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52088</xdr:rowOff>
    </xdr:from>
    <xdr:ext cx="405111" cy="259045"/>
    <xdr:sp macro="" textlink="">
      <xdr:nvSpPr>
        <xdr:cNvPr id="595" name="n_1aveValue【庁舎】&#10;有形固定資産減価償却率">
          <a:extLst>
            <a:ext uri="{FF2B5EF4-FFF2-40B4-BE49-F238E27FC236}">
              <a16:creationId xmlns:a16="http://schemas.microsoft.com/office/drawing/2014/main" id="{57B8B328-F5CA-48C5-948E-07F0E3D8853D}"/>
            </a:ext>
          </a:extLst>
        </xdr:cNvPr>
        <xdr:cNvSpPr txBox="1"/>
      </xdr:nvSpPr>
      <xdr:spPr>
        <a:xfrm>
          <a:off x="15266044" y="17711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70048</xdr:rowOff>
    </xdr:from>
    <xdr:ext cx="405111" cy="259045"/>
    <xdr:sp macro="" textlink="">
      <xdr:nvSpPr>
        <xdr:cNvPr id="596" name="n_2aveValue【庁舎】&#10;有形固定資産減価償却率">
          <a:extLst>
            <a:ext uri="{FF2B5EF4-FFF2-40B4-BE49-F238E27FC236}">
              <a16:creationId xmlns:a16="http://schemas.microsoft.com/office/drawing/2014/main" id="{379714BE-5781-4D35-8307-148CBDCFCFA8}"/>
            </a:ext>
          </a:extLst>
        </xdr:cNvPr>
        <xdr:cNvSpPr txBox="1"/>
      </xdr:nvSpPr>
      <xdr:spPr>
        <a:xfrm>
          <a:off x="14389744" y="1772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104339</xdr:rowOff>
    </xdr:from>
    <xdr:ext cx="405111" cy="259045"/>
    <xdr:sp macro="" textlink="">
      <xdr:nvSpPr>
        <xdr:cNvPr id="597" name="n_3aveValue【庁舎】&#10;有形固定資産減価償却率">
          <a:extLst>
            <a:ext uri="{FF2B5EF4-FFF2-40B4-BE49-F238E27FC236}">
              <a16:creationId xmlns:a16="http://schemas.microsoft.com/office/drawing/2014/main" id="{156B3513-5A78-473D-B0FC-3774121316DB}"/>
            </a:ext>
          </a:extLst>
        </xdr:cNvPr>
        <xdr:cNvSpPr txBox="1"/>
      </xdr:nvSpPr>
      <xdr:spPr>
        <a:xfrm>
          <a:off x="13500744" y="17763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111596</xdr:rowOff>
    </xdr:from>
    <xdr:ext cx="405111" cy="259045"/>
    <xdr:sp macro="" textlink="">
      <xdr:nvSpPr>
        <xdr:cNvPr id="598" name="n_4aveValue【庁舎】&#10;有形固定資産減価償却率">
          <a:extLst>
            <a:ext uri="{FF2B5EF4-FFF2-40B4-BE49-F238E27FC236}">
              <a16:creationId xmlns:a16="http://schemas.microsoft.com/office/drawing/2014/main" id="{DEF5584A-52C8-47F2-B85D-E49BF537B0DC}"/>
            </a:ext>
          </a:extLst>
        </xdr:cNvPr>
        <xdr:cNvSpPr txBox="1"/>
      </xdr:nvSpPr>
      <xdr:spPr>
        <a:xfrm>
          <a:off x="12611744" y="1811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11991</xdr:rowOff>
    </xdr:from>
    <xdr:ext cx="405111" cy="259045"/>
    <xdr:sp macro="" textlink="">
      <xdr:nvSpPr>
        <xdr:cNvPr id="599" name="n_1mainValue【庁舎】&#10;有形固定資産減価償却率">
          <a:extLst>
            <a:ext uri="{FF2B5EF4-FFF2-40B4-BE49-F238E27FC236}">
              <a16:creationId xmlns:a16="http://schemas.microsoft.com/office/drawing/2014/main" id="{C65662CF-5706-4E89-856D-CE7C487D4F12}"/>
            </a:ext>
          </a:extLst>
        </xdr:cNvPr>
        <xdr:cNvSpPr txBox="1"/>
      </xdr:nvSpPr>
      <xdr:spPr>
        <a:xfrm>
          <a:off x="15266044" y="1818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160582</xdr:rowOff>
    </xdr:from>
    <xdr:ext cx="405111" cy="259045"/>
    <xdr:sp macro="" textlink="">
      <xdr:nvSpPr>
        <xdr:cNvPr id="600" name="n_2mainValue【庁舎】&#10;有形固定資産減価償却率">
          <a:extLst>
            <a:ext uri="{FF2B5EF4-FFF2-40B4-BE49-F238E27FC236}">
              <a16:creationId xmlns:a16="http://schemas.microsoft.com/office/drawing/2014/main" id="{0D39AD43-DE90-4CD5-A745-683FB8212FEC}"/>
            </a:ext>
          </a:extLst>
        </xdr:cNvPr>
        <xdr:cNvSpPr txBox="1"/>
      </xdr:nvSpPr>
      <xdr:spPr>
        <a:xfrm>
          <a:off x="14389744" y="1816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136089</xdr:rowOff>
    </xdr:from>
    <xdr:ext cx="405111" cy="259045"/>
    <xdr:sp macro="" textlink="">
      <xdr:nvSpPr>
        <xdr:cNvPr id="601" name="n_3mainValue【庁舎】&#10;有形固定資産減価償却率">
          <a:extLst>
            <a:ext uri="{FF2B5EF4-FFF2-40B4-BE49-F238E27FC236}">
              <a16:creationId xmlns:a16="http://schemas.microsoft.com/office/drawing/2014/main" id="{550B7A92-6C37-48F9-B3B7-DB363C613186}"/>
            </a:ext>
          </a:extLst>
        </xdr:cNvPr>
        <xdr:cNvSpPr txBox="1"/>
      </xdr:nvSpPr>
      <xdr:spPr>
        <a:xfrm>
          <a:off x="13500744" y="1813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136996</xdr:rowOff>
    </xdr:from>
    <xdr:ext cx="405111" cy="259045"/>
    <xdr:sp macro="" textlink="">
      <xdr:nvSpPr>
        <xdr:cNvPr id="602" name="n_4mainValue【庁舎】&#10;有形固定資産減価償却率">
          <a:extLst>
            <a:ext uri="{FF2B5EF4-FFF2-40B4-BE49-F238E27FC236}">
              <a16:creationId xmlns:a16="http://schemas.microsoft.com/office/drawing/2014/main" id="{4BB4169A-498D-4FA9-BE38-1E92140FB52C}"/>
            </a:ext>
          </a:extLst>
        </xdr:cNvPr>
        <xdr:cNvSpPr txBox="1"/>
      </xdr:nvSpPr>
      <xdr:spPr>
        <a:xfrm>
          <a:off x="12611744" y="17796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03" name="正方形/長方形 602">
          <a:extLst>
            <a:ext uri="{FF2B5EF4-FFF2-40B4-BE49-F238E27FC236}">
              <a16:creationId xmlns:a16="http://schemas.microsoft.com/office/drawing/2014/main" id="{4AA60296-AB55-46BC-952D-7F2C4BB60A13}"/>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04" name="正方形/長方形 603">
          <a:extLst>
            <a:ext uri="{FF2B5EF4-FFF2-40B4-BE49-F238E27FC236}">
              <a16:creationId xmlns:a16="http://schemas.microsoft.com/office/drawing/2014/main" id="{B6B6CE13-0238-4229-B3AF-393D9077000A}"/>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05" name="正方形/長方形 604">
          <a:extLst>
            <a:ext uri="{FF2B5EF4-FFF2-40B4-BE49-F238E27FC236}">
              <a16:creationId xmlns:a16="http://schemas.microsoft.com/office/drawing/2014/main" id="{C12F3070-35E7-4DF2-A816-90ADB9F0C7D5}"/>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06" name="正方形/長方形 605">
          <a:extLst>
            <a:ext uri="{FF2B5EF4-FFF2-40B4-BE49-F238E27FC236}">
              <a16:creationId xmlns:a16="http://schemas.microsoft.com/office/drawing/2014/main" id="{3620E601-4C9F-49E6-800E-642BB3B6C7B6}"/>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07" name="正方形/長方形 606">
          <a:extLst>
            <a:ext uri="{FF2B5EF4-FFF2-40B4-BE49-F238E27FC236}">
              <a16:creationId xmlns:a16="http://schemas.microsoft.com/office/drawing/2014/main" id="{9DD07199-FB57-4CD5-BF73-56D3954B96AD}"/>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08" name="正方形/長方形 607">
          <a:extLst>
            <a:ext uri="{FF2B5EF4-FFF2-40B4-BE49-F238E27FC236}">
              <a16:creationId xmlns:a16="http://schemas.microsoft.com/office/drawing/2014/main" id="{DF8E7627-8478-496B-A983-8FE512262565}"/>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09" name="正方形/長方形 608">
          <a:extLst>
            <a:ext uri="{FF2B5EF4-FFF2-40B4-BE49-F238E27FC236}">
              <a16:creationId xmlns:a16="http://schemas.microsoft.com/office/drawing/2014/main" id="{CA963256-86CF-47AD-A0A9-0C6AB30AFE65}"/>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10" name="正方形/長方形 609">
          <a:extLst>
            <a:ext uri="{FF2B5EF4-FFF2-40B4-BE49-F238E27FC236}">
              <a16:creationId xmlns:a16="http://schemas.microsoft.com/office/drawing/2014/main" id="{19DC05B1-A8E9-4196-8C0A-100BB1C14836}"/>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11" name="テキスト ボックス 610">
          <a:extLst>
            <a:ext uri="{FF2B5EF4-FFF2-40B4-BE49-F238E27FC236}">
              <a16:creationId xmlns:a16="http://schemas.microsoft.com/office/drawing/2014/main" id="{2235236B-C421-4CB0-B013-937FE7179B1B}"/>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12" name="直線コネクタ 611">
          <a:extLst>
            <a:ext uri="{FF2B5EF4-FFF2-40B4-BE49-F238E27FC236}">
              <a16:creationId xmlns:a16="http://schemas.microsoft.com/office/drawing/2014/main" id="{FF3CAC90-14F0-4E67-922C-BEDFC132781A}"/>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613" name="直線コネクタ 612">
          <a:extLst>
            <a:ext uri="{FF2B5EF4-FFF2-40B4-BE49-F238E27FC236}">
              <a16:creationId xmlns:a16="http://schemas.microsoft.com/office/drawing/2014/main" id="{065551A8-FCB0-42A3-863B-FAE08623F858}"/>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614" name="テキスト ボックス 613">
          <a:extLst>
            <a:ext uri="{FF2B5EF4-FFF2-40B4-BE49-F238E27FC236}">
              <a16:creationId xmlns:a16="http://schemas.microsoft.com/office/drawing/2014/main" id="{383A01C1-526C-4C4F-A6F1-16C75A8EC2CB}"/>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615" name="直線コネクタ 614">
          <a:extLst>
            <a:ext uri="{FF2B5EF4-FFF2-40B4-BE49-F238E27FC236}">
              <a16:creationId xmlns:a16="http://schemas.microsoft.com/office/drawing/2014/main" id="{CAFC6D10-6094-4FDD-9AAA-A5E82792AED1}"/>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616" name="テキスト ボックス 615">
          <a:extLst>
            <a:ext uri="{FF2B5EF4-FFF2-40B4-BE49-F238E27FC236}">
              <a16:creationId xmlns:a16="http://schemas.microsoft.com/office/drawing/2014/main" id="{8183DC0D-93BC-45FA-A223-E4CC98832DDD}"/>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617" name="直線コネクタ 616">
          <a:extLst>
            <a:ext uri="{FF2B5EF4-FFF2-40B4-BE49-F238E27FC236}">
              <a16:creationId xmlns:a16="http://schemas.microsoft.com/office/drawing/2014/main" id="{7D19A7B5-95E9-471B-A0AE-A61B202AD1BA}"/>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618" name="テキスト ボックス 617">
          <a:extLst>
            <a:ext uri="{FF2B5EF4-FFF2-40B4-BE49-F238E27FC236}">
              <a16:creationId xmlns:a16="http://schemas.microsoft.com/office/drawing/2014/main" id="{6FA9580E-5E47-44BD-87A5-5AC4E04D68FB}"/>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619" name="直線コネクタ 618">
          <a:extLst>
            <a:ext uri="{FF2B5EF4-FFF2-40B4-BE49-F238E27FC236}">
              <a16:creationId xmlns:a16="http://schemas.microsoft.com/office/drawing/2014/main" id="{BAD4E67A-92CF-48E8-BD4A-D6C324D1C33D}"/>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620" name="テキスト ボックス 619">
          <a:extLst>
            <a:ext uri="{FF2B5EF4-FFF2-40B4-BE49-F238E27FC236}">
              <a16:creationId xmlns:a16="http://schemas.microsoft.com/office/drawing/2014/main" id="{BFB8D618-D453-409D-AA74-38B206371E0A}"/>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621" name="直線コネクタ 620">
          <a:extLst>
            <a:ext uri="{FF2B5EF4-FFF2-40B4-BE49-F238E27FC236}">
              <a16:creationId xmlns:a16="http://schemas.microsoft.com/office/drawing/2014/main" id="{FEDD0F0C-287B-4AD4-8D47-07572B4F64AE}"/>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622" name="テキスト ボックス 621">
          <a:extLst>
            <a:ext uri="{FF2B5EF4-FFF2-40B4-BE49-F238E27FC236}">
              <a16:creationId xmlns:a16="http://schemas.microsoft.com/office/drawing/2014/main" id="{E86EA6B2-4E2B-4807-9DC7-83B4A52C42F8}"/>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23" name="直線コネクタ 622">
          <a:extLst>
            <a:ext uri="{FF2B5EF4-FFF2-40B4-BE49-F238E27FC236}">
              <a16:creationId xmlns:a16="http://schemas.microsoft.com/office/drawing/2014/main" id="{8B3581F3-CABD-4BF7-BE7B-0E630C54CE17}"/>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24" name="テキスト ボックス 623">
          <a:extLst>
            <a:ext uri="{FF2B5EF4-FFF2-40B4-BE49-F238E27FC236}">
              <a16:creationId xmlns:a16="http://schemas.microsoft.com/office/drawing/2014/main" id="{F4471F3B-5979-409D-84AA-8371A2603125}"/>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25" name="【庁舎】&#10;一人当たり面積グラフ枠">
          <a:extLst>
            <a:ext uri="{FF2B5EF4-FFF2-40B4-BE49-F238E27FC236}">
              <a16:creationId xmlns:a16="http://schemas.microsoft.com/office/drawing/2014/main" id="{9C27386C-C772-4638-B09C-68AB5E1A94B9}"/>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84582</xdr:rowOff>
    </xdr:from>
    <xdr:to>
      <xdr:col>116</xdr:col>
      <xdr:colOff>62864</xdr:colOff>
      <xdr:row>108</xdr:row>
      <xdr:rowOff>31242</xdr:rowOff>
    </xdr:to>
    <xdr:cxnSp macro="">
      <xdr:nvCxnSpPr>
        <xdr:cNvPr id="626" name="直線コネクタ 625">
          <a:extLst>
            <a:ext uri="{FF2B5EF4-FFF2-40B4-BE49-F238E27FC236}">
              <a16:creationId xmlns:a16="http://schemas.microsoft.com/office/drawing/2014/main" id="{D7A60909-C12F-4FEA-BD60-170E2ED8D250}"/>
            </a:ext>
          </a:extLst>
        </xdr:cNvPr>
        <xdr:cNvCxnSpPr/>
      </xdr:nvCxnSpPr>
      <xdr:spPr>
        <a:xfrm flipV="1">
          <a:off x="22160864" y="17229582"/>
          <a:ext cx="0" cy="1318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35069</xdr:rowOff>
    </xdr:from>
    <xdr:ext cx="469744" cy="259045"/>
    <xdr:sp macro="" textlink="">
      <xdr:nvSpPr>
        <xdr:cNvPr id="627" name="【庁舎】&#10;一人当たり面積最小値テキスト">
          <a:extLst>
            <a:ext uri="{FF2B5EF4-FFF2-40B4-BE49-F238E27FC236}">
              <a16:creationId xmlns:a16="http://schemas.microsoft.com/office/drawing/2014/main" id="{6DDC4AAF-E1AE-4E03-BB33-7666D7B4C352}"/>
            </a:ext>
          </a:extLst>
        </xdr:cNvPr>
        <xdr:cNvSpPr txBox="1"/>
      </xdr:nvSpPr>
      <xdr:spPr>
        <a:xfrm>
          <a:off x="22199600" y="18551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31242</xdr:rowOff>
    </xdr:from>
    <xdr:to>
      <xdr:col>116</xdr:col>
      <xdr:colOff>152400</xdr:colOff>
      <xdr:row>108</xdr:row>
      <xdr:rowOff>31242</xdr:rowOff>
    </xdr:to>
    <xdr:cxnSp macro="">
      <xdr:nvCxnSpPr>
        <xdr:cNvPr id="628" name="直線コネクタ 627">
          <a:extLst>
            <a:ext uri="{FF2B5EF4-FFF2-40B4-BE49-F238E27FC236}">
              <a16:creationId xmlns:a16="http://schemas.microsoft.com/office/drawing/2014/main" id="{95424DEC-CCF4-42A9-A1DA-5B28C37A971B}"/>
            </a:ext>
          </a:extLst>
        </xdr:cNvPr>
        <xdr:cNvCxnSpPr/>
      </xdr:nvCxnSpPr>
      <xdr:spPr>
        <a:xfrm>
          <a:off x="22072600" y="185478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31259</xdr:rowOff>
    </xdr:from>
    <xdr:ext cx="469744" cy="259045"/>
    <xdr:sp macro="" textlink="">
      <xdr:nvSpPr>
        <xdr:cNvPr id="629" name="【庁舎】&#10;一人当たり面積最大値テキスト">
          <a:extLst>
            <a:ext uri="{FF2B5EF4-FFF2-40B4-BE49-F238E27FC236}">
              <a16:creationId xmlns:a16="http://schemas.microsoft.com/office/drawing/2014/main" id="{D3C46F12-74DE-47B2-8C04-7F7560C3562C}"/>
            </a:ext>
          </a:extLst>
        </xdr:cNvPr>
        <xdr:cNvSpPr txBox="1"/>
      </xdr:nvSpPr>
      <xdr:spPr>
        <a:xfrm>
          <a:off x="22199600" y="1700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84582</xdr:rowOff>
    </xdr:from>
    <xdr:to>
      <xdr:col>116</xdr:col>
      <xdr:colOff>152400</xdr:colOff>
      <xdr:row>100</xdr:row>
      <xdr:rowOff>84582</xdr:rowOff>
    </xdr:to>
    <xdr:cxnSp macro="">
      <xdr:nvCxnSpPr>
        <xdr:cNvPr id="630" name="直線コネクタ 629">
          <a:extLst>
            <a:ext uri="{FF2B5EF4-FFF2-40B4-BE49-F238E27FC236}">
              <a16:creationId xmlns:a16="http://schemas.microsoft.com/office/drawing/2014/main" id="{39B54406-624D-438F-8F85-77B04F3FAF66}"/>
            </a:ext>
          </a:extLst>
        </xdr:cNvPr>
        <xdr:cNvCxnSpPr/>
      </xdr:nvCxnSpPr>
      <xdr:spPr>
        <a:xfrm>
          <a:off x="22072600" y="17229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29354</xdr:rowOff>
    </xdr:from>
    <xdr:ext cx="469744" cy="259045"/>
    <xdr:sp macro="" textlink="">
      <xdr:nvSpPr>
        <xdr:cNvPr id="631" name="【庁舎】&#10;一人当たり面積平均値テキスト">
          <a:extLst>
            <a:ext uri="{FF2B5EF4-FFF2-40B4-BE49-F238E27FC236}">
              <a16:creationId xmlns:a16="http://schemas.microsoft.com/office/drawing/2014/main" id="{6DA8C315-8C70-4077-B6C1-33040A83F943}"/>
            </a:ext>
          </a:extLst>
        </xdr:cNvPr>
        <xdr:cNvSpPr txBox="1"/>
      </xdr:nvSpPr>
      <xdr:spPr>
        <a:xfrm>
          <a:off x="22199600" y="1820305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50927</xdr:rowOff>
    </xdr:from>
    <xdr:to>
      <xdr:col>116</xdr:col>
      <xdr:colOff>114300</xdr:colOff>
      <xdr:row>106</xdr:row>
      <xdr:rowOff>152527</xdr:rowOff>
    </xdr:to>
    <xdr:sp macro="" textlink="">
      <xdr:nvSpPr>
        <xdr:cNvPr id="632" name="フローチャート: 判断 631">
          <a:extLst>
            <a:ext uri="{FF2B5EF4-FFF2-40B4-BE49-F238E27FC236}">
              <a16:creationId xmlns:a16="http://schemas.microsoft.com/office/drawing/2014/main" id="{3443D682-272F-4724-99F9-24AEC66E37C1}"/>
            </a:ext>
          </a:extLst>
        </xdr:cNvPr>
        <xdr:cNvSpPr/>
      </xdr:nvSpPr>
      <xdr:spPr>
        <a:xfrm>
          <a:off x="22110700" y="1822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55499</xdr:rowOff>
    </xdr:from>
    <xdr:to>
      <xdr:col>112</xdr:col>
      <xdr:colOff>38100</xdr:colOff>
      <xdr:row>106</xdr:row>
      <xdr:rowOff>157099</xdr:rowOff>
    </xdr:to>
    <xdr:sp macro="" textlink="">
      <xdr:nvSpPr>
        <xdr:cNvPr id="633" name="フローチャート: 判断 632">
          <a:extLst>
            <a:ext uri="{FF2B5EF4-FFF2-40B4-BE49-F238E27FC236}">
              <a16:creationId xmlns:a16="http://schemas.microsoft.com/office/drawing/2014/main" id="{5281C345-9986-470F-9873-572E216A585A}"/>
            </a:ext>
          </a:extLst>
        </xdr:cNvPr>
        <xdr:cNvSpPr/>
      </xdr:nvSpPr>
      <xdr:spPr>
        <a:xfrm>
          <a:off x="21272500" y="182291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77215</xdr:rowOff>
    </xdr:from>
    <xdr:to>
      <xdr:col>107</xdr:col>
      <xdr:colOff>101600</xdr:colOff>
      <xdr:row>107</xdr:row>
      <xdr:rowOff>7365</xdr:rowOff>
    </xdr:to>
    <xdr:sp macro="" textlink="">
      <xdr:nvSpPr>
        <xdr:cNvPr id="634" name="フローチャート: 判断 633">
          <a:extLst>
            <a:ext uri="{FF2B5EF4-FFF2-40B4-BE49-F238E27FC236}">
              <a16:creationId xmlns:a16="http://schemas.microsoft.com/office/drawing/2014/main" id="{D409E0AA-5BA8-48B8-A1AB-ED382F451682}"/>
            </a:ext>
          </a:extLst>
        </xdr:cNvPr>
        <xdr:cNvSpPr/>
      </xdr:nvSpPr>
      <xdr:spPr>
        <a:xfrm>
          <a:off x="20383500" y="18250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93980</xdr:rowOff>
    </xdr:from>
    <xdr:to>
      <xdr:col>102</xdr:col>
      <xdr:colOff>165100</xdr:colOff>
      <xdr:row>107</xdr:row>
      <xdr:rowOff>24130</xdr:rowOff>
    </xdr:to>
    <xdr:sp macro="" textlink="">
      <xdr:nvSpPr>
        <xdr:cNvPr id="635" name="フローチャート: 判断 634">
          <a:extLst>
            <a:ext uri="{FF2B5EF4-FFF2-40B4-BE49-F238E27FC236}">
              <a16:creationId xmlns:a16="http://schemas.microsoft.com/office/drawing/2014/main" id="{83BD3B42-E2A8-4101-B90D-DB57297DE6C4}"/>
            </a:ext>
          </a:extLst>
        </xdr:cNvPr>
        <xdr:cNvSpPr/>
      </xdr:nvSpPr>
      <xdr:spPr>
        <a:xfrm>
          <a:off x="194945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101600</xdr:rowOff>
    </xdr:from>
    <xdr:to>
      <xdr:col>98</xdr:col>
      <xdr:colOff>38100</xdr:colOff>
      <xdr:row>107</xdr:row>
      <xdr:rowOff>31750</xdr:rowOff>
    </xdr:to>
    <xdr:sp macro="" textlink="">
      <xdr:nvSpPr>
        <xdr:cNvPr id="636" name="フローチャート: 判断 635">
          <a:extLst>
            <a:ext uri="{FF2B5EF4-FFF2-40B4-BE49-F238E27FC236}">
              <a16:creationId xmlns:a16="http://schemas.microsoft.com/office/drawing/2014/main" id="{01E6AFBD-B92A-475C-84D8-5E1505FCFA81}"/>
            </a:ext>
          </a:extLst>
        </xdr:cNvPr>
        <xdr:cNvSpPr/>
      </xdr:nvSpPr>
      <xdr:spPr>
        <a:xfrm>
          <a:off x="18605500" y="18275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37" name="テキスト ボックス 636">
          <a:extLst>
            <a:ext uri="{FF2B5EF4-FFF2-40B4-BE49-F238E27FC236}">
              <a16:creationId xmlns:a16="http://schemas.microsoft.com/office/drawing/2014/main" id="{73FBF729-3BED-4E92-BEB4-A2095A587F3F}"/>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38" name="テキスト ボックス 637">
          <a:extLst>
            <a:ext uri="{FF2B5EF4-FFF2-40B4-BE49-F238E27FC236}">
              <a16:creationId xmlns:a16="http://schemas.microsoft.com/office/drawing/2014/main" id="{9B6D6861-9CE8-4BC0-B2D6-77CED3331F54}"/>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39" name="テキスト ボックス 638">
          <a:extLst>
            <a:ext uri="{FF2B5EF4-FFF2-40B4-BE49-F238E27FC236}">
              <a16:creationId xmlns:a16="http://schemas.microsoft.com/office/drawing/2014/main" id="{25357FE3-A17D-4586-A789-FC1ACA813629}"/>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40" name="テキスト ボックス 639">
          <a:extLst>
            <a:ext uri="{FF2B5EF4-FFF2-40B4-BE49-F238E27FC236}">
              <a16:creationId xmlns:a16="http://schemas.microsoft.com/office/drawing/2014/main" id="{5BCAA076-CF8A-4EF8-951E-7BE192A01F3E}"/>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41" name="テキスト ボックス 640">
          <a:extLst>
            <a:ext uri="{FF2B5EF4-FFF2-40B4-BE49-F238E27FC236}">
              <a16:creationId xmlns:a16="http://schemas.microsoft.com/office/drawing/2014/main" id="{93F0BF76-B531-47C7-A6B2-B0A8127355B5}"/>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161037</xdr:rowOff>
    </xdr:from>
    <xdr:to>
      <xdr:col>116</xdr:col>
      <xdr:colOff>114300</xdr:colOff>
      <xdr:row>106</xdr:row>
      <xdr:rowOff>91187</xdr:rowOff>
    </xdr:to>
    <xdr:sp macro="" textlink="">
      <xdr:nvSpPr>
        <xdr:cNvPr id="642" name="楕円 641">
          <a:extLst>
            <a:ext uri="{FF2B5EF4-FFF2-40B4-BE49-F238E27FC236}">
              <a16:creationId xmlns:a16="http://schemas.microsoft.com/office/drawing/2014/main" id="{A08E1AA8-E6B6-480D-91C9-F00474585226}"/>
            </a:ext>
          </a:extLst>
        </xdr:cNvPr>
        <xdr:cNvSpPr/>
      </xdr:nvSpPr>
      <xdr:spPr>
        <a:xfrm>
          <a:off x="22110700" y="18163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105</xdr:row>
      <xdr:rowOff>12464</xdr:rowOff>
    </xdr:from>
    <xdr:ext cx="469744" cy="259045"/>
    <xdr:sp macro="" textlink="">
      <xdr:nvSpPr>
        <xdr:cNvPr id="643" name="【庁舎】&#10;一人当たり面積該当値テキスト">
          <a:extLst>
            <a:ext uri="{FF2B5EF4-FFF2-40B4-BE49-F238E27FC236}">
              <a16:creationId xmlns:a16="http://schemas.microsoft.com/office/drawing/2014/main" id="{FB8C2BE3-23D1-4E2A-8059-C557995D0103}"/>
            </a:ext>
          </a:extLst>
        </xdr:cNvPr>
        <xdr:cNvSpPr txBox="1"/>
      </xdr:nvSpPr>
      <xdr:spPr>
        <a:xfrm>
          <a:off x="22199600" y="18014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171323</xdr:rowOff>
    </xdr:from>
    <xdr:to>
      <xdr:col>112</xdr:col>
      <xdr:colOff>38100</xdr:colOff>
      <xdr:row>106</xdr:row>
      <xdr:rowOff>101473</xdr:rowOff>
    </xdr:to>
    <xdr:sp macro="" textlink="">
      <xdr:nvSpPr>
        <xdr:cNvPr id="644" name="楕円 643">
          <a:extLst>
            <a:ext uri="{FF2B5EF4-FFF2-40B4-BE49-F238E27FC236}">
              <a16:creationId xmlns:a16="http://schemas.microsoft.com/office/drawing/2014/main" id="{CED1FCF3-B454-4D98-BE16-AEF560DA3DA9}"/>
            </a:ext>
          </a:extLst>
        </xdr:cNvPr>
        <xdr:cNvSpPr/>
      </xdr:nvSpPr>
      <xdr:spPr>
        <a:xfrm>
          <a:off x="21272500" y="18173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40387</xdr:rowOff>
    </xdr:from>
    <xdr:to>
      <xdr:col>116</xdr:col>
      <xdr:colOff>63500</xdr:colOff>
      <xdr:row>106</xdr:row>
      <xdr:rowOff>50673</xdr:rowOff>
    </xdr:to>
    <xdr:cxnSp macro="">
      <xdr:nvCxnSpPr>
        <xdr:cNvPr id="645" name="直線コネクタ 644">
          <a:extLst>
            <a:ext uri="{FF2B5EF4-FFF2-40B4-BE49-F238E27FC236}">
              <a16:creationId xmlns:a16="http://schemas.microsoft.com/office/drawing/2014/main" id="{17627C46-F778-495E-9ED8-5E7FF2F70E06}"/>
            </a:ext>
          </a:extLst>
        </xdr:cNvPr>
        <xdr:cNvCxnSpPr/>
      </xdr:nvCxnSpPr>
      <xdr:spPr>
        <a:xfrm flipV="1">
          <a:off x="21323300" y="18214087"/>
          <a:ext cx="838200" cy="10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9779</xdr:rowOff>
    </xdr:from>
    <xdr:to>
      <xdr:col>107</xdr:col>
      <xdr:colOff>101600</xdr:colOff>
      <xdr:row>106</xdr:row>
      <xdr:rowOff>111379</xdr:rowOff>
    </xdr:to>
    <xdr:sp macro="" textlink="">
      <xdr:nvSpPr>
        <xdr:cNvPr id="646" name="楕円 645">
          <a:extLst>
            <a:ext uri="{FF2B5EF4-FFF2-40B4-BE49-F238E27FC236}">
              <a16:creationId xmlns:a16="http://schemas.microsoft.com/office/drawing/2014/main" id="{8163DDC1-1541-4022-8700-8AA6E5173310}"/>
            </a:ext>
          </a:extLst>
        </xdr:cNvPr>
        <xdr:cNvSpPr/>
      </xdr:nvSpPr>
      <xdr:spPr>
        <a:xfrm>
          <a:off x="20383500" y="18183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50673</xdr:rowOff>
    </xdr:from>
    <xdr:to>
      <xdr:col>111</xdr:col>
      <xdr:colOff>177800</xdr:colOff>
      <xdr:row>106</xdr:row>
      <xdr:rowOff>60579</xdr:rowOff>
    </xdr:to>
    <xdr:cxnSp macro="">
      <xdr:nvCxnSpPr>
        <xdr:cNvPr id="647" name="直線コネクタ 646">
          <a:extLst>
            <a:ext uri="{FF2B5EF4-FFF2-40B4-BE49-F238E27FC236}">
              <a16:creationId xmlns:a16="http://schemas.microsoft.com/office/drawing/2014/main" id="{A7D19BB6-A0FE-408C-B2AB-9B6DDA014D37}"/>
            </a:ext>
          </a:extLst>
        </xdr:cNvPr>
        <xdr:cNvCxnSpPr/>
      </xdr:nvCxnSpPr>
      <xdr:spPr>
        <a:xfrm flipV="1">
          <a:off x="20434300" y="18224373"/>
          <a:ext cx="889000" cy="9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20447</xdr:rowOff>
    </xdr:from>
    <xdr:to>
      <xdr:col>102</xdr:col>
      <xdr:colOff>165100</xdr:colOff>
      <xdr:row>106</xdr:row>
      <xdr:rowOff>122047</xdr:rowOff>
    </xdr:to>
    <xdr:sp macro="" textlink="">
      <xdr:nvSpPr>
        <xdr:cNvPr id="648" name="楕円 647">
          <a:extLst>
            <a:ext uri="{FF2B5EF4-FFF2-40B4-BE49-F238E27FC236}">
              <a16:creationId xmlns:a16="http://schemas.microsoft.com/office/drawing/2014/main" id="{39E554F2-0CB9-4857-94A9-53202EA53F13}"/>
            </a:ext>
          </a:extLst>
        </xdr:cNvPr>
        <xdr:cNvSpPr/>
      </xdr:nvSpPr>
      <xdr:spPr>
        <a:xfrm>
          <a:off x="19494500" y="18194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60579</xdr:rowOff>
    </xdr:from>
    <xdr:to>
      <xdr:col>107</xdr:col>
      <xdr:colOff>50800</xdr:colOff>
      <xdr:row>106</xdr:row>
      <xdr:rowOff>71247</xdr:rowOff>
    </xdr:to>
    <xdr:cxnSp macro="">
      <xdr:nvCxnSpPr>
        <xdr:cNvPr id="649" name="直線コネクタ 648">
          <a:extLst>
            <a:ext uri="{FF2B5EF4-FFF2-40B4-BE49-F238E27FC236}">
              <a16:creationId xmlns:a16="http://schemas.microsoft.com/office/drawing/2014/main" id="{EA52B2CD-7318-4A16-9812-618B46A4AC5C}"/>
            </a:ext>
          </a:extLst>
        </xdr:cNvPr>
        <xdr:cNvCxnSpPr/>
      </xdr:nvCxnSpPr>
      <xdr:spPr>
        <a:xfrm flipV="1">
          <a:off x="19545300" y="18234279"/>
          <a:ext cx="889000" cy="10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68072</xdr:rowOff>
    </xdr:from>
    <xdr:to>
      <xdr:col>98</xdr:col>
      <xdr:colOff>38100</xdr:colOff>
      <xdr:row>104</xdr:row>
      <xdr:rowOff>169672</xdr:rowOff>
    </xdr:to>
    <xdr:sp macro="" textlink="">
      <xdr:nvSpPr>
        <xdr:cNvPr id="650" name="楕円 649">
          <a:extLst>
            <a:ext uri="{FF2B5EF4-FFF2-40B4-BE49-F238E27FC236}">
              <a16:creationId xmlns:a16="http://schemas.microsoft.com/office/drawing/2014/main" id="{A6AF9F57-E7B5-4C0C-A18B-322AC47431CE}"/>
            </a:ext>
          </a:extLst>
        </xdr:cNvPr>
        <xdr:cNvSpPr/>
      </xdr:nvSpPr>
      <xdr:spPr>
        <a:xfrm>
          <a:off x="18605500" y="17898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118872</xdr:rowOff>
    </xdr:from>
    <xdr:to>
      <xdr:col>102</xdr:col>
      <xdr:colOff>114300</xdr:colOff>
      <xdr:row>106</xdr:row>
      <xdr:rowOff>71247</xdr:rowOff>
    </xdr:to>
    <xdr:cxnSp macro="">
      <xdr:nvCxnSpPr>
        <xdr:cNvPr id="651" name="直線コネクタ 650">
          <a:extLst>
            <a:ext uri="{FF2B5EF4-FFF2-40B4-BE49-F238E27FC236}">
              <a16:creationId xmlns:a16="http://schemas.microsoft.com/office/drawing/2014/main" id="{99D062C3-15A6-4A72-9E44-C0A6506BE8DE}"/>
            </a:ext>
          </a:extLst>
        </xdr:cNvPr>
        <xdr:cNvCxnSpPr/>
      </xdr:nvCxnSpPr>
      <xdr:spPr>
        <a:xfrm>
          <a:off x="18656300" y="17949672"/>
          <a:ext cx="889000"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148226</xdr:rowOff>
    </xdr:from>
    <xdr:ext cx="469744" cy="259045"/>
    <xdr:sp macro="" textlink="">
      <xdr:nvSpPr>
        <xdr:cNvPr id="652" name="n_1aveValue【庁舎】&#10;一人当たり面積">
          <a:extLst>
            <a:ext uri="{FF2B5EF4-FFF2-40B4-BE49-F238E27FC236}">
              <a16:creationId xmlns:a16="http://schemas.microsoft.com/office/drawing/2014/main" id="{327CC8DF-8EF5-4589-B1F4-943AE2796300}"/>
            </a:ext>
          </a:extLst>
        </xdr:cNvPr>
        <xdr:cNvSpPr txBox="1"/>
      </xdr:nvSpPr>
      <xdr:spPr>
        <a:xfrm>
          <a:off x="21075727" y="1832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169942</xdr:rowOff>
    </xdr:from>
    <xdr:ext cx="469744" cy="259045"/>
    <xdr:sp macro="" textlink="">
      <xdr:nvSpPr>
        <xdr:cNvPr id="653" name="n_2aveValue【庁舎】&#10;一人当たり面積">
          <a:extLst>
            <a:ext uri="{FF2B5EF4-FFF2-40B4-BE49-F238E27FC236}">
              <a16:creationId xmlns:a16="http://schemas.microsoft.com/office/drawing/2014/main" id="{4E9E111F-CB00-4608-B696-312DD8451F48}"/>
            </a:ext>
          </a:extLst>
        </xdr:cNvPr>
        <xdr:cNvSpPr txBox="1"/>
      </xdr:nvSpPr>
      <xdr:spPr>
        <a:xfrm>
          <a:off x="20199427" y="18343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15257</xdr:rowOff>
    </xdr:from>
    <xdr:ext cx="469744" cy="259045"/>
    <xdr:sp macro="" textlink="">
      <xdr:nvSpPr>
        <xdr:cNvPr id="654" name="n_3aveValue【庁舎】&#10;一人当たり面積">
          <a:extLst>
            <a:ext uri="{FF2B5EF4-FFF2-40B4-BE49-F238E27FC236}">
              <a16:creationId xmlns:a16="http://schemas.microsoft.com/office/drawing/2014/main" id="{26C2A73D-2AC5-4F5A-99CD-9FD38EB77F58}"/>
            </a:ext>
          </a:extLst>
        </xdr:cNvPr>
        <xdr:cNvSpPr txBox="1"/>
      </xdr:nvSpPr>
      <xdr:spPr>
        <a:xfrm>
          <a:off x="19310427" y="1836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22877</xdr:rowOff>
    </xdr:from>
    <xdr:ext cx="469744" cy="259045"/>
    <xdr:sp macro="" textlink="">
      <xdr:nvSpPr>
        <xdr:cNvPr id="655" name="n_4aveValue【庁舎】&#10;一人当たり面積">
          <a:extLst>
            <a:ext uri="{FF2B5EF4-FFF2-40B4-BE49-F238E27FC236}">
              <a16:creationId xmlns:a16="http://schemas.microsoft.com/office/drawing/2014/main" id="{E663DFEA-92E6-43DF-8061-5CFB7D4D7525}"/>
            </a:ext>
          </a:extLst>
        </xdr:cNvPr>
        <xdr:cNvSpPr txBox="1"/>
      </xdr:nvSpPr>
      <xdr:spPr>
        <a:xfrm>
          <a:off x="18421427" y="1836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118000</xdr:rowOff>
    </xdr:from>
    <xdr:ext cx="469744" cy="259045"/>
    <xdr:sp macro="" textlink="">
      <xdr:nvSpPr>
        <xdr:cNvPr id="656" name="n_1mainValue【庁舎】&#10;一人当たり面積">
          <a:extLst>
            <a:ext uri="{FF2B5EF4-FFF2-40B4-BE49-F238E27FC236}">
              <a16:creationId xmlns:a16="http://schemas.microsoft.com/office/drawing/2014/main" id="{3391B404-C293-4794-B0FD-6E11664965CB}"/>
            </a:ext>
          </a:extLst>
        </xdr:cNvPr>
        <xdr:cNvSpPr txBox="1"/>
      </xdr:nvSpPr>
      <xdr:spPr>
        <a:xfrm>
          <a:off x="21075727" y="17948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127906</xdr:rowOff>
    </xdr:from>
    <xdr:ext cx="469744" cy="259045"/>
    <xdr:sp macro="" textlink="">
      <xdr:nvSpPr>
        <xdr:cNvPr id="657" name="n_2mainValue【庁舎】&#10;一人当たり面積">
          <a:extLst>
            <a:ext uri="{FF2B5EF4-FFF2-40B4-BE49-F238E27FC236}">
              <a16:creationId xmlns:a16="http://schemas.microsoft.com/office/drawing/2014/main" id="{762BCD76-2366-4B39-A42D-D2AEB562D74B}"/>
            </a:ext>
          </a:extLst>
        </xdr:cNvPr>
        <xdr:cNvSpPr txBox="1"/>
      </xdr:nvSpPr>
      <xdr:spPr>
        <a:xfrm>
          <a:off x="20199427" y="17958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138574</xdr:rowOff>
    </xdr:from>
    <xdr:ext cx="469744" cy="259045"/>
    <xdr:sp macro="" textlink="">
      <xdr:nvSpPr>
        <xdr:cNvPr id="658" name="n_3mainValue【庁舎】&#10;一人当たり面積">
          <a:extLst>
            <a:ext uri="{FF2B5EF4-FFF2-40B4-BE49-F238E27FC236}">
              <a16:creationId xmlns:a16="http://schemas.microsoft.com/office/drawing/2014/main" id="{77E06B90-CD4C-4E0C-8D33-9A5B5DDC0857}"/>
            </a:ext>
          </a:extLst>
        </xdr:cNvPr>
        <xdr:cNvSpPr txBox="1"/>
      </xdr:nvSpPr>
      <xdr:spPr>
        <a:xfrm>
          <a:off x="19310427" y="179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14749</xdr:rowOff>
    </xdr:from>
    <xdr:ext cx="469744" cy="259045"/>
    <xdr:sp macro="" textlink="">
      <xdr:nvSpPr>
        <xdr:cNvPr id="659" name="n_4mainValue【庁舎】&#10;一人当たり面積">
          <a:extLst>
            <a:ext uri="{FF2B5EF4-FFF2-40B4-BE49-F238E27FC236}">
              <a16:creationId xmlns:a16="http://schemas.microsoft.com/office/drawing/2014/main" id="{2D8C87B1-49EA-4B47-9F17-54A17D323BBE}"/>
            </a:ext>
          </a:extLst>
        </xdr:cNvPr>
        <xdr:cNvSpPr txBox="1"/>
      </xdr:nvSpPr>
      <xdr:spPr>
        <a:xfrm>
          <a:off x="18421427" y="17674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60" name="正方形/長方形 659">
          <a:extLst>
            <a:ext uri="{FF2B5EF4-FFF2-40B4-BE49-F238E27FC236}">
              <a16:creationId xmlns:a16="http://schemas.microsoft.com/office/drawing/2014/main" id="{CE732925-3285-4EBE-B37D-7DB551676639}"/>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61" name="正方形/長方形 660">
          <a:extLst>
            <a:ext uri="{FF2B5EF4-FFF2-40B4-BE49-F238E27FC236}">
              <a16:creationId xmlns:a16="http://schemas.microsoft.com/office/drawing/2014/main" id="{B1A5B75B-37AC-43F0-9C47-4138FC7177CF}"/>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62" name="テキスト ボックス 661">
          <a:extLst>
            <a:ext uri="{FF2B5EF4-FFF2-40B4-BE49-F238E27FC236}">
              <a16:creationId xmlns:a16="http://schemas.microsoft.com/office/drawing/2014/main" id="{43AED3BE-31C5-4172-A6B3-1929FE3CF8BD}"/>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類似団体と比較して特に有形固定資産減価償却率が高くなっている施設は、図書館、体育館･プール、福祉施設である。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図書館については、有形固定資産減価償却率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77.3%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、体育館・プールについては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89.7%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、福祉施設については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69.6%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となっており、特に体育館・プールの有形固定資産減価償却率が高くなっている。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策定の「公共施設再配置計画」では、図書館・郷土資料館の建て替え及び複合化、体育館の適切な維持管理、福祉施設は機能集約・複合化に努めコスト削減を行うこととしている。引き続き検討を進め、全体としての機能縮小・複合化の検討を進め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また、庁舎については有形固定資産減価償却率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62.9%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類似団体平均を上回っているものの、庁舎のうち合同庁舎については、経過年数が耐用年数を超えており、耐震改修工事の未施工が課題となっている。原則は役場機能を維持するうえで必要最低限の修繕のみを行うこととし、保健機能・金融機能などを集約・複合化することで、施設の適正化、効率化を図り、最大限規模縮小に努め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図書館、体育館･プール、福祉施設</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については、耐用年数を経過しているが、令和</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年度以降、順次更新予定であり、現状は、必要な維持管理のみを行うこととしていることから、有形固定資産減価償却率が高くなっている。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663" name="正方形/長方形 662">
          <a:extLst>
            <a:ext uri="{FF2B5EF4-FFF2-40B4-BE49-F238E27FC236}">
              <a16:creationId xmlns:a16="http://schemas.microsoft.com/office/drawing/2014/main" id="{15B0CB1D-9A48-47A4-B006-B53AAF0D9D31}"/>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664" name="正方形/長方形 663">
          <a:extLst>
            <a:ext uri="{FF2B5EF4-FFF2-40B4-BE49-F238E27FC236}">
              <a16:creationId xmlns:a16="http://schemas.microsoft.com/office/drawing/2014/main" id="{BCD0AD45-A0F2-4E07-BA19-8EE797ED2D5A}"/>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665" name="正方形/長方形 664">
          <a:extLst>
            <a:ext uri="{FF2B5EF4-FFF2-40B4-BE49-F238E27FC236}">
              <a16:creationId xmlns:a16="http://schemas.microsoft.com/office/drawing/2014/main" id="{1C032E78-CF4A-4F8A-907A-7EA04BB378AE}"/>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666" name="正方形/長方形 665">
          <a:extLst>
            <a:ext uri="{FF2B5EF4-FFF2-40B4-BE49-F238E27FC236}">
              <a16:creationId xmlns:a16="http://schemas.microsoft.com/office/drawing/2014/main" id="{898924E9-9134-4448-8A8D-0B967B64DAE8}"/>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67" name="正方形/長方形 666">
          <a:extLst>
            <a:ext uri="{FF2B5EF4-FFF2-40B4-BE49-F238E27FC236}">
              <a16:creationId xmlns:a16="http://schemas.microsoft.com/office/drawing/2014/main" id="{F8ED2949-0EC2-4D5D-9EFE-B732DA94A1CA}"/>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668" name="正方形/長方形 667">
          <a:extLst>
            <a:ext uri="{FF2B5EF4-FFF2-40B4-BE49-F238E27FC236}">
              <a16:creationId xmlns:a16="http://schemas.microsoft.com/office/drawing/2014/main" id="{D776F945-F110-4916-B8F7-59CBC8D312BE}"/>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669" name="正方形/長方形 668">
          <a:extLst>
            <a:ext uri="{FF2B5EF4-FFF2-40B4-BE49-F238E27FC236}">
              <a16:creationId xmlns:a16="http://schemas.microsoft.com/office/drawing/2014/main" id="{BA8A65E8-B47B-4AE7-B7B9-7AB85DC5544B}"/>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670" name="正方形/長方形 669">
          <a:extLst>
            <a:ext uri="{FF2B5EF4-FFF2-40B4-BE49-F238E27FC236}">
              <a16:creationId xmlns:a16="http://schemas.microsoft.com/office/drawing/2014/main" id="{8BB86CE0-EB02-4AB3-A716-40B91DFB9775}"/>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671" name="正方形/長方形 670">
          <a:extLst>
            <a:ext uri="{FF2B5EF4-FFF2-40B4-BE49-F238E27FC236}">
              <a16:creationId xmlns:a16="http://schemas.microsoft.com/office/drawing/2014/main" id="{297330EB-EC70-4D24-A1EB-CBABC1BD2E87}"/>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672" name="正方形/長方形 671">
          <a:extLst>
            <a:ext uri="{FF2B5EF4-FFF2-40B4-BE49-F238E27FC236}">
              <a16:creationId xmlns:a16="http://schemas.microsoft.com/office/drawing/2014/main" id="{9AAE55E1-E6A8-4573-8228-642C6C49BBF6}"/>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673" name="正方形/長方形 672">
          <a:extLst>
            <a:ext uri="{FF2B5EF4-FFF2-40B4-BE49-F238E27FC236}">
              <a16:creationId xmlns:a16="http://schemas.microsoft.com/office/drawing/2014/main" id="{697BB15A-450C-4D36-A37B-3E26C80BFFB2}"/>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674" name="正方形/長方形 673">
          <a:extLst>
            <a:ext uri="{FF2B5EF4-FFF2-40B4-BE49-F238E27FC236}">
              <a16:creationId xmlns:a16="http://schemas.microsoft.com/office/drawing/2014/main" id="{E60FF13A-36F1-4866-ACEE-A80682CF4457}"/>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675" name="正方形/長方形 674">
          <a:extLst>
            <a:ext uri="{FF2B5EF4-FFF2-40B4-BE49-F238E27FC236}">
              <a16:creationId xmlns:a16="http://schemas.microsoft.com/office/drawing/2014/main" id="{E83EC448-C4DF-4976-8126-0129DA95E928}"/>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676" name="正方形/長方形 675">
          <a:extLst>
            <a:ext uri="{FF2B5EF4-FFF2-40B4-BE49-F238E27FC236}">
              <a16:creationId xmlns:a16="http://schemas.microsoft.com/office/drawing/2014/main" id="{8DE4676B-CB80-495C-86CB-9192F7D973B8}"/>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677" name="正方形/長方形 676">
          <a:extLst>
            <a:ext uri="{FF2B5EF4-FFF2-40B4-BE49-F238E27FC236}">
              <a16:creationId xmlns:a16="http://schemas.microsoft.com/office/drawing/2014/main" id="{CCB13BA5-8396-469C-B547-179E585A1342}"/>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678" name="正方形/長方形 677">
          <a:extLst>
            <a:ext uri="{FF2B5EF4-FFF2-40B4-BE49-F238E27FC236}">
              <a16:creationId xmlns:a16="http://schemas.microsoft.com/office/drawing/2014/main" id="{9FEDC933-B9EA-4861-94CE-7B615D8DC955}"/>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679" name="角丸四角形 17">
          <a:extLst>
            <a:ext uri="{FF2B5EF4-FFF2-40B4-BE49-F238E27FC236}">
              <a16:creationId xmlns:a16="http://schemas.microsoft.com/office/drawing/2014/main" id="{D3386619-A557-4654-AE51-40CB65E55489}"/>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680" name="正方形/長方形 679">
          <a:extLst>
            <a:ext uri="{FF2B5EF4-FFF2-40B4-BE49-F238E27FC236}">
              <a16:creationId xmlns:a16="http://schemas.microsoft.com/office/drawing/2014/main" id="{5DC33E6E-D4A2-4976-BF99-8A316359BA45}"/>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681" name="正方形/長方形 680">
          <a:extLst>
            <a:ext uri="{FF2B5EF4-FFF2-40B4-BE49-F238E27FC236}">
              <a16:creationId xmlns:a16="http://schemas.microsoft.com/office/drawing/2014/main" id="{4F70A3AF-FB9C-4887-A82F-A82BCE3C6143}"/>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682" name="正方形/長方形 681">
          <a:extLst>
            <a:ext uri="{FF2B5EF4-FFF2-40B4-BE49-F238E27FC236}">
              <a16:creationId xmlns:a16="http://schemas.microsoft.com/office/drawing/2014/main" id="{919778C1-3FD8-4973-9FFA-C51D349A558B}"/>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683" name="直線コネクタ 682">
          <a:extLst>
            <a:ext uri="{FF2B5EF4-FFF2-40B4-BE49-F238E27FC236}">
              <a16:creationId xmlns:a16="http://schemas.microsoft.com/office/drawing/2014/main" id="{C29AC2E8-733E-4973-8954-57BEA0D13011}"/>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684" name="楕円 683">
          <a:extLst>
            <a:ext uri="{FF2B5EF4-FFF2-40B4-BE49-F238E27FC236}">
              <a16:creationId xmlns:a16="http://schemas.microsoft.com/office/drawing/2014/main" id="{56E0FBF7-7D67-4915-8FBD-A27765B962FE}"/>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685" name="フローチャート: 判断 684">
          <a:extLst>
            <a:ext uri="{FF2B5EF4-FFF2-40B4-BE49-F238E27FC236}">
              <a16:creationId xmlns:a16="http://schemas.microsoft.com/office/drawing/2014/main" id="{60203F5E-5B2A-4B82-AAF9-373D33A4BEEB}"/>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686" name="直線コネクタ 685">
          <a:extLst>
            <a:ext uri="{FF2B5EF4-FFF2-40B4-BE49-F238E27FC236}">
              <a16:creationId xmlns:a16="http://schemas.microsoft.com/office/drawing/2014/main" id="{6407E8C6-F97C-4ED8-BEC6-043C906BA87B}"/>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687" name="直線コネクタ 686">
          <a:extLst>
            <a:ext uri="{FF2B5EF4-FFF2-40B4-BE49-F238E27FC236}">
              <a16:creationId xmlns:a16="http://schemas.microsoft.com/office/drawing/2014/main" id="{7F26E377-0A51-4BAE-8FF5-9244DE55B4AA}"/>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688" name="直線コネクタ 687">
          <a:extLst>
            <a:ext uri="{FF2B5EF4-FFF2-40B4-BE49-F238E27FC236}">
              <a16:creationId xmlns:a16="http://schemas.microsoft.com/office/drawing/2014/main" id="{94F543B2-6878-4B0B-86E1-F76B6279E082}"/>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689" name="直線コネクタ 688">
          <a:extLst>
            <a:ext uri="{FF2B5EF4-FFF2-40B4-BE49-F238E27FC236}">
              <a16:creationId xmlns:a16="http://schemas.microsoft.com/office/drawing/2014/main" id="{CEE18A28-274F-4A24-B1A0-46FBD0135B47}"/>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690" name="テキスト ボックス 689">
          <a:extLst>
            <a:ext uri="{FF2B5EF4-FFF2-40B4-BE49-F238E27FC236}">
              <a16:creationId xmlns:a16="http://schemas.microsoft.com/office/drawing/2014/main" id="{B951CE90-2CD0-4BBA-B06C-459079533991}"/>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691" name="テキスト ボックス 690">
          <a:extLst>
            <a:ext uri="{FF2B5EF4-FFF2-40B4-BE49-F238E27FC236}">
              <a16:creationId xmlns:a16="http://schemas.microsoft.com/office/drawing/2014/main" id="{167AEA65-7AFC-43F0-8AC1-6BC85B1853EA}"/>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692" name="テキスト ボックス 691">
          <a:extLst>
            <a:ext uri="{FF2B5EF4-FFF2-40B4-BE49-F238E27FC236}">
              <a16:creationId xmlns:a16="http://schemas.microsoft.com/office/drawing/2014/main" id="{C7A01136-DB4C-4F0B-B027-BE63C553886A}"/>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693" name="テキスト ボックス 692">
          <a:extLst>
            <a:ext uri="{FF2B5EF4-FFF2-40B4-BE49-F238E27FC236}">
              <a16:creationId xmlns:a16="http://schemas.microsoft.com/office/drawing/2014/main" id="{9A5F56A5-7B13-4740-9477-A8D437B2D27E}"/>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694" name="正方形/長方形 693">
          <a:extLst>
            <a:ext uri="{FF2B5EF4-FFF2-40B4-BE49-F238E27FC236}">
              <a16:creationId xmlns:a16="http://schemas.microsoft.com/office/drawing/2014/main" id="{A085F655-CDA0-432A-8CF7-54FF99D58BF4}"/>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695" name="正方形/長方形 694">
          <a:extLst>
            <a:ext uri="{FF2B5EF4-FFF2-40B4-BE49-F238E27FC236}">
              <a16:creationId xmlns:a16="http://schemas.microsoft.com/office/drawing/2014/main" id="{B0CC6E1B-6ACB-4A79-833F-BCC09301EB80}"/>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696" name="正方形/長方形 695">
          <a:extLst>
            <a:ext uri="{FF2B5EF4-FFF2-40B4-BE49-F238E27FC236}">
              <a16:creationId xmlns:a16="http://schemas.microsoft.com/office/drawing/2014/main" id="{C09D47F8-A3C8-4B7A-B6FA-D0833277D9EC}"/>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697" name="正方形/長方形 696">
          <a:extLst>
            <a:ext uri="{FF2B5EF4-FFF2-40B4-BE49-F238E27FC236}">
              <a16:creationId xmlns:a16="http://schemas.microsoft.com/office/drawing/2014/main" id="{8CF18542-98C6-43E4-BB0B-C7DF8779DF7B}"/>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698" name="正方形/長方形 697">
          <a:extLst>
            <a:ext uri="{FF2B5EF4-FFF2-40B4-BE49-F238E27FC236}">
              <a16:creationId xmlns:a16="http://schemas.microsoft.com/office/drawing/2014/main" id="{7A6B938F-27D4-4E79-88B2-4412945244BA}"/>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699" name="正方形/長方形 698">
          <a:extLst>
            <a:ext uri="{FF2B5EF4-FFF2-40B4-BE49-F238E27FC236}">
              <a16:creationId xmlns:a16="http://schemas.microsoft.com/office/drawing/2014/main" id="{50300BA8-24FD-420E-91ED-E4C77671276D}"/>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00" name="正方形/長方形 699">
          <a:extLst>
            <a:ext uri="{FF2B5EF4-FFF2-40B4-BE49-F238E27FC236}">
              <a16:creationId xmlns:a16="http://schemas.microsoft.com/office/drawing/2014/main" id="{8A987F21-2AFE-4624-B438-8DFA96016C92}"/>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01" name="正方形/長方形 700">
          <a:extLst>
            <a:ext uri="{FF2B5EF4-FFF2-40B4-BE49-F238E27FC236}">
              <a16:creationId xmlns:a16="http://schemas.microsoft.com/office/drawing/2014/main" id="{FF4117A8-C83C-4138-95AF-3A5B69C98AB2}"/>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702" name="テキスト ボックス 701">
          <a:extLst>
            <a:ext uri="{FF2B5EF4-FFF2-40B4-BE49-F238E27FC236}">
              <a16:creationId xmlns:a16="http://schemas.microsoft.com/office/drawing/2014/main" id="{21BFE443-B319-4A03-B188-D0BF4B89C6AC}"/>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703" name="直線コネクタ 702">
          <a:extLst>
            <a:ext uri="{FF2B5EF4-FFF2-40B4-BE49-F238E27FC236}">
              <a16:creationId xmlns:a16="http://schemas.microsoft.com/office/drawing/2014/main" id="{50F64814-C7DC-41F2-9F2F-998374AB3639}"/>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704" name="テキスト ボックス 703">
          <a:extLst>
            <a:ext uri="{FF2B5EF4-FFF2-40B4-BE49-F238E27FC236}">
              <a16:creationId xmlns:a16="http://schemas.microsoft.com/office/drawing/2014/main" id="{96128C18-69C4-415D-A563-F808D67088A4}"/>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705" name="直線コネクタ 704">
          <a:extLst>
            <a:ext uri="{FF2B5EF4-FFF2-40B4-BE49-F238E27FC236}">
              <a16:creationId xmlns:a16="http://schemas.microsoft.com/office/drawing/2014/main" id="{2CDC260E-4C06-4CA5-A472-A85F766D440D}"/>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706" name="テキスト ボックス 705">
          <a:extLst>
            <a:ext uri="{FF2B5EF4-FFF2-40B4-BE49-F238E27FC236}">
              <a16:creationId xmlns:a16="http://schemas.microsoft.com/office/drawing/2014/main" id="{E8EAFB4C-F2B0-423B-8547-6B8F033A16FD}"/>
            </a:ext>
          </a:extLst>
        </xdr:cNvPr>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707" name="直線コネクタ 706">
          <a:extLst>
            <a:ext uri="{FF2B5EF4-FFF2-40B4-BE49-F238E27FC236}">
              <a16:creationId xmlns:a16="http://schemas.microsoft.com/office/drawing/2014/main" id="{DC943527-3B8C-4755-9E15-F42F23F8BCB1}"/>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708" name="テキスト ボックス 707">
          <a:extLst>
            <a:ext uri="{FF2B5EF4-FFF2-40B4-BE49-F238E27FC236}">
              <a16:creationId xmlns:a16="http://schemas.microsoft.com/office/drawing/2014/main" id="{B775CCB1-7DFB-49F5-8CEB-780ED69E534B}"/>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709" name="直線コネクタ 708">
          <a:extLst>
            <a:ext uri="{FF2B5EF4-FFF2-40B4-BE49-F238E27FC236}">
              <a16:creationId xmlns:a16="http://schemas.microsoft.com/office/drawing/2014/main" id="{9667800B-030A-4A85-9363-A0846757FC00}"/>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710" name="テキスト ボックス 709">
          <a:extLst>
            <a:ext uri="{FF2B5EF4-FFF2-40B4-BE49-F238E27FC236}">
              <a16:creationId xmlns:a16="http://schemas.microsoft.com/office/drawing/2014/main" id="{C1265364-2254-4DDE-84A7-2354A4CBF9F0}"/>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711" name="直線コネクタ 710">
          <a:extLst>
            <a:ext uri="{FF2B5EF4-FFF2-40B4-BE49-F238E27FC236}">
              <a16:creationId xmlns:a16="http://schemas.microsoft.com/office/drawing/2014/main" id="{7EE927F0-10F4-4DF3-BDC4-D572B726836A}"/>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712" name="テキスト ボックス 711">
          <a:extLst>
            <a:ext uri="{FF2B5EF4-FFF2-40B4-BE49-F238E27FC236}">
              <a16:creationId xmlns:a16="http://schemas.microsoft.com/office/drawing/2014/main" id="{6E363B15-6792-4955-8E9B-594ED8EFC66E}"/>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713" name="直線コネクタ 712">
          <a:extLst>
            <a:ext uri="{FF2B5EF4-FFF2-40B4-BE49-F238E27FC236}">
              <a16:creationId xmlns:a16="http://schemas.microsoft.com/office/drawing/2014/main" id="{C3A1DB5D-3F45-4283-982D-B1B6923DFBF9}"/>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714" name="テキスト ボックス 713">
          <a:extLst>
            <a:ext uri="{FF2B5EF4-FFF2-40B4-BE49-F238E27FC236}">
              <a16:creationId xmlns:a16="http://schemas.microsoft.com/office/drawing/2014/main" id="{797FD696-031E-46C9-A30B-2E589C6B0FA3}"/>
            </a:ext>
          </a:extLst>
        </xdr:cNvPr>
        <xdr:cNvSpPr txBox="1"/>
      </xdr:nvSpPr>
      <xdr:spPr>
        <a:xfrm>
          <a:off x="423061"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715" name="直線コネクタ 714">
          <a:extLst>
            <a:ext uri="{FF2B5EF4-FFF2-40B4-BE49-F238E27FC236}">
              <a16:creationId xmlns:a16="http://schemas.microsoft.com/office/drawing/2014/main" id="{E0BD62DA-AB7E-408A-93C4-D3AA4664CA73}"/>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716" name="【図書館】&#10;有形固定資産減価償却率グラフ枠">
          <a:extLst>
            <a:ext uri="{FF2B5EF4-FFF2-40B4-BE49-F238E27FC236}">
              <a16:creationId xmlns:a16="http://schemas.microsoft.com/office/drawing/2014/main" id="{C177F62B-92E0-4628-9C7B-F288AEAE5C44}"/>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57150</xdr:rowOff>
    </xdr:from>
    <xdr:to>
      <xdr:col>24</xdr:col>
      <xdr:colOff>62865</xdr:colOff>
      <xdr:row>40</xdr:row>
      <xdr:rowOff>127000</xdr:rowOff>
    </xdr:to>
    <xdr:cxnSp macro="">
      <xdr:nvCxnSpPr>
        <xdr:cNvPr id="717" name="直線コネクタ 716">
          <a:extLst>
            <a:ext uri="{FF2B5EF4-FFF2-40B4-BE49-F238E27FC236}">
              <a16:creationId xmlns:a16="http://schemas.microsoft.com/office/drawing/2014/main" id="{18575D90-99CD-4486-ABD7-B9C06AEE7C83}"/>
            </a:ext>
          </a:extLst>
        </xdr:cNvPr>
        <xdr:cNvCxnSpPr/>
      </xdr:nvCxnSpPr>
      <xdr:spPr>
        <a:xfrm flipV="1">
          <a:off x="4634865" y="571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40</xdr:row>
      <xdr:rowOff>130827</xdr:rowOff>
    </xdr:from>
    <xdr:ext cx="469744" cy="259045"/>
    <xdr:sp macro="" textlink="">
      <xdr:nvSpPr>
        <xdr:cNvPr id="718" name="【図書館】&#10;有形固定資産減価償却率最小値テキスト">
          <a:extLst>
            <a:ext uri="{FF2B5EF4-FFF2-40B4-BE49-F238E27FC236}">
              <a16:creationId xmlns:a16="http://schemas.microsoft.com/office/drawing/2014/main" id="{4DECD155-9C4F-4BE8-AF0B-E1C1F0293FFD}"/>
            </a:ext>
          </a:extLst>
        </xdr:cNvPr>
        <xdr:cNvSpPr txBox="1"/>
      </xdr:nvSpPr>
      <xdr:spPr>
        <a:xfrm>
          <a:off x="4673600" y="698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40</xdr:row>
      <xdr:rowOff>127000</xdr:rowOff>
    </xdr:from>
    <xdr:to>
      <xdr:col>24</xdr:col>
      <xdr:colOff>152400</xdr:colOff>
      <xdr:row>40</xdr:row>
      <xdr:rowOff>127000</xdr:rowOff>
    </xdr:to>
    <xdr:cxnSp macro="">
      <xdr:nvCxnSpPr>
        <xdr:cNvPr id="719" name="直線コネクタ 718">
          <a:extLst>
            <a:ext uri="{FF2B5EF4-FFF2-40B4-BE49-F238E27FC236}">
              <a16:creationId xmlns:a16="http://schemas.microsoft.com/office/drawing/2014/main" id="{3ACAF39B-F77F-4073-8A4B-26BE04B7BD4E}"/>
            </a:ext>
          </a:extLst>
        </xdr:cNvPr>
        <xdr:cNvCxnSpPr/>
      </xdr:nvCxnSpPr>
      <xdr:spPr>
        <a:xfrm>
          <a:off x="4546600" y="698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3827</xdr:rowOff>
    </xdr:from>
    <xdr:ext cx="340478" cy="259045"/>
    <xdr:sp macro="" textlink="">
      <xdr:nvSpPr>
        <xdr:cNvPr id="720" name="【図書館】&#10;有形固定資産減価償却率最大値テキスト">
          <a:extLst>
            <a:ext uri="{FF2B5EF4-FFF2-40B4-BE49-F238E27FC236}">
              <a16:creationId xmlns:a16="http://schemas.microsoft.com/office/drawing/2014/main" id="{5E1495EC-1204-448D-80C0-EAA77B79A5DE}"/>
            </a:ext>
          </a:extLst>
        </xdr:cNvPr>
        <xdr:cNvSpPr txBox="1"/>
      </xdr:nvSpPr>
      <xdr:spPr>
        <a:xfrm>
          <a:off x="4673600" y="549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57150</xdr:rowOff>
    </xdr:from>
    <xdr:to>
      <xdr:col>24</xdr:col>
      <xdr:colOff>152400</xdr:colOff>
      <xdr:row>33</xdr:row>
      <xdr:rowOff>57150</xdr:rowOff>
    </xdr:to>
    <xdr:cxnSp macro="">
      <xdr:nvCxnSpPr>
        <xdr:cNvPr id="721" name="直線コネクタ 720">
          <a:extLst>
            <a:ext uri="{FF2B5EF4-FFF2-40B4-BE49-F238E27FC236}">
              <a16:creationId xmlns:a16="http://schemas.microsoft.com/office/drawing/2014/main" id="{69DF1E82-BF23-451C-A356-64798299D45A}"/>
            </a:ext>
          </a:extLst>
        </xdr:cNvPr>
        <xdr:cNvCxnSpPr/>
      </xdr:nvCxnSpPr>
      <xdr:spPr>
        <a:xfrm>
          <a:off x="4546600" y="571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36</xdr:row>
      <xdr:rowOff>27957</xdr:rowOff>
    </xdr:from>
    <xdr:ext cx="405111" cy="259045"/>
    <xdr:sp macro="" textlink="">
      <xdr:nvSpPr>
        <xdr:cNvPr id="722" name="【図書館】&#10;有形固定資産減価償却率平均値テキスト">
          <a:extLst>
            <a:ext uri="{FF2B5EF4-FFF2-40B4-BE49-F238E27FC236}">
              <a16:creationId xmlns:a16="http://schemas.microsoft.com/office/drawing/2014/main" id="{ED60975E-C503-4F61-A3FB-CA2B0747259D}"/>
            </a:ext>
          </a:extLst>
        </xdr:cNvPr>
        <xdr:cNvSpPr txBox="1"/>
      </xdr:nvSpPr>
      <xdr:spPr>
        <a:xfrm>
          <a:off x="4673600" y="6200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5080</xdr:rowOff>
    </xdr:from>
    <xdr:to>
      <xdr:col>24</xdr:col>
      <xdr:colOff>114300</xdr:colOff>
      <xdr:row>37</xdr:row>
      <xdr:rowOff>106680</xdr:rowOff>
    </xdr:to>
    <xdr:sp macro="" textlink="">
      <xdr:nvSpPr>
        <xdr:cNvPr id="723" name="フローチャート: 判断 722">
          <a:extLst>
            <a:ext uri="{FF2B5EF4-FFF2-40B4-BE49-F238E27FC236}">
              <a16:creationId xmlns:a16="http://schemas.microsoft.com/office/drawing/2014/main" id="{5BCCBE86-6763-492C-AFEA-80CA43A0C7CD}"/>
            </a:ext>
          </a:extLst>
        </xdr:cNvPr>
        <xdr:cNvSpPr/>
      </xdr:nvSpPr>
      <xdr:spPr>
        <a:xfrm>
          <a:off x="4584700" y="6348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30480</xdr:rowOff>
    </xdr:from>
    <xdr:to>
      <xdr:col>20</xdr:col>
      <xdr:colOff>38100</xdr:colOff>
      <xdr:row>37</xdr:row>
      <xdr:rowOff>132080</xdr:rowOff>
    </xdr:to>
    <xdr:sp macro="" textlink="">
      <xdr:nvSpPr>
        <xdr:cNvPr id="724" name="フローチャート: 判断 723">
          <a:extLst>
            <a:ext uri="{FF2B5EF4-FFF2-40B4-BE49-F238E27FC236}">
              <a16:creationId xmlns:a16="http://schemas.microsoft.com/office/drawing/2014/main" id="{4E2195E2-6291-41B9-8736-12BC9AE62465}"/>
            </a:ext>
          </a:extLst>
        </xdr:cNvPr>
        <xdr:cNvSpPr/>
      </xdr:nvSpPr>
      <xdr:spPr>
        <a:xfrm>
          <a:off x="3746500" y="6374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3810</xdr:rowOff>
    </xdr:from>
    <xdr:to>
      <xdr:col>15</xdr:col>
      <xdr:colOff>101600</xdr:colOff>
      <xdr:row>37</xdr:row>
      <xdr:rowOff>105410</xdr:rowOff>
    </xdr:to>
    <xdr:sp macro="" textlink="">
      <xdr:nvSpPr>
        <xdr:cNvPr id="725" name="フローチャート: 判断 724">
          <a:extLst>
            <a:ext uri="{FF2B5EF4-FFF2-40B4-BE49-F238E27FC236}">
              <a16:creationId xmlns:a16="http://schemas.microsoft.com/office/drawing/2014/main" id="{F6CD4DA5-F67D-4255-A1C4-0A628976AA1A}"/>
            </a:ext>
          </a:extLst>
        </xdr:cNvPr>
        <xdr:cNvSpPr/>
      </xdr:nvSpPr>
      <xdr:spPr>
        <a:xfrm>
          <a:off x="2857500" y="634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90170</xdr:rowOff>
    </xdr:from>
    <xdr:to>
      <xdr:col>10</xdr:col>
      <xdr:colOff>165100</xdr:colOff>
      <xdr:row>37</xdr:row>
      <xdr:rowOff>20320</xdr:rowOff>
    </xdr:to>
    <xdr:sp macro="" textlink="">
      <xdr:nvSpPr>
        <xdr:cNvPr id="726" name="フローチャート: 判断 725">
          <a:extLst>
            <a:ext uri="{FF2B5EF4-FFF2-40B4-BE49-F238E27FC236}">
              <a16:creationId xmlns:a16="http://schemas.microsoft.com/office/drawing/2014/main" id="{F3D4CB0F-23C8-4940-B364-382BED8AC308}"/>
            </a:ext>
          </a:extLst>
        </xdr:cNvPr>
        <xdr:cNvSpPr/>
      </xdr:nvSpPr>
      <xdr:spPr>
        <a:xfrm>
          <a:off x="1968500" y="626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74930</xdr:rowOff>
    </xdr:from>
    <xdr:to>
      <xdr:col>6</xdr:col>
      <xdr:colOff>38100</xdr:colOff>
      <xdr:row>37</xdr:row>
      <xdr:rowOff>5080</xdr:rowOff>
    </xdr:to>
    <xdr:sp macro="" textlink="">
      <xdr:nvSpPr>
        <xdr:cNvPr id="727" name="フローチャート: 判断 726">
          <a:extLst>
            <a:ext uri="{FF2B5EF4-FFF2-40B4-BE49-F238E27FC236}">
              <a16:creationId xmlns:a16="http://schemas.microsoft.com/office/drawing/2014/main" id="{7BFE61E2-1020-4916-BCAF-3A22473FD5D9}"/>
            </a:ext>
          </a:extLst>
        </xdr:cNvPr>
        <xdr:cNvSpPr/>
      </xdr:nvSpPr>
      <xdr:spPr>
        <a:xfrm>
          <a:off x="1079500" y="6247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28" name="テキスト ボックス 727">
          <a:extLst>
            <a:ext uri="{FF2B5EF4-FFF2-40B4-BE49-F238E27FC236}">
              <a16:creationId xmlns:a16="http://schemas.microsoft.com/office/drawing/2014/main" id="{377795D4-F9A1-41C8-802F-000B2E01B24C}"/>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29" name="テキスト ボックス 728">
          <a:extLst>
            <a:ext uri="{FF2B5EF4-FFF2-40B4-BE49-F238E27FC236}">
              <a16:creationId xmlns:a16="http://schemas.microsoft.com/office/drawing/2014/main" id="{0F560D74-EA97-4550-83C8-9B7AB85CFF78}"/>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30" name="テキスト ボックス 729">
          <a:extLst>
            <a:ext uri="{FF2B5EF4-FFF2-40B4-BE49-F238E27FC236}">
              <a16:creationId xmlns:a16="http://schemas.microsoft.com/office/drawing/2014/main" id="{AE81F170-54C0-49A7-9A60-57D87161F376}"/>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1" name="テキスト ボックス 730">
          <a:extLst>
            <a:ext uri="{FF2B5EF4-FFF2-40B4-BE49-F238E27FC236}">
              <a16:creationId xmlns:a16="http://schemas.microsoft.com/office/drawing/2014/main" id="{8C8448BE-5228-4099-B831-4E95B2EFD0D0}"/>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2" name="テキスト ボックス 731">
          <a:extLst>
            <a:ext uri="{FF2B5EF4-FFF2-40B4-BE49-F238E27FC236}">
              <a16:creationId xmlns:a16="http://schemas.microsoft.com/office/drawing/2014/main" id="{EEC6DD21-CC3C-4C81-B907-DCEC1FDA1ECD}"/>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130810</xdr:rowOff>
    </xdr:from>
    <xdr:to>
      <xdr:col>24</xdr:col>
      <xdr:colOff>114300</xdr:colOff>
      <xdr:row>39</xdr:row>
      <xdr:rowOff>60960</xdr:rowOff>
    </xdr:to>
    <xdr:sp macro="" textlink="">
      <xdr:nvSpPr>
        <xdr:cNvPr id="733" name="楕円 732">
          <a:extLst>
            <a:ext uri="{FF2B5EF4-FFF2-40B4-BE49-F238E27FC236}">
              <a16:creationId xmlns:a16="http://schemas.microsoft.com/office/drawing/2014/main" id="{0DABD02C-1F8D-4522-B415-7B10983F3914}"/>
            </a:ext>
          </a:extLst>
        </xdr:cNvPr>
        <xdr:cNvSpPr/>
      </xdr:nvSpPr>
      <xdr:spPr>
        <a:xfrm>
          <a:off x="4584700" y="664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109237</xdr:rowOff>
    </xdr:from>
    <xdr:ext cx="405111" cy="259045"/>
    <xdr:sp macro="" textlink="">
      <xdr:nvSpPr>
        <xdr:cNvPr id="734" name="【図書館】&#10;有形固定資産減価償却率該当値テキスト">
          <a:extLst>
            <a:ext uri="{FF2B5EF4-FFF2-40B4-BE49-F238E27FC236}">
              <a16:creationId xmlns:a16="http://schemas.microsoft.com/office/drawing/2014/main" id="{98799FF6-DC9E-4844-87AD-9D4EE9991BDB}"/>
            </a:ext>
          </a:extLst>
        </xdr:cNvPr>
        <xdr:cNvSpPr txBox="1"/>
      </xdr:nvSpPr>
      <xdr:spPr>
        <a:xfrm>
          <a:off x="4673600" y="6624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110490</xdr:rowOff>
    </xdr:from>
    <xdr:to>
      <xdr:col>20</xdr:col>
      <xdr:colOff>38100</xdr:colOff>
      <xdr:row>39</xdr:row>
      <xdr:rowOff>40640</xdr:rowOff>
    </xdr:to>
    <xdr:sp macro="" textlink="">
      <xdr:nvSpPr>
        <xdr:cNvPr id="735" name="楕円 734">
          <a:extLst>
            <a:ext uri="{FF2B5EF4-FFF2-40B4-BE49-F238E27FC236}">
              <a16:creationId xmlns:a16="http://schemas.microsoft.com/office/drawing/2014/main" id="{2E73461D-EC57-4C59-8079-D2EBF2B69607}"/>
            </a:ext>
          </a:extLst>
        </xdr:cNvPr>
        <xdr:cNvSpPr/>
      </xdr:nvSpPr>
      <xdr:spPr>
        <a:xfrm>
          <a:off x="3746500" y="6625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161290</xdr:rowOff>
    </xdr:from>
    <xdr:to>
      <xdr:col>24</xdr:col>
      <xdr:colOff>63500</xdr:colOff>
      <xdr:row>39</xdr:row>
      <xdr:rowOff>10160</xdr:rowOff>
    </xdr:to>
    <xdr:cxnSp macro="">
      <xdr:nvCxnSpPr>
        <xdr:cNvPr id="736" name="直線コネクタ 735">
          <a:extLst>
            <a:ext uri="{FF2B5EF4-FFF2-40B4-BE49-F238E27FC236}">
              <a16:creationId xmlns:a16="http://schemas.microsoft.com/office/drawing/2014/main" id="{CC7E7500-045F-4B42-8337-8B568F56248D}"/>
            </a:ext>
          </a:extLst>
        </xdr:cNvPr>
        <xdr:cNvCxnSpPr/>
      </xdr:nvCxnSpPr>
      <xdr:spPr>
        <a:xfrm>
          <a:off x="3797300" y="6676390"/>
          <a:ext cx="8382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90170</xdr:rowOff>
    </xdr:from>
    <xdr:to>
      <xdr:col>15</xdr:col>
      <xdr:colOff>101600</xdr:colOff>
      <xdr:row>39</xdr:row>
      <xdr:rowOff>20320</xdr:rowOff>
    </xdr:to>
    <xdr:sp macro="" textlink="">
      <xdr:nvSpPr>
        <xdr:cNvPr id="737" name="楕円 736">
          <a:extLst>
            <a:ext uri="{FF2B5EF4-FFF2-40B4-BE49-F238E27FC236}">
              <a16:creationId xmlns:a16="http://schemas.microsoft.com/office/drawing/2014/main" id="{E36CCFC6-354A-4380-9155-C3C24376664E}"/>
            </a:ext>
          </a:extLst>
        </xdr:cNvPr>
        <xdr:cNvSpPr/>
      </xdr:nvSpPr>
      <xdr:spPr>
        <a:xfrm>
          <a:off x="2857500" y="6605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140970</xdr:rowOff>
    </xdr:from>
    <xdr:to>
      <xdr:col>19</xdr:col>
      <xdr:colOff>177800</xdr:colOff>
      <xdr:row>38</xdr:row>
      <xdr:rowOff>161290</xdr:rowOff>
    </xdr:to>
    <xdr:cxnSp macro="">
      <xdr:nvCxnSpPr>
        <xdr:cNvPr id="738" name="直線コネクタ 737">
          <a:extLst>
            <a:ext uri="{FF2B5EF4-FFF2-40B4-BE49-F238E27FC236}">
              <a16:creationId xmlns:a16="http://schemas.microsoft.com/office/drawing/2014/main" id="{0A54B592-83CF-431B-8FCB-B74AABDAE5EC}"/>
            </a:ext>
          </a:extLst>
        </xdr:cNvPr>
        <xdr:cNvCxnSpPr/>
      </xdr:nvCxnSpPr>
      <xdr:spPr>
        <a:xfrm>
          <a:off x="2908300" y="6656070"/>
          <a:ext cx="8890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78740</xdr:rowOff>
    </xdr:from>
    <xdr:to>
      <xdr:col>10</xdr:col>
      <xdr:colOff>165100</xdr:colOff>
      <xdr:row>39</xdr:row>
      <xdr:rowOff>8890</xdr:rowOff>
    </xdr:to>
    <xdr:sp macro="" textlink="">
      <xdr:nvSpPr>
        <xdr:cNvPr id="739" name="楕円 738">
          <a:extLst>
            <a:ext uri="{FF2B5EF4-FFF2-40B4-BE49-F238E27FC236}">
              <a16:creationId xmlns:a16="http://schemas.microsoft.com/office/drawing/2014/main" id="{0151D641-35D8-4F49-A1AE-EC004DE8F952}"/>
            </a:ext>
          </a:extLst>
        </xdr:cNvPr>
        <xdr:cNvSpPr/>
      </xdr:nvSpPr>
      <xdr:spPr>
        <a:xfrm>
          <a:off x="1968500" y="659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129540</xdr:rowOff>
    </xdr:from>
    <xdr:to>
      <xdr:col>15</xdr:col>
      <xdr:colOff>50800</xdr:colOff>
      <xdr:row>38</xdr:row>
      <xdr:rowOff>140970</xdr:rowOff>
    </xdr:to>
    <xdr:cxnSp macro="">
      <xdr:nvCxnSpPr>
        <xdr:cNvPr id="740" name="直線コネクタ 739">
          <a:extLst>
            <a:ext uri="{FF2B5EF4-FFF2-40B4-BE49-F238E27FC236}">
              <a16:creationId xmlns:a16="http://schemas.microsoft.com/office/drawing/2014/main" id="{9E6003B3-31D9-4159-A63A-1B2D0D239372}"/>
            </a:ext>
          </a:extLst>
        </xdr:cNvPr>
        <xdr:cNvCxnSpPr/>
      </xdr:nvCxnSpPr>
      <xdr:spPr>
        <a:xfrm>
          <a:off x="2019300" y="664464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54610</xdr:rowOff>
    </xdr:from>
    <xdr:to>
      <xdr:col>6</xdr:col>
      <xdr:colOff>38100</xdr:colOff>
      <xdr:row>38</xdr:row>
      <xdr:rowOff>156210</xdr:rowOff>
    </xdr:to>
    <xdr:sp macro="" textlink="">
      <xdr:nvSpPr>
        <xdr:cNvPr id="741" name="楕円 740">
          <a:extLst>
            <a:ext uri="{FF2B5EF4-FFF2-40B4-BE49-F238E27FC236}">
              <a16:creationId xmlns:a16="http://schemas.microsoft.com/office/drawing/2014/main" id="{535141E1-1F9C-4C11-A2F0-5F080B70975D}"/>
            </a:ext>
          </a:extLst>
        </xdr:cNvPr>
        <xdr:cNvSpPr/>
      </xdr:nvSpPr>
      <xdr:spPr>
        <a:xfrm>
          <a:off x="1079500" y="6569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105410</xdr:rowOff>
    </xdr:from>
    <xdr:to>
      <xdr:col>10</xdr:col>
      <xdr:colOff>114300</xdr:colOff>
      <xdr:row>38</xdr:row>
      <xdr:rowOff>129540</xdr:rowOff>
    </xdr:to>
    <xdr:cxnSp macro="">
      <xdr:nvCxnSpPr>
        <xdr:cNvPr id="742" name="直線コネクタ 741">
          <a:extLst>
            <a:ext uri="{FF2B5EF4-FFF2-40B4-BE49-F238E27FC236}">
              <a16:creationId xmlns:a16="http://schemas.microsoft.com/office/drawing/2014/main" id="{98315583-82F2-4867-B388-6647ADD5E12D}"/>
            </a:ext>
          </a:extLst>
        </xdr:cNvPr>
        <xdr:cNvCxnSpPr/>
      </xdr:nvCxnSpPr>
      <xdr:spPr>
        <a:xfrm>
          <a:off x="1130300" y="662051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148607</xdr:rowOff>
    </xdr:from>
    <xdr:ext cx="405111" cy="259045"/>
    <xdr:sp macro="" textlink="">
      <xdr:nvSpPr>
        <xdr:cNvPr id="743" name="n_1aveValue【図書館】&#10;有形固定資産減価償却率">
          <a:extLst>
            <a:ext uri="{FF2B5EF4-FFF2-40B4-BE49-F238E27FC236}">
              <a16:creationId xmlns:a16="http://schemas.microsoft.com/office/drawing/2014/main" id="{3A3C4C66-B5DE-440E-A689-C864FC9C88A9}"/>
            </a:ext>
          </a:extLst>
        </xdr:cNvPr>
        <xdr:cNvSpPr txBox="1"/>
      </xdr:nvSpPr>
      <xdr:spPr>
        <a:xfrm>
          <a:off x="3582044" y="614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121937</xdr:rowOff>
    </xdr:from>
    <xdr:ext cx="405111" cy="259045"/>
    <xdr:sp macro="" textlink="">
      <xdr:nvSpPr>
        <xdr:cNvPr id="744" name="n_2aveValue【図書館】&#10;有形固定資産減価償却率">
          <a:extLst>
            <a:ext uri="{FF2B5EF4-FFF2-40B4-BE49-F238E27FC236}">
              <a16:creationId xmlns:a16="http://schemas.microsoft.com/office/drawing/2014/main" id="{70543B84-C58A-4A69-B219-45156646B5B4}"/>
            </a:ext>
          </a:extLst>
        </xdr:cNvPr>
        <xdr:cNvSpPr txBox="1"/>
      </xdr:nvSpPr>
      <xdr:spPr>
        <a:xfrm>
          <a:off x="2705744" y="6122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36847</xdr:rowOff>
    </xdr:from>
    <xdr:ext cx="405111" cy="259045"/>
    <xdr:sp macro="" textlink="">
      <xdr:nvSpPr>
        <xdr:cNvPr id="745" name="n_3aveValue【図書館】&#10;有形固定資産減価償却率">
          <a:extLst>
            <a:ext uri="{FF2B5EF4-FFF2-40B4-BE49-F238E27FC236}">
              <a16:creationId xmlns:a16="http://schemas.microsoft.com/office/drawing/2014/main" id="{3AAE0559-3836-4AEB-8691-7381DB45B8B5}"/>
            </a:ext>
          </a:extLst>
        </xdr:cNvPr>
        <xdr:cNvSpPr txBox="1"/>
      </xdr:nvSpPr>
      <xdr:spPr>
        <a:xfrm>
          <a:off x="1816744" y="6037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21607</xdr:rowOff>
    </xdr:from>
    <xdr:ext cx="405111" cy="259045"/>
    <xdr:sp macro="" textlink="">
      <xdr:nvSpPr>
        <xdr:cNvPr id="746" name="n_4aveValue【図書館】&#10;有形固定資産減価償却率">
          <a:extLst>
            <a:ext uri="{FF2B5EF4-FFF2-40B4-BE49-F238E27FC236}">
              <a16:creationId xmlns:a16="http://schemas.microsoft.com/office/drawing/2014/main" id="{02786CEF-96BF-454C-9234-162F27F826FB}"/>
            </a:ext>
          </a:extLst>
        </xdr:cNvPr>
        <xdr:cNvSpPr txBox="1"/>
      </xdr:nvSpPr>
      <xdr:spPr>
        <a:xfrm>
          <a:off x="927744" y="602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31767</xdr:rowOff>
    </xdr:from>
    <xdr:ext cx="405111" cy="259045"/>
    <xdr:sp macro="" textlink="">
      <xdr:nvSpPr>
        <xdr:cNvPr id="747" name="n_1mainValue【図書館】&#10;有形固定資産減価償却率">
          <a:extLst>
            <a:ext uri="{FF2B5EF4-FFF2-40B4-BE49-F238E27FC236}">
              <a16:creationId xmlns:a16="http://schemas.microsoft.com/office/drawing/2014/main" id="{4F1F6FFE-E400-40E5-BB3C-D0BD48AE33CA}"/>
            </a:ext>
          </a:extLst>
        </xdr:cNvPr>
        <xdr:cNvSpPr txBox="1"/>
      </xdr:nvSpPr>
      <xdr:spPr>
        <a:xfrm>
          <a:off x="3582044" y="6718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11447</xdr:rowOff>
    </xdr:from>
    <xdr:ext cx="405111" cy="259045"/>
    <xdr:sp macro="" textlink="">
      <xdr:nvSpPr>
        <xdr:cNvPr id="748" name="n_2mainValue【図書館】&#10;有形固定資産減価償却率">
          <a:extLst>
            <a:ext uri="{FF2B5EF4-FFF2-40B4-BE49-F238E27FC236}">
              <a16:creationId xmlns:a16="http://schemas.microsoft.com/office/drawing/2014/main" id="{B478F8A0-582E-4B4A-9694-780B816453C8}"/>
            </a:ext>
          </a:extLst>
        </xdr:cNvPr>
        <xdr:cNvSpPr txBox="1"/>
      </xdr:nvSpPr>
      <xdr:spPr>
        <a:xfrm>
          <a:off x="2705744" y="669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17</xdr:rowOff>
    </xdr:from>
    <xdr:ext cx="405111" cy="259045"/>
    <xdr:sp macro="" textlink="">
      <xdr:nvSpPr>
        <xdr:cNvPr id="749" name="n_3mainValue【図書館】&#10;有形固定資産減価償却率">
          <a:extLst>
            <a:ext uri="{FF2B5EF4-FFF2-40B4-BE49-F238E27FC236}">
              <a16:creationId xmlns:a16="http://schemas.microsoft.com/office/drawing/2014/main" id="{AF34145D-B02B-4C82-8B2C-477399315D61}"/>
            </a:ext>
          </a:extLst>
        </xdr:cNvPr>
        <xdr:cNvSpPr txBox="1"/>
      </xdr:nvSpPr>
      <xdr:spPr>
        <a:xfrm>
          <a:off x="1816744" y="6686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147337</xdr:rowOff>
    </xdr:from>
    <xdr:ext cx="405111" cy="259045"/>
    <xdr:sp macro="" textlink="">
      <xdr:nvSpPr>
        <xdr:cNvPr id="750" name="n_4mainValue【図書館】&#10;有形固定資産減価償却率">
          <a:extLst>
            <a:ext uri="{FF2B5EF4-FFF2-40B4-BE49-F238E27FC236}">
              <a16:creationId xmlns:a16="http://schemas.microsoft.com/office/drawing/2014/main" id="{590157A6-85D2-4183-AE99-CEC6A5619E3D}"/>
            </a:ext>
          </a:extLst>
        </xdr:cNvPr>
        <xdr:cNvSpPr txBox="1"/>
      </xdr:nvSpPr>
      <xdr:spPr>
        <a:xfrm>
          <a:off x="927744" y="6662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751" name="正方形/長方形 750">
          <a:extLst>
            <a:ext uri="{FF2B5EF4-FFF2-40B4-BE49-F238E27FC236}">
              <a16:creationId xmlns:a16="http://schemas.microsoft.com/office/drawing/2014/main" id="{844E9473-08C6-42E9-BA52-D2D45A2FC21B}"/>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752" name="正方形/長方形 751">
          <a:extLst>
            <a:ext uri="{FF2B5EF4-FFF2-40B4-BE49-F238E27FC236}">
              <a16:creationId xmlns:a16="http://schemas.microsoft.com/office/drawing/2014/main" id="{E0858817-A5A8-4FCE-A2FB-5D3272B35A36}"/>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753" name="正方形/長方形 752">
          <a:extLst>
            <a:ext uri="{FF2B5EF4-FFF2-40B4-BE49-F238E27FC236}">
              <a16:creationId xmlns:a16="http://schemas.microsoft.com/office/drawing/2014/main" id="{8EEB5217-9D47-4C56-ACB8-31F3673ABDA8}"/>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754" name="正方形/長方形 753">
          <a:extLst>
            <a:ext uri="{FF2B5EF4-FFF2-40B4-BE49-F238E27FC236}">
              <a16:creationId xmlns:a16="http://schemas.microsoft.com/office/drawing/2014/main" id="{56F34792-7F0F-45A3-BB5D-6E6D7CB3389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755" name="正方形/長方形 754">
          <a:extLst>
            <a:ext uri="{FF2B5EF4-FFF2-40B4-BE49-F238E27FC236}">
              <a16:creationId xmlns:a16="http://schemas.microsoft.com/office/drawing/2014/main" id="{5B73A18A-6BCF-45ED-8E32-14C93F242E7D}"/>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756" name="正方形/長方形 755">
          <a:extLst>
            <a:ext uri="{FF2B5EF4-FFF2-40B4-BE49-F238E27FC236}">
              <a16:creationId xmlns:a16="http://schemas.microsoft.com/office/drawing/2014/main" id="{B79B20D4-99D5-4C8C-BE5B-D4E58BB2F704}"/>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757" name="正方形/長方形 756">
          <a:extLst>
            <a:ext uri="{FF2B5EF4-FFF2-40B4-BE49-F238E27FC236}">
              <a16:creationId xmlns:a16="http://schemas.microsoft.com/office/drawing/2014/main" id="{2FD0AE56-9AB0-44A8-B3BF-A9E91C6397FE}"/>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758" name="正方形/長方形 757">
          <a:extLst>
            <a:ext uri="{FF2B5EF4-FFF2-40B4-BE49-F238E27FC236}">
              <a16:creationId xmlns:a16="http://schemas.microsoft.com/office/drawing/2014/main" id="{FF09A2E4-07F5-4C87-9DAC-8C49F8C208DA}"/>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759" name="テキスト ボックス 758">
          <a:extLst>
            <a:ext uri="{FF2B5EF4-FFF2-40B4-BE49-F238E27FC236}">
              <a16:creationId xmlns:a16="http://schemas.microsoft.com/office/drawing/2014/main" id="{0540A3EF-0E8A-44F2-BEEC-577E0BD4CC59}"/>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760" name="直線コネクタ 759">
          <a:extLst>
            <a:ext uri="{FF2B5EF4-FFF2-40B4-BE49-F238E27FC236}">
              <a16:creationId xmlns:a16="http://schemas.microsoft.com/office/drawing/2014/main" id="{DEAAF5D1-8683-4D73-B390-9BA8267D48F3}"/>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761" name="直線コネクタ 760">
          <a:extLst>
            <a:ext uri="{FF2B5EF4-FFF2-40B4-BE49-F238E27FC236}">
              <a16:creationId xmlns:a16="http://schemas.microsoft.com/office/drawing/2014/main" id="{EB928A80-2B75-48E3-8EA9-7014A38BAD96}"/>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762" name="テキスト ボックス 761">
          <a:extLst>
            <a:ext uri="{FF2B5EF4-FFF2-40B4-BE49-F238E27FC236}">
              <a16:creationId xmlns:a16="http://schemas.microsoft.com/office/drawing/2014/main" id="{13C75D49-FDDC-4588-A087-7B741F47F581}"/>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763" name="直線コネクタ 762">
          <a:extLst>
            <a:ext uri="{FF2B5EF4-FFF2-40B4-BE49-F238E27FC236}">
              <a16:creationId xmlns:a16="http://schemas.microsoft.com/office/drawing/2014/main" id="{A110FB15-7F5C-419A-A456-773DCFF8742E}"/>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764" name="テキスト ボックス 763">
          <a:extLst>
            <a:ext uri="{FF2B5EF4-FFF2-40B4-BE49-F238E27FC236}">
              <a16:creationId xmlns:a16="http://schemas.microsoft.com/office/drawing/2014/main" id="{7FA03ACF-FB62-4B9F-99CC-839644236F25}"/>
            </a:ext>
          </a:extLst>
        </xdr:cNvPr>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765" name="直線コネクタ 764">
          <a:extLst>
            <a:ext uri="{FF2B5EF4-FFF2-40B4-BE49-F238E27FC236}">
              <a16:creationId xmlns:a16="http://schemas.microsoft.com/office/drawing/2014/main" id="{623BC0BB-2B2A-4F99-88A7-006F104F26BC}"/>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766" name="テキスト ボックス 765">
          <a:extLst>
            <a:ext uri="{FF2B5EF4-FFF2-40B4-BE49-F238E27FC236}">
              <a16:creationId xmlns:a16="http://schemas.microsoft.com/office/drawing/2014/main" id="{044929F0-D7DF-4E55-8A60-F1CED66FE822}"/>
            </a:ext>
          </a:extLst>
        </xdr:cNvPr>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767" name="直線コネクタ 766">
          <a:extLst>
            <a:ext uri="{FF2B5EF4-FFF2-40B4-BE49-F238E27FC236}">
              <a16:creationId xmlns:a16="http://schemas.microsoft.com/office/drawing/2014/main" id="{D9451C29-B47D-4CF3-ACA8-8F1523D33DDE}"/>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768" name="テキスト ボックス 767">
          <a:extLst>
            <a:ext uri="{FF2B5EF4-FFF2-40B4-BE49-F238E27FC236}">
              <a16:creationId xmlns:a16="http://schemas.microsoft.com/office/drawing/2014/main" id="{0CCD6373-F1FF-4EF1-9D5C-F5F0D35F8E5A}"/>
            </a:ext>
          </a:extLst>
        </xdr:cNvPr>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769" name="直線コネクタ 768">
          <a:extLst>
            <a:ext uri="{FF2B5EF4-FFF2-40B4-BE49-F238E27FC236}">
              <a16:creationId xmlns:a16="http://schemas.microsoft.com/office/drawing/2014/main" id="{9A125B1D-CE50-4D77-9826-CD690D78371D}"/>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770" name="テキスト ボックス 769">
          <a:extLst>
            <a:ext uri="{FF2B5EF4-FFF2-40B4-BE49-F238E27FC236}">
              <a16:creationId xmlns:a16="http://schemas.microsoft.com/office/drawing/2014/main" id="{F10E21C5-A17F-4893-A421-7CF92DBD6F53}"/>
            </a:ext>
          </a:extLst>
        </xdr:cNvPr>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771" name="直線コネクタ 770">
          <a:extLst>
            <a:ext uri="{FF2B5EF4-FFF2-40B4-BE49-F238E27FC236}">
              <a16:creationId xmlns:a16="http://schemas.microsoft.com/office/drawing/2014/main" id="{B619F5CA-2C43-40B5-A1C7-129E9AF71041}"/>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772" name="テキスト ボックス 771">
          <a:extLst>
            <a:ext uri="{FF2B5EF4-FFF2-40B4-BE49-F238E27FC236}">
              <a16:creationId xmlns:a16="http://schemas.microsoft.com/office/drawing/2014/main" id="{09EA6E87-37D0-4CF8-B523-0963C687742C}"/>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773" name="【図書館】&#10;一人当たり面積グラフ枠">
          <a:extLst>
            <a:ext uri="{FF2B5EF4-FFF2-40B4-BE49-F238E27FC236}">
              <a16:creationId xmlns:a16="http://schemas.microsoft.com/office/drawing/2014/main" id="{DA327CDC-6DA5-4E95-8344-B49DA0CDBB5F}"/>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95250</xdr:rowOff>
    </xdr:from>
    <xdr:to>
      <xdr:col>54</xdr:col>
      <xdr:colOff>189865</xdr:colOff>
      <xdr:row>42</xdr:row>
      <xdr:rowOff>36195</xdr:rowOff>
    </xdr:to>
    <xdr:cxnSp macro="">
      <xdr:nvCxnSpPr>
        <xdr:cNvPr id="774" name="直線コネクタ 773">
          <a:extLst>
            <a:ext uri="{FF2B5EF4-FFF2-40B4-BE49-F238E27FC236}">
              <a16:creationId xmlns:a16="http://schemas.microsoft.com/office/drawing/2014/main" id="{B3708B86-C39C-4EA3-B858-C30C19626892}"/>
            </a:ext>
          </a:extLst>
        </xdr:cNvPr>
        <xdr:cNvCxnSpPr/>
      </xdr:nvCxnSpPr>
      <xdr:spPr>
        <a:xfrm flipV="1">
          <a:off x="10476865" y="5753100"/>
          <a:ext cx="0" cy="1483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40022</xdr:rowOff>
    </xdr:from>
    <xdr:ext cx="469744" cy="259045"/>
    <xdr:sp macro="" textlink="">
      <xdr:nvSpPr>
        <xdr:cNvPr id="775" name="【図書館】&#10;一人当たり面積最小値テキスト">
          <a:extLst>
            <a:ext uri="{FF2B5EF4-FFF2-40B4-BE49-F238E27FC236}">
              <a16:creationId xmlns:a16="http://schemas.microsoft.com/office/drawing/2014/main" id="{DD069FAD-17AC-436C-8FDB-1707735F1F0D}"/>
            </a:ext>
          </a:extLst>
        </xdr:cNvPr>
        <xdr:cNvSpPr txBox="1"/>
      </xdr:nvSpPr>
      <xdr:spPr>
        <a:xfrm>
          <a:off x="10515600" y="7240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36195</xdr:rowOff>
    </xdr:from>
    <xdr:to>
      <xdr:col>55</xdr:col>
      <xdr:colOff>88900</xdr:colOff>
      <xdr:row>42</xdr:row>
      <xdr:rowOff>36195</xdr:rowOff>
    </xdr:to>
    <xdr:cxnSp macro="">
      <xdr:nvCxnSpPr>
        <xdr:cNvPr id="776" name="直線コネクタ 775">
          <a:extLst>
            <a:ext uri="{FF2B5EF4-FFF2-40B4-BE49-F238E27FC236}">
              <a16:creationId xmlns:a16="http://schemas.microsoft.com/office/drawing/2014/main" id="{7CC93C01-0FAD-4402-B451-DFAE1B17CBCA}"/>
            </a:ext>
          </a:extLst>
        </xdr:cNvPr>
        <xdr:cNvCxnSpPr/>
      </xdr:nvCxnSpPr>
      <xdr:spPr>
        <a:xfrm>
          <a:off x="10388600" y="723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41927</xdr:rowOff>
    </xdr:from>
    <xdr:ext cx="469744" cy="259045"/>
    <xdr:sp macro="" textlink="">
      <xdr:nvSpPr>
        <xdr:cNvPr id="777" name="【図書館】&#10;一人当たり面積最大値テキスト">
          <a:extLst>
            <a:ext uri="{FF2B5EF4-FFF2-40B4-BE49-F238E27FC236}">
              <a16:creationId xmlns:a16="http://schemas.microsoft.com/office/drawing/2014/main" id="{ECCC44FD-9BDB-48BB-A390-DC62ED9CD4B4}"/>
            </a:ext>
          </a:extLst>
        </xdr:cNvPr>
        <xdr:cNvSpPr txBox="1"/>
      </xdr:nvSpPr>
      <xdr:spPr>
        <a:xfrm>
          <a:off x="10515600" y="552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778" name="直線コネクタ 777">
          <a:extLst>
            <a:ext uri="{FF2B5EF4-FFF2-40B4-BE49-F238E27FC236}">
              <a16:creationId xmlns:a16="http://schemas.microsoft.com/office/drawing/2014/main" id="{251CE6F7-96BA-467D-B7C6-7B61E4A9D0FC}"/>
            </a:ext>
          </a:extLst>
        </xdr:cNvPr>
        <xdr:cNvCxnSpPr/>
      </xdr:nvCxnSpPr>
      <xdr:spPr>
        <a:xfrm>
          <a:off x="10388600" y="5753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62882</xdr:rowOff>
    </xdr:from>
    <xdr:ext cx="469744" cy="259045"/>
    <xdr:sp macro="" textlink="">
      <xdr:nvSpPr>
        <xdr:cNvPr id="779" name="【図書館】&#10;一人当たり面積平均値テキスト">
          <a:extLst>
            <a:ext uri="{FF2B5EF4-FFF2-40B4-BE49-F238E27FC236}">
              <a16:creationId xmlns:a16="http://schemas.microsoft.com/office/drawing/2014/main" id="{5D06FAF3-49C2-4502-9125-0093F9022BAA}"/>
            </a:ext>
          </a:extLst>
        </xdr:cNvPr>
        <xdr:cNvSpPr txBox="1"/>
      </xdr:nvSpPr>
      <xdr:spPr>
        <a:xfrm>
          <a:off x="10515600" y="67494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84455</xdr:rowOff>
    </xdr:from>
    <xdr:to>
      <xdr:col>55</xdr:col>
      <xdr:colOff>50800</xdr:colOff>
      <xdr:row>40</xdr:row>
      <xdr:rowOff>14605</xdr:rowOff>
    </xdr:to>
    <xdr:sp macro="" textlink="">
      <xdr:nvSpPr>
        <xdr:cNvPr id="780" name="フローチャート: 判断 779">
          <a:extLst>
            <a:ext uri="{FF2B5EF4-FFF2-40B4-BE49-F238E27FC236}">
              <a16:creationId xmlns:a16="http://schemas.microsoft.com/office/drawing/2014/main" id="{CCA0A660-BC0A-4D06-887D-1A757717FD24}"/>
            </a:ext>
          </a:extLst>
        </xdr:cNvPr>
        <xdr:cNvSpPr/>
      </xdr:nvSpPr>
      <xdr:spPr>
        <a:xfrm>
          <a:off x="10426700" y="677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111125</xdr:rowOff>
    </xdr:from>
    <xdr:to>
      <xdr:col>50</xdr:col>
      <xdr:colOff>165100</xdr:colOff>
      <xdr:row>40</xdr:row>
      <xdr:rowOff>41275</xdr:rowOff>
    </xdr:to>
    <xdr:sp macro="" textlink="">
      <xdr:nvSpPr>
        <xdr:cNvPr id="781" name="フローチャート: 判断 780">
          <a:extLst>
            <a:ext uri="{FF2B5EF4-FFF2-40B4-BE49-F238E27FC236}">
              <a16:creationId xmlns:a16="http://schemas.microsoft.com/office/drawing/2014/main" id="{A5CDF8C0-E079-4FE8-ABBD-6925FA84323E}"/>
            </a:ext>
          </a:extLst>
        </xdr:cNvPr>
        <xdr:cNvSpPr/>
      </xdr:nvSpPr>
      <xdr:spPr>
        <a:xfrm>
          <a:off x="9588500" y="6797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114935</xdr:rowOff>
    </xdr:from>
    <xdr:to>
      <xdr:col>46</xdr:col>
      <xdr:colOff>38100</xdr:colOff>
      <xdr:row>40</xdr:row>
      <xdr:rowOff>45085</xdr:rowOff>
    </xdr:to>
    <xdr:sp macro="" textlink="">
      <xdr:nvSpPr>
        <xdr:cNvPr id="782" name="フローチャート: 判断 781">
          <a:extLst>
            <a:ext uri="{FF2B5EF4-FFF2-40B4-BE49-F238E27FC236}">
              <a16:creationId xmlns:a16="http://schemas.microsoft.com/office/drawing/2014/main" id="{26F52DDB-7049-4C33-BF1E-56E290BD2EA7}"/>
            </a:ext>
          </a:extLst>
        </xdr:cNvPr>
        <xdr:cNvSpPr/>
      </xdr:nvSpPr>
      <xdr:spPr>
        <a:xfrm>
          <a:off x="8699500" y="68014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84455</xdr:rowOff>
    </xdr:from>
    <xdr:to>
      <xdr:col>41</xdr:col>
      <xdr:colOff>101600</xdr:colOff>
      <xdr:row>40</xdr:row>
      <xdr:rowOff>14605</xdr:rowOff>
    </xdr:to>
    <xdr:sp macro="" textlink="">
      <xdr:nvSpPr>
        <xdr:cNvPr id="783" name="フローチャート: 判断 782">
          <a:extLst>
            <a:ext uri="{FF2B5EF4-FFF2-40B4-BE49-F238E27FC236}">
              <a16:creationId xmlns:a16="http://schemas.microsoft.com/office/drawing/2014/main" id="{BD36A346-E685-43A2-82C1-B67E32949370}"/>
            </a:ext>
          </a:extLst>
        </xdr:cNvPr>
        <xdr:cNvSpPr/>
      </xdr:nvSpPr>
      <xdr:spPr>
        <a:xfrm>
          <a:off x="7810500" y="677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59690</xdr:rowOff>
    </xdr:from>
    <xdr:to>
      <xdr:col>36</xdr:col>
      <xdr:colOff>165100</xdr:colOff>
      <xdr:row>39</xdr:row>
      <xdr:rowOff>161290</xdr:rowOff>
    </xdr:to>
    <xdr:sp macro="" textlink="">
      <xdr:nvSpPr>
        <xdr:cNvPr id="784" name="フローチャート: 判断 783">
          <a:extLst>
            <a:ext uri="{FF2B5EF4-FFF2-40B4-BE49-F238E27FC236}">
              <a16:creationId xmlns:a16="http://schemas.microsoft.com/office/drawing/2014/main" id="{83545AB6-B197-4C48-89C2-8B389C66930F}"/>
            </a:ext>
          </a:extLst>
        </xdr:cNvPr>
        <xdr:cNvSpPr/>
      </xdr:nvSpPr>
      <xdr:spPr>
        <a:xfrm>
          <a:off x="6921500" y="6746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785" name="テキスト ボックス 784">
          <a:extLst>
            <a:ext uri="{FF2B5EF4-FFF2-40B4-BE49-F238E27FC236}">
              <a16:creationId xmlns:a16="http://schemas.microsoft.com/office/drawing/2014/main" id="{D22774C8-2137-4F72-8DDF-938810B3D850}"/>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786" name="テキスト ボックス 785">
          <a:extLst>
            <a:ext uri="{FF2B5EF4-FFF2-40B4-BE49-F238E27FC236}">
              <a16:creationId xmlns:a16="http://schemas.microsoft.com/office/drawing/2014/main" id="{58F20296-3066-4EA9-96F7-37E00607CBB3}"/>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787" name="テキスト ボックス 786">
          <a:extLst>
            <a:ext uri="{FF2B5EF4-FFF2-40B4-BE49-F238E27FC236}">
              <a16:creationId xmlns:a16="http://schemas.microsoft.com/office/drawing/2014/main" id="{3984DC49-2545-4244-B424-6BB7C22538D7}"/>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788" name="テキスト ボックス 787">
          <a:extLst>
            <a:ext uri="{FF2B5EF4-FFF2-40B4-BE49-F238E27FC236}">
              <a16:creationId xmlns:a16="http://schemas.microsoft.com/office/drawing/2014/main" id="{A97C6D90-1F88-4293-BDAA-15AFB21ECD7D}"/>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789" name="テキスト ボックス 788">
          <a:extLst>
            <a:ext uri="{FF2B5EF4-FFF2-40B4-BE49-F238E27FC236}">
              <a16:creationId xmlns:a16="http://schemas.microsoft.com/office/drawing/2014/main" id="{24BA7236-C2F0-49DC-AE5A-B09C452EABC5}"/>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53975</xdr:rowOff>
    </xdr:from>
    <xdr:to>
      <xdr:col>55</xdr:col>
      <xdr:colOff>50800</xdr:colOff>
      <xdr:row>38</xdr:row>
      <xdr:rowOff>155575</xdr:rowOff>
    </xdr:to>
    <xdr:sp macro="" textlink="">
      <xdr:nvSpPr>
        <xdr:cNvPr id="790" name="楕円 789">
          <a:extLst>
            <a:ext uri="{FF2B5EF4-FFF2-40B4-BE49-F238E27FC236}">
              <a16:creationId xmlns:a16="http://schemas.microsoft.com/office/drawing/2014/main" id="{D4D721D0-D596-4B5E-9F34-4B297AA85B67}"/>
            </a:ext>
          </a:extLst>
        </xdr:cNvPr>
        <xdr:cNvSpPr/>
      </xdr:nvSpPr>
      <xdr:spPr>
        <a:xfrm>
          <a:off x="10426700" y="6569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37</xdr:row>
      <xdr:rowOff>76852</xdr:rowOff>
    </xdr:from>
    <xdr:ext cx="469744" cy="259045"/>
    <xdr:sp macro="" textlink="">
      <xdr:nvSpPr>
        <xdr:cNvPr id="791" name="【図書館】&#10;一人当たり面積該当値テキスト">
          <a:extLst>
            <a:ext uri="{FF2B5EF4-FFF2-40B4-BE49-F238E27FC236}">
              <a16:creationId xmlns:a16="http://schemas.microsoft.com/office/drawing/2014/main" id="{B7A6324F-E3B1-45C2-8D81-764DE2300210}"/>
            </a:ext>
          </a:extLst>
        </xdr:cNvPr>
        <xdr:cNvSpPr txBox="1"/>
      </xdr:nvSpPr>
      <xdr:spPr>
        <a:xfrm>
          <a:off x="10515600" y="6420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67310</xdr:rowOff>
    </xdr:from>
    <xdr:to>
      <xdr:col>50</xdr:col>
      <xdr:colOff>165100</xdr:colOff>
      <xdr:row>38</xdr:row>
      <xdr:rowOff>168910</xdr:rowOff>
    </xdr:to>
    <xdr:sp macro="" textlink="">
      <xdr:nvSpPr>
        <xdr:cNvPr id="792" name="楕円 791">
          <a:extLst>
            <a:ext uri="{FF2B5EF4-FFF2-40B4-BE49-F238E27FC236}">
              <a16:creationId xmlns:a16="http://schemas.microsoft.com/office/drawing/2014/main" id="{4C6B8538-798D-4558-A81C-9BF6CE7B516A}"/>
            </a:ext>
          </a:extLst>
        </xdr:cNvPr>
        <xdr:cNvSpPr/>
      </xdr:nvSpPr>
      <xdr:spPr>
        <a:xfrm>
          <a:off x="9588500" y="6582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104775</xdr:rowOff>
    </xdr:from>
    <xdr:to>
      <xdr:col>55</xdr:col>
      <xdr:colOff>0</xdr:colOff>
      <xdr:row>38</xdr:row>
      <xdr:rowOff>118110</xdr:rowOff>
    </xdr:to>
    <xdr:cxnSp macro="">
      <xdr:nvCxnSpPr>
        <xdr:cNvPr id="793" name="直線コネクタ 792">
          <a:extLst>
            <a:ext uri="{FF2B5EF4-FFF2-40B4-BE49-F238E27FC236}">
              <a16:creationId xmlns:a16="http://schemas.microsoft.com/office/drawing/2014/main" id="{68797B96-14EF-4B6F-86D2-6552254128B2}"/>
            </a:ext>
          </a:extLst>
        </xdr:cNvPr>
        <xdr:cNvCxnSpPr/>
      </xdr:nvCxnSpPr>
      <xdr:spPr>
        <a:xfrm flipV="1">
          <a:off x="9639300" y="6619875"/>
          <a:ext cx="8382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80645</xdr:rowOff>
    </xdr:from>
    <xdr:to>
      <xdr:col>46</xdr:col>
      <xdr:colOff>38100</xdr:colOff>
      <xdr:row>39</xdr:row>
      <xdr:rowOff>10795</xdr:rowOff>
    </xdr:to>
    <xdr:sp macro="" textlink="">
      <xdr:nvSpPr>
        <xdr:cNvPr id="794" name="楕円 793">
          <a:extLst>
            <a:ext uri="{FF2B5EF4-FFF2-40B4-BE49-F238E27FC236}">
              <a16:creationId xmlns:a16="http://schemas.microsoft.com/office/drawing/2014/main" id="{C1F597DA-C222-4E84-9F1A-BB28FB6366F7}"/>
            </a:ext>
          </a:extLst>
        </xdr:cNvPr>
        <xdr:cNvSpPr/>
      </xdr:nvSpPr>
      <xdr:spPr>
        <a:xfrm>
          <a:off x="8699500" y="6595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118110</xdr:rowOff>
    </xdr:from>
    <xdr:to>
      <xdr:col>50</xdr:col>
      <xdr:colOff>114300</xdr:colOff>
      <xdr:row>38</xdr:row>
      <xdr:rowOff>131445</xdr:rowOff>
    </xdr:to>
    <xdr:cxnSp macro="">
      <xdr:nvCxnSpPr>
        <xdr:cNvPr id="795" name="直線コネクタ 794">
          <a:extLst>
            <a:ext uri="{FF2B5EF4-FFF2-40B4-BE49-F238E27FC236}">
              <a16:creationId xmlns:a16="http://schemas.microsoft.com/office/drawing/2014/main" id="{0A3EBE59-5F04-46E9-AB00-6A6F179057AC}"/>
            </a:ext>
          </a:extLst>
        </xdr:cNvPr>
        <xdr:cNvCxnSpPr/>
      </xdr:nvCxnSpPr>
      <xdr:spPr>
        <a:xfrm flipV="1">
          <a:off x="8750300" y="663321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95885</xdr:rowOff>
    </xdr:from>
    <xdr:to>
      <xdr:col>41</xdr:col>
      <xdr:colOff>101600</xdr:colOff>
      <xdr:row>39</xdr:row>
      <xdr:rowOff>26035</xdr:rowOff>
    </xdr:to>
    <xdr:sp macro="" textlink="">
      <xdr:nvSpPr>
        <xdr:cNvPr id="796" name="楕円 795">
          <a:extLst>
            <a:ext uri="{FF2B5EF4-FFF2-40B4-BE49-F238E27FC236}">
              <a16:creationId xmlns:a16="http://schemas.microsoft.com/office/drawing/2014/main" id="{43257007-1DA9-4F1E-8647-85613E56242A}"/>
            </a:ext>
          </a:extLst>
        </xdr:cNvPr>
        <xdr:cNvSpPr/>
      </xdr:nvSpPr>
      <xdr:spPr>
        <a:xfrm>
          <a:off x="7810500" y="6610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131445</xdr:rowOff>
    </xdr:from>
    <xdr:to>
      <xdr:col>45</xdr:col>
      <xdr:colOff>177800</xdr:colOff>
      <xdr:row>38</xdr:row>
      <xdr:rowOff>146685</xdr:rowOff>
    </xdr:to>
    <xdr:cxnSp macro="">
      <xdr:nvCxnSpPr>
        <xdr:cNvPr id="797" name="直線コネクタ 796">
          <a:extLst>
            <a:ext uri="{FF2B5EF4-FFF2-40B4-BE49-F238E27FC236}">
              <a16:creationId xmlns:a16="http://schemas.microsoft.com/office/drawing/2014/main" id="{0C234887-D2DC-4DE3-B80B-FEA8807B11DE}"/>
            </a:ext>
          </a:extLst>
        </xdr:cNvPr>
        <xdr:cNvCxnSpPr/>
      </xdr:nvCxnSpPr>
      <xdr:spPr>
        <a:xfrm flipV="1">
          <a:off x="7861300" y="664654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109220</xdr:rowOff>
    </xdr:from>
    <xdr:to>
      <xdr:col>36</xdr:col>
      <xdr:colOff>165100</xdr:colOff>
      <xdr:row>39</xdr:row>
      <xdr:rowOff>39370</xdr:rowOff>
    </xdr:to>
    <xdr:sp macro="" textlink="">
      <xdr:nvSpPr>
        <xdr:cNvPr id="798" name="楕円 797">
          <a:extLst>
            <a:ext uri="{FF2B5EF4-FFF2-40B4-BE49-F238E27FC236}">
              <a16:creationId xmlns:a16="http://schemas.microsoft.com/office/drawing/2014/main" id="{E04E9A00-7358-45C3-B244-9C3B37CB5490}"/>
            </a:ext>
          </a:extLst>
        </xdr:cNvPr>
        <xdr:cNvSpPr/>
      </xdr:nvSpPr>
      <xdr:spPr>
        <a:xfrm>
          <a:off x="6921500" y="662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146685</xdr:rowOff>
    </xdr:from>
    <xdr:to>
      <xdr:col>41</xdr:col>
      <xdr:colOff>50800</xdr:colOff>
      <xdr:row>38</xdr:row>
      <xdr:rowOff>160020</xdr:rowOff>
    </xdr:to>
    <xdr:cxnSp macro="">
      <xdr:nvCxnSpPr>
        <xdr:cNvPr id="799" name="直線コネクタ 798">
          <a:extLst>
            <a:ext uri="{FF2B5EF4-FFF2-40B4-BE49-F238E27FC236}">
              <a16:creationId xmlns:a16="http://schemas.microsoft.com/office/drawing/2014/main" id="{38E10906-A275-4378-A92D-E45293E8059F}"/>
            </a:ext>
          </a:extLst>
        </xdr:cNvPr>
        <xdr:cNvCxnSpPr/>
      </xdr:nvCxnSpPr>
      <xdr:spPr>
        <a:xfrm flipV="1">
          <a:off x="6972300" y="6661785"/>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32402</xdr:rowOff>
    </xdr:from>
    <xdr:ext cx="469744" cy="259045"/>
    <xdr:sp macro="" textlink="">
      <xdr:nvSpPr>
        <xdr:cNvPr id="800" name="n_1aveValue【図書館】&#10;一人当たり面積">
          <a:extLst>
            <a:ext uri="{FF2B5EF4-FFF2-40B4-BE49-F238E27FC236}">
              <a16:creationId xmlns:a16="http://schemas.microsoft.com/office/drawing/2014/main" id="{8D4EF9E3-4854-44DA-9C09-E9990813A1ED}"/>
            </a:ext>
          </a:extLst>
        </xdr:cNvPr>
        <xdr:cNvSpPr txBox="1"/>
      </xdr:nvSpPr>
      <xdr:spPr>
        <a:xfrm>
          <a:off x="9391727" y="6890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36212</xdr:rowOff>
    </xdr:from>
    <xdr:ext cx="469744" cy="259045"/>
    <xdr:sp macro="" textlink="">
      <xdr:nvSpPr>
        <xdr:cNvPr id="801" name="n_2aveValue【図書館】&#10;一人当たり面積">
          <a:extLst>
            <a:ext uri="{FF2B5EF4-FFF2-40B4-BE49-F238E27FC236}">
              <a16:creationId xmlns:a16="http://schemas.microsoft.com/office/drawing/2014/main" id="{110A3E29-E4C9-4EB5-8A35-71FAE92A92F8}"/>
            </a:ext>
          </a:extLst>
        </xdr:cNvPr>
        <xdr:cNvSpPr txBox="1"/>
      </xdr:nvSpPr>
      <xdr:spPr>
        <a:xfrm>
          <a:off x="8515427" y="6894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5732</xdr:rowOff>
    </xdr:from>
    <xdr:ext cx="469744" cy="259045"/>
    <xdr:sp macro="" textlink="">
      <xdr:nvSpPr>
        <xdr:cNvPr id="802" name="n_3aveValue【図書館】&#10;一人当たり面積">
          <a:extLst>
            <a:ext uri="{FF2B5EF4-FFF2-40B4-BE49-F238E27FC236}">
              <a16:creationId xmlns:a16="http://schemas.microsoft.com/office/drawing/2014/main" id="{D113AB7F-F4AC-4BAF-8647-A15308D347EC}"/>
            </a:ext>
          </a:extLst>
        </xdr:cNvPr>
        <xdr:cNvSpPr txBox="1"/>
      </xdr:nvSpPr>
      <xdr:spPr>
        <a:xfrm>
          <a:off x="7626427" y="6863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152417</xdr:rowOff>
    </xdr:from>
    <xdr:ext cx="469744" cy="259045"/>
    <xdr:sp macro="" textlink="">
      <xdr:nvSpPr>
        <xdr:cNvPr id="803" name="n_4aveValue【図書館】&#10;一人当たり面積">
          <a:extLst>
            <a:ext uri="{FF2B5EF4-FFF2-40B4-BE49-F238E27FC236}">
              <a16:creationId xmlns:a16="http://schemas.microsoft.com/office/drawing/2014/main" id="{AF69607A-DCDA-4181-8C87-A5164F7B5A70}"/>
            </a:ext>
          </a:extLst>
        </xdr:cNvPr>
        <xdr:cNvSpPr txBox="1"/>
      </xdr:nvSpPr>
      <xdr:spPr>
        <a:xfrm>
          <a:off x="6737427" y="6838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13987</xdr:rowOff>
    </xdr:from>
    <xdr:ext cx="469744" cy="259045"/>
    <xdr:sp macro="" textlink="">
      <xdr:nvSpPr>
        <xdr:cNvPr id="804" name="n_1mainValue【図書館】&#10;一人当たり面積">
          <a:extLst>
            <a:ext uri="{FF2B5EF4-FFF2-40B4-BE49-F238E27FC236}">
              <a16:creationId xmlns:a16="http://schemas.microsoft.com/office/drawing/2014/main" id="{B8B47C36-D609-4F7F-B5C3-5305B53DDE60}"/>
            </a:ext>
          </a:extLst>
        </xdr:cNvPr>
        <xdr:cNvSpPr txBox="1"/>
      </xdr:nvSpPr>
      <xdr:spPr>
        <a:xfrm>
          <a:off x="9391727" y="6357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27322</xdr:rowOff>
    </xdr:from>
    <xdr:ext cx="469744" cy="259045"/>
    <xdr:sp macro="" textlink="">
      <xdr:nvSpPr>
        <xdr:cNvPr id="805" name="n_2mainValue【図書館】&#10;一人当たり面積">
          <a:extLst>
            <a:ext uri="{FF2B5EF4-FFF2-40B4-BE49-F238E27FC236}">
              <a16:creationId xmlns:a16="http://schemas.microsoft.com/office/drawing/2014/main" id="{BADE127B-66AA-4AF9-8EB9-CF1A9FCC2934}"/>
            </a:ext>
          </a:extLst>
        </xdr:cNvPr>
        <xdr:cNvSpPr txBox="1"/>
      </xdr:nvSpPr>
      <xdr:spPr>
        <a:xfrm>
          <a:off x="8515427" y="6370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42562</xdr:rowOff>
    </xdr:from>
    <xdr:ext cx="469744" cy="259045"/>
    <xdr:sp macro="" textlink="">
      <xdr:nvSpPr>
        <xdr:cNvPr id="806" name="n_3mainValue【図書館】&#10;一人当たり面積">
          <a:extLst>
            <a:ext uri="{FF2B5EF4-FFF2-40B4-BE49-F238E27FC236}">
              <a16:creationId xmlns:a16="http://schemas.microsoft.com/office/drawing/2014/main" id="{ACE121FB-66FB-4D60-A659-AABEFAC8039B}"/>
            </a:ext>
          </a:extLst>
        </xdr:cNvPr>
        <xdr:cNvSpPr txBox="1"/>
      </xdr:nvSpPr>
      <xdr:spPr>
        <a:xfrm>
          <a:off x="7626427" y="6386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55897</xdr:rowOff>
    </xdr:from>
    <xdr:ext cx="469744" cy="259045"/>
    <xdr:sp macro="" textlink="">
      <xdr:nvSpPr>
        <xdr:cNvPr id="807" name="n_4mainValue【図書館】&#10;一人当たり面積">
          <a:extLst>
            <a:ext uri="{FF2B5EF4-FFF2-40B4-BE49-F238E27FC236}">
              <a16:creationId xmlns:a16="http://schemas.microsoft.com/office/drawing/2014/main" id="{9BF34BEC-5167-46B9-9BEF-18B1975BB954}"/>
            </a:ext>
          </a:extLst>
        </xdr:cNvPr>
        <xdr:cNvSpPr txBox="1"/>
      </xdr:nvSpPr>
      <xdr:spPr>
        <a:xfrm>
          <a:off x="6737427" y="639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808" name="正方形/長方形 807">
          <a:extLst>
            <a:ext uri="{FF2B5EF4-FFF2-40B4-BE49-F238E27FC236}">
              <a16:creationId xmlns:a16="http://schemas.microsoft.com/office/drawing/2014/main" id="{35E6E3B1-9B28-4C1B-8769-DAFD2B4D39FA}"/>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809" name="正方形/長方形 808">
          <a:extLst>
            <a:ext uri="{FF2B5EF4-FFF2-40B4-BE49-F238E27FC236}">
              <a16:creationId xmlns:a16="http://schemas.microsoft.com/office/drawing/2014/main" id="{9656F541-E8D8-4B46-86E1-C2C8CB7874B1}"/>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810" name="正方形/長方形 809">
          <a:extLst>
            <a:ext uri="{FF2B5EF4-FFF2-40B4-BE49-F238E27FC236}">
              <a16:creationId xmlns:a16="http://schemas.microsoft.com/office/drawing/2014/main" id="{35D1DA79-2554-44F3-9663-F8DF218DBC01}"/>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811" name="正方形/長方形 810">
          <a:extLst>
            <a:ext uri="{FF2B5EF4-FFF2-40B4-BE49-F238E27FC236}">
              <a16:creationId xmlns:a16="http://schemas.microsoft.com/office/drawing/2014/main" id="{9D7BDF27-F6C9-4555-8089-D210403BEFBB}"/>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812" name="正方形/長方形 811">
          <a:extLst>
            <a:ext uri="{FF2B5EF4-FFF2-40B4-BE49-F238E27FC236}">
              <a16:creationId xmlns:a16="http://schemas.microsoft.com/office/drawing/2014/main" id="{442AFAEA-5260-43CB-BBA2-DB966E8C66D5}"/>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813" name="正方形/長方形 812">
          <a:extLst>
            <a:ext uri="{FF2B5EF4-FFF2-40B4-BE49-F238E27FC236}">
              <a16:creationId xmlns:a16="http://schemas.microsoft.com/office/drawing/2014/main" id="{CCAE1673-6CB1-44DD-8628-3178CD805700}"/>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814" name="正方形/長方形 813">
          <a:extLst>
            <a:ext uri="{FF2B5EF4-FFF2-40B4-BE49-F238E27FC236}">
              <a16:creationId xmlns:a16="http://schemas.microsoft.com/office/drawing/2014/main" id="{DDFD5802-49E2-4B33-8339-371736777B49}"/>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815" name="正方形/長方形 814">
          <a:extLst>
            <a:ext uri="{FF2B5EF4-FFF2-40B4-BE49-F238E27FC236}">
              <a16:creationId xmlns:a16="http://schemas.microsoft.com/office/drawing/2014/main" id="{2AD04F12-6DA1-43AC-9DE6-26750D945B6D}"/>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816" name="テキスト ボックス 815">
          <a:extLst>
            <a:ext uri="{FF2B5EF4-FFF2-40B4-BE49-F238E27FC236}">
              <a16:creationId xmlns:a16="http://schemas.microsoft.com/office/drawing/2014/main" id="{06007FC1-6663-4834-A8E9-BC5F329A8574}"/>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817" name="直線コネクタ 816">
          <a:extLst>
            <a:ext uri="{FF2B5EF4-FFF2-40B4-BE49-F238E27FC236}">
              <a16:creationId xmlns:a16="http://schemas.microsoft.com/office/drawing/2014/main" id="{81E4A35B-37D8-4656-8C1A-95A1475D635B}"/>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818" name="テキスト ボックス 817">
          <a:extLst>
            <a:ext uri="{FF2B5EF4-FFF2-40B4-BE49-F238E27FC236}">
              <a16:creationId xmlns:a16="http://schemas.microsoft.com/office/drawing/2014/main" id="{F10919C9-7C36-4A57-805F-8424E79C9BC6}"/>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819" name="直線コネクタ 818">
          <a:extLst>
            <a:ext uri="{FF2B5EF4-FFF2-40B4-BE49-F238E27FC236}">
              <a16:creationId xmlns:a16="http://schemas.microsoft.com/office/drawing/2014/main" id="{B1D0E247-864E-4922-965C-1EE6D4773218}"/>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820" name="テキスト ボックス 819">
          <a:extLst>
            <a:ext uri="{FF2B5EF4-FFF2-40B4-BE49-F238E27FC236}">
              <a16:creationId xmlns:a16="http://schemas.microsoft.com/office/drawing/2014/main" id="{69DAC244-385D-4317-BEFE-579B45BDC9F2}"/>
            </a:ext>
          </a:extLst>
        </xdr:cNvPr>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821" name="直線コネクタ 820">
          <a:extLst>
            <a:ext uri="{FF2B5EF4-FFF2-40B4-BE49-F238E27FC236}">
              <a16:creationId xmlns:a16="http://schemas.microsoft.com/office/drawing/2014/main" id="{2ED6A42E-0D10-4528-9C7D-FBA7E8DF370E}"/>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822" name="テキスト ボックス 821">
          <a:extLst>
            <a:ext uri="{FF2B5EF4-FFF2-40B4-BE49-F238E27FC236}">
              <a16:creationId xmlns:a16="http://schemas.microsoft.com/office/drawing/2014/main" id="{C47D4F4E-F476-4234-8BA8-A81CC5E1BACF}"/>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823" name="直線コネクタ 822">
          <a:extLst>
            <a:ext uri="{FF2B5EF4-FFF2-40B4-BE49-F238E27FC236}">
              <a16:creationId xmlns:a16="http://schemas.microsoft.com/office/drawing/2014/main" id="{DC2C0A31-0FD8-47C5-8A8B-C73975CEF6E4}"/>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824" name="テキスト ボックス 823">
          <a:extLst>
            <a:ext uri="{FF2B5EF4-FFF2-40B4-BE49-F238E27FC236}">
              <a16:creationId xmlns:a16="http://schemas.microsoft.com/office/drawing/2014/main" id="{5FC1B281-C9DA-4955-BFB5-3E4A8B82247C}"/>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825" name="直線コネクタ 824">
          <a:extLst>
            <a:ext uri="{FF2B5EF4-FFF2-40B4-BE49-F238E27FC236}">
              <a16:creationId xmlns:a16="http://schemas.microsoft.com/office/drawing/2014/main" id="{15E0C800-7AAB-42EF-8B6A-C5DBE3EE9F0F}"/>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826" name="テキスト ボックス 825">
          <a:extLst>
            <a:ext uri="{FF2B5EF4-FFF2-40B4-BE49-F238E27FC236}">
              <a16:creationId xmlns:a16="http://schemas.microsoft.com/office/drawing/2014/main" id="{49D8BCDD-4943-4E12-A670-2DF723FB890B}"/>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827" name="直線コネクタ 826">
          <a:extLst>
            <a:ext uri="{FF2B5EF4-FFF2-40B4-BE49-F238E27FC236}">
              <a16:creationId xmlns:a16="http://schemas.microsoft.com/office/drawing/2014/main" id="{41F592E4-E9BF-4AF0-ABE6-5F9E9BDA7501}"/>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828" name="テキスト ボックス 827">
          <a:extLst>
            <a:ext uri="{FF2B5EF4-FFF2-40B4-BE49-F238E27FC236}">
              <a16:creationId xmlns:a16="http://schemas.microsoft.com/office/drawing/2014/main" id="{B8F04A7E-9CB9-499F-9134-856340415CB1}"/>
            </a:ext>
          </a:extLst>
        </xdr:cNvPr>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829" name="直線コネクタ 828">
          <a:extLst>
            <a:ext uri="{FF2B5EF4-FFF2-40B4-BE49-F238E27FC236}">
              <a16:creationId xmlns:a16="http://schemas.microsoft.com/office/drawing/2014/main" id="{52FE69F6-FBA7-4119-A2D8-1022F865CD67}"/>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830" name="テキスト ボックス 829">
          <a:extLst>
            <a:ext uri="{FF2B5EF4-FFF2-40B4-BE49-F238E27FC236}">
              <a16:creationId xmlns:a16="http://schemas.microsoft.com/office/drawing/2014/main" id="{C867B504-A025-4423-B5C7-24E8A50BA490}"/>
            </a:ext>
          </a:extLst>
        </xdr:cNvPr>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831" name="【体育館・プール】&#10;有形固定資産減価償却率グラフ枠">
          <a:extLst>
            <a:ext uri="{FF2B5EF4-FFF2-40B4-BE49-F238E27FC236}">
              <a16:creationId xmlns:a16="http://schemas.microsoft.com/office/drawing/2014/main" id="{C6F4B254-CA62-4332-9F1F-5A8734893C0E}"/>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91440</xdr:rowOff>
    </xdr:from>
    <xdr:to>
      <xdr:col>24</xdr:col>
      <xdr:colOff>62865</xdr:colOff>
      <xdr:row>64</xdr:row>
      <xdr:rowOff>76200</xdr:rowOff>
    </xdr:to>
    <xdr:cxnSp macro="">
      <xdr:nvCxnSpPr>
        <xdr:cNvPr id="832" name="直線コネクタ 831">
          <a:extLst>
            <a:ext uri="{FF2B5EF4-FFF2-40B4-BE49-F238E27FC236}">
              <a16:creationId xmlns:a16="http://schemas.microsoft.com/office/drawing/2014/main" id="{A094DACD-E55D-42FF-A86B-162BC16F0AA8}"/>
            </a:ext>
          </a:extLst>
        </xdr:cNvPr>
        <xdr:cNvCxnSpPr/>
      </xdr:nvCxnSpPr>
      <xdr:spPr>
        <a:xfrm flipV="1">
          <a:off x="4634865" y="9521190"/>
          <a:ext cx="0" cy="1527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80027</xdr:rowOff>
    </xdr:from>
    <xdr:ext cx="469744" cy="259045"/>
    <xdr:sp macro="" textlink="">
      <xdr:nvSpPr>
        <xdr:cNvPr id="833" name="【体育館・プール】&#10;有形固定資産減価償却率最小値テキスト">
          <a:extLst>
            <a:ext uri="{FF2B5EF4-FFF2-40B4-BE49-F238E27FC236}">
              <a16:creationId xmlns:a16="http://schemas.microsoft.com/office/drawing/2014/main" id="{EA40B6BD-A397-4ADA-89C7-EADE791A4795}"/>
            </a:ext>
          </a:extLst>
        </xdr:cNvPr>
        <xdr:cNvSpPr txBox="1"/>
      </xdr:nvSpPr>
      <xdr:spPr>
        <a:xfrm>
          <a:off x="4673600" y="1105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76200</xdr:rowOff>
    </xdr:from>
    <xdr:to>
      <xdr:col>24</xdr:col>
      <xdr:colOff>152400</xdr:colOff>
      <xdr:row>64</xdr:row>
      <xdr:rowOff>76200</xdr:rowOff>
    </xdr:to>
    <xdr:cxnSp macro="">
      <xdr:nvCxnSpPr>
        <xdr:cNvPr id="834" name="直線コネクタ 833">
          <a:extLst>
            <a:ext uri="{FF2B5EF4-FFF2-40B4-BE49-F238E27FC236}">
              <a16:creationId xmlns:a16="http://schemas.microsoft.com/office/drawing/2014/main" id="{C6F9F10B-1C91-4137-8017-0525C39BD5DE}"/>
            </a:ext>
          </a:extLst>
        </xdr:cNvPr>
        <xdr:cNvCxnSpPr/>
      </xdr:nvCxnSpPr>
      <xdr:spPr>
        <a:xfrm>
          <a:off x="4546600" y="1104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38117</xdr:rowOff>
    </xdr:from>
    <xdr:ext cx="405111" cy="259045"/>
    <xdr:sp macro="" textlink="">
      <xdr:nvSpPr>
        <xdr:cNvPr id="835" name="【体育館・プール】&#10;有形固定資産減価償却率最大値テキスト">
          <a:extLst>
            <a:ext uri="{FF2B5EF4-FFF2-40B4-BE49-F238E27FC236}">
              <a16:creationId xmlns:a16="http://schemas.microsoft.com/office/drawing/2014/main" id="{1DCF5EE1-D198-4C16-B16C-C5CEA6C35266}"/>
            </a:ext>
          </a:extLst>
        </xdr:cNvPr>
        <xdr:cNvSpPr txBox="1"/>
      </xdr:nvSpPr>
      <xdr:spPr>
        <a:xfrm>
          <a:off x="4673600" y="929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91440</xdr:rowOff>
    </xdr:from>
    <xdr:to>
      <xdr:col>24</xdr:col>
      <xdr:colOff>152400</xdr:colOff>
      <xdr:row>55</xdr:row>
      <xdr:rowOff>91440</xdr:rowOff>
    </xdr:to>
    <xdr:cxnSp macro="">
      <xdr:nvCxnSpPr>
        <xdr:cNvPr id="836" name="直線コネクタ 835">
          <a:extLst>
            <a:ext uri="{FF2B5EF4-FFF2-40B4-BE49-F238E27FC236}">
              <a16:creationId xmlns:a16="http://schemas.microsoft.com/office/drawing/2014/main" id="{51D00814-7C81-4D46-BF4F-C93CD98322FB}"/>
            </a:ext>
          </a:extLst>
        </xdr:cNvPr>
        <xdr:cNvCxnSpPr/>
      </xdr:nvCxnSpPr>
      <xdr:spPr>
        <a:xfrm>
          <a:off x="4546600" y="9521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170197</xdr:rowOff>
    </xdr:from>
    <xdr:ext cx="405111" cy="259045"/>
    <xdr:sp macro="" textlink="">
      <xdr:nvSpPr>
        <xdr:cNvPr id="837" name="【体育館・プール】&#10;有形固定資産減価償却率平均値テキスト">
          <a:extLst>
            <a:ext uri="{FF2B5EF4-FFF2-40B4-BE49-F238E27FC236}">
              <a16:creationId xmlns:a16="http://schemas.microsoft.com/office/drawing/2014/main" id="{32CB7EF1-B43E-4259-9709-F9C6715E91C7}"/>
            </a:ext>
          </a:extLst>
        </xdr:cNvPr>
        <xdr:cNvSpPr txBox="1"/>
      </xdr:nvSpPr>
      <xdr:spPr>
        <a:xfrm>
          <a:off x="4673600" y="10285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147320</xdr:rowOff>
    </xdr:from>
    <xdr:to>
      <xdr:col>24</xdr:col>
      <xdr:colOff>114300</xdr:colOff>
      <xdr:row>61</xdr:row>
      <xdr:rowOff>77470</xdr:rowOff>
    </xdr:to>
    <xdr:sp macro="" textlink="">
      <xdr:nvSpPr>
        <xdr:cNvPr id="838" name="フローチャート: 判断 837">
          <a:extLst>
            <a:ext uri="{FF2B5EF4-FFF2-40B4-BE49-F238E27FC236}">
              <a16:creationId xmlns:a16="http://schemas.microsoft.com/office/drawing/2014/main" id="{9A8C315C-A49F-4BC2-8390-1340838967EC}"/>
            </a:ext>
          </a:extLst>
        </xdr:cNvPr>
        <xdr:cNvSpPr/>
      </xdr:nvSpPr>
      <xdr:spPr>
        <a:xfrm>
          <a:off x="4584700" y="1043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139700</xdr:rowOff>
    </xdr:from>
    <xdr:to>
      <xdr:col>20</xdr:col>
      <xdr:colOff>38100</xdr:colOff>
      <xdr:row>61</xdr:row>
      <xdr:rowOff>69850</xdr:rowOff>
    </xdr:to>
    <xdr:sp macro="" textlink="">
      <xdr:nvSpPr>
        <xdr:cNvPr id="839" name="フローチャート: 判断 838">
          <a:extLst>
            <a:ext uri="{FF2B5EF4-FFF2-40B4-BE49-F238E27FC236}">
              <a16:creationId xmlns:a16="http://schemas.microsoft.com/office/drawing/2014/main" id="{BCB4E68C-1791-4A5A-9B0D-26C88D827332}"/>
            </a:ext>
          </a:extLst>
        </xdr:cNvPr>
        <xdr:cNvSpPr/>
      </xdr:nvSpPr>
      <xdr:spPr>
        <a:xfrm>
          <a:off x="3746500" y="10426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132080</xdr:rowOff>
    </xdr:from>
    <xdr:to>
      <xdr:col>15</xdr:col>
      <xdr:colOff>101600</xdr:colOff>
      <xdr:row>61</xdr:row>
      <xdr:rowOff>62230</xdr:rowOff>
    </xdr:to>
    <xdr:sp macro="" textlink="">
      <xdr:nvSpPr>
        <xdr:cNvPr id="840" name="フローチャート: 判断 839">
          <a:extLst>
            <a:ext uri="{FF2B5EF4-FFF2-40B4-BE49-F238E27FC236}">
              <a16:creationId xmlns:a16="http://schemas.microsoft.com/office/drawing/2014/main" id="{3364ECBA-D53C-4F2A-B9EC-8EB4F16692E6}"/>
            </a:ext>
          </a:extLst>
        </xdr:cNvPr>
        <xdr:cNvSpPr/>
      </xdr:nvSpPr>
      <xdr:spPr>
        <a:xfrm>
          <a:off x="2857500" y="10419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133985</xdr:rowOff>
    </xdr:from>
    <xdr:to>
      <xdr:col>10</xdr:col>
      <xdr:colOff>165100</xdr:colOff>
      <xdr:row>61</xdr:row>
      <xdr:rowOff>64135</xdr:rowOff>
    </xdr:to>
    <xdr:sp macro="" textlink="">
      <xdr:nvSpPr>
        <xdr:cNvPr id="841" name="フローチャート: 判断 840">
          <a:extLst>
            <a:ext uri="{FF2B5EF4-FFF2-40B4-BE49-F238E27FC236}">
              <a16:creationId xmlns:a16="http://schemas.microsoft.com/office/drawing/2014/main" id="{68D69E3C-251F-424B-A747-8FAD50ADB8DA}"/>
            </a:ext>
          </a:extLst>
        </xdr:cNvPr>
        <xdr:cNvSpPr/>
      </xdr:nvSpPr>
      <xdr:spPr>
        <a:xfrm>
          <a:off x="1968500" y="10420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162560</xdr:rowOff>
    </xdr:from>
    <xdr:to>
      <xdr:col>6</xdr:col>
      <xdr:colOff>38100</xdr:colOff>
      <xdr:row>61</xdr:row>
      <xdr:rowOff>92710</xdr:rowOff>
    </xdr:to>
    <xdr:sp macro="" textlink="">
      <xdr:nvSpPr>
        <xdr:cNvPr id="842" name="フローチャート: 判断 841">
          <a:extLst>
            <a:ext uri="{FF2B5EF4-FFF2-40B4-BE49-F238E27FC236}">
              <a16:creationId xmlns:a16="http://schemas.microsoft.com/office/drawing/2014/main" id="{4C59B1B1-EE36-4311-B365-4ABBFF732595}"/>
            </a:ext>
          </a:extLst>
        </xdr:cNvPr>
        <xdr:cNvSpPr/>
      </xdr:nvSpPr>
      <xdr:spPr>
        <a:xfrm>
          <a:off x="1079500" y="10449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43" name="テキスト ボックス 842">
          <a:extLst>
            <a:ext uri="{FF2B5EF4-FFF2-40B4-BE49-F238E27FC236}">
              <a16:creationId xmlns:a16="http://schemas.microsoft.com/office/drawing/2014/main" id="{4F6B7ACE-C889-4DEC-8966-8CBED19AC028}"/>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44" name="テキスト ボックス 843">
          <a:extLst>
            <a:ext uri="{FF2B5EF4-FFF2-40B4-BE49-F238E27FC236}">
              <a16:creationId xmlns:a16="http://schemas.microsoft.com/office/drawing/2014/main" id="{5AA7A77F-D8DB-4D75-8321-6C0DAA17E388}"/>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45" name="テキスト ボックス 844">
          <a:extLst>
            <a:ext uri="{FF2B5EF4-FFF2-40B4-BE49-F238E27FC236}">
              <a16:creationId xmlns:a16="http://schemas.microsoft.com/office/drawing/2014/main" id="{ABAC7000-D4AA-4E8F-B8D8-56CBAEADAEFF}"/>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46" name="テキスト ボックス 845">
          <a:extLst>
            <a:ext uri="{FF2B5EF4-FFF2-40B4-BE49-F238E27FC236}">
              <a16:creationId xmlns:a16="http://schemas.microsoft.com/office/drawing/2014/main" id="{F2DCE7B6-513A-4CCD-8838-0C63B9A143D3}"/>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47" name="テキスト ボックス 846">
          <a:extLst>
            <a:ext uri="{FF2B5EF4-FFF2-40B4-BE49-F238E27FC236}">
              <a16:creationId xmlns:a16="http://schemas.microsoft.com/office/drawing/2014/main" id="{5F4A968A-7D50-4AFE-8F39-CEF6F47BE814}"/>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635</xdr:rowOff>
    </xdr:from>
    <xdr:to>
      <xdr:col>24</xdr:col>
      <xdr:colOff>114300</xdr:colOff>
      <xdr:row>63</xdr:row>
      <xdr:rowOff>102235</xdr:rowOff>
    </xdr:to>
    <xdr:sp macro="" textlink="">
      <xdr:nvSpPr>
        <xdr:cNvPr id="848" name="楕円 847">
          <a:extLst>
            <a:ext uri="{FF2B5EF4-FFF2-40B4-BE49-F238E27FC236}">
              <a16:creationId xmlns:a16="http://schemas.microsoft.com/office/drawing/2014/main" id="{81AF544B-62A7-44E1-A34F-6A9661D2D0F1}"/>
            </a:ext>
          </a:extLst>
        </xdr:cNvPr>
        <xdr:cNvSpPr/>
      </xdr:nvSpPr>
      <xdr:spPr>
        <a:xfrm>
          <a:off x="4584700" y="1080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62</xdr:row>
      <xdr:rowOff>150512</xdr:rowOff>
    </xdr:from>
    <xdr:ext cx="405111" cy="259045"/>
    <xdr:sp macro="" textlink="">
      <xdr:nvSpPr>
        <xdr:cNvPr id="849" name="【体育館・プール】&#10;有形固定資産減価償却率該当値テキスト">
          <a:extLst>
            <a:ext uri="{FF2B5EF4-FFF2-40B4-BE49-F238E27FC236}">
              <a16:creationId xmlns:a16="http://schemas.microsoft.com/office/drawing/2014/main" id="{3F1F2CD9-6D9B-449F-B2E2-9539F1B5F0F6}"/>
            </a:ext>
          </a:extLst>
        </xdr:cNvPr>
        <xdr:cNvSpPr txBox="1"/>
      </xdr:nvSpPr>
      <xdr:spPr>
        <a:xfrm>
          <a:off x="4673600" y="10780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156845</xdr:rowOff>
    </xdr:from>
    <xdr:to>
      <xdr:col>20</xdr:col>
      <xdr:colOff>38100</xdr:colOff>
      <xdr:row>63</xdr:row>
      <xdr:rowOff>86995</xdr:rowOff>
    </xdr:to>
    <xdr:sp macro="" textlink="">
      <xdr:nvSpPr>
        <xdr:cNvPr id="850" name="楕円 849">
          <a:extLst>
            <a:ext uri="{FF2B5EF4-FFF2-40B4-BE49-F238E27FC236}">
              <a16:creationId xmlns:a16="http://schemas.microsoft.com/office/drawing/2014/main" id="{2A0251C9-FD3A-480F-ADE2-01CF52315DCE}"/>
            </a:ext>
          </a:extLst>
        </xdr:cNvPr>
        <xdr:cNvSpPr/>
      </xdr:nvSpPr>
      <xdr:spPr>
        <a:xfrm>
          <a:off x="3746500" y="10786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36195</xdr:rowOff>
    </xdr:from>
    <xdr:to>
      <xdr:col>24</xdr:col>
      <xdr:colOff>63500</xdr:colOff>
      <xdr:row>63</xdr:row>
      <xdr:rowOff>51435</xdr:rowOff>
    </xdr:to>
    <xdr:cxnSp macro="">
      <xdr:nvCxnSpPr>
        <xdr:cNvPr id="851" name="直線コネクタ 850">
          <a:extLst>
            <a:ext uri="{FF2B5EF4-FFF2-40B4-BE49-F238E27FC236}">
              <a16:creationId xmlns:a16="http://schemas.microsoft.com/office/drawing/2014/main" id="{45D3E848-DED8-478C-A167-591C9C47E434}"/>
            </a:ext>
          </a:extLst>
        </xdr:cNvPr>
        <xdr:cNvCxnSpPr/>
      </xdr:nvCxnSpPr>
      <xdr:spPr>
        <a:xfrm>
          <a:off x="3797300" y="10837545"/>
          <a:ext cx="8382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128270</xdr:rowOff>
    </xdr:from>
    <xdr:to>
      <xdr:col>15</xdr:col>
      <xdr:colOff>101600</xdr:colOff>
      <xdr:row>63</xdr:row>
      <xdr:rowOff>58420</xdr:rowOff>
    </xdr:to>
    <xdr:sp macro="" textlink="">
      <xdr:nvSpPr>
        <xdr:cNvPr id="852" name="楕円 851">
          <a:extLst>
            <a:ext uri="{FF2B5EF4-FFF2-40B4-BE49-F238E27FC236}">
              <a16:creationId xmlns:a16="http://schemas.microsoft.com/office/drawing/2014/main" id="{B5510115-F57C-4E81-B627-662D02ACEF66}"/>
            </a:ext>
          </a:extLst>
        </xdr:cNvPr>
        <xdr:cNvSpPr/>
      </xdr:nvSpPr>
      <xdr:spPr>
        <a:xfrm>
          <a:off x="2857500" y="10758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7620</xdr:rowOff>
    </xdr:from>
    <xdr:to>
      <xdr:col>19</xdr:col>
      <xdr:colOff>177800</xdr:colOff>
      <xdr:row>63</xdr:row>
      <xdr:rowOff>36195</xdr:rowOff>
    </xdr:to>
    <xdr:cxnSp macro="">
      <xdr:nvCxnSpPr>
        <xdr:cNvPr id="853" name="直線コネクタ 852">
          <a:extLst>
            <a:ext uri="{FF2B5EF4-FFF2-40B4-BE49-F238E27FC236}">
              <a16:creationId xmlns:a16="http://schemas.microsoft.com/office/drawing/2014/main" id="{3496E890-128F-4D36-B296-067D0C29F537}"/>
            </a:ext>
          </a:extLst>
        </xdr:cNvPr>
        <xdr:cNvCxnSpPr/>
      </xdr:nvCxnSpPr>
      <xdr:spPr>
        <a:xfrm>
          <a:off x="2908300" y="10808970"/>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69215</xdr:rowOff>
    </xdr:from>
    <xdr:to>
      <xdr:col>10</xdr:col>
      <xdr:colOff>165100</xdr:colOff>
      <xdr:row>62</xdr:row>
      <xdr:rowOff>170815</xdr:rowOff>
    </xdr:to>
    <xdr:sp macro="" textlink="">
      <xdr:nvSpPr>
        <xdr:cNvPr id="854" name="楕円 853">
          <a:extLst>
            <a:ext uri="{FF2B5EF4-FFF2-40B4-BE49-F238E27FC236}">
              <a16:creationId xmlns:a16="http://schemas.microsoft.com/office/drawing/2014/main" id="{ADF09AA1-2F96-4678-8A41-4C873AAC6E94}"/>
            </a:ext>
          </a:extLst>
        </xdr:cNvPr>
        <xdr:cNvSpPr/>
      </xdr:nvSpPr>
      <xdr:spPr>
        <a:xfrm>
          <a:off x="1968500" y="10699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120015</xdr:rowOff>
    </xdr:from>
    <xdr:to>
      <xdr:col>15</xdr:col>
      <xdr:colOff>50800</xdr:colOff>
      <xdr:row>63</xdr:row>
      <xdr:rowOff>7620</xdr:rowOff>
    </xdr:to>
    <xdr:cxnSp macro="">
      <xdr:nvCxnSpPr>
        <xdr:cNvPr id="855" name="直線コネクタ 854">
          <a:extLst>
            <a:ext uri="{FF2B5EF4-FFF2-40B4-BE49-F238E27FC236}">
              <a16:creationId xmlns:a16="http://schemas.microsoft.com/office/drawing/2014/main" id="{870DEDD6-6F2D-4890-BCB0-2AC772806350}"/>
            </a:ext>
          </a:extLst>
        </xdr:cNvPr>
        <xdr:cNvCxnSpPr/>
      </xdr:nvCxnSpPr>
      <xdr:spPr>
        <a:xfrm>
          <a:off x="2019300" y="10749915"/>
          <a:ext cx="8890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10160</xdr:rowOff>
    </xdr:from>
    <xdr:to>
      <xdr:col>6</xdr:col>
      <xdr:colOff>38100</xdr:colOff>
      <xdr:row>62</xdr:row>
      <xdr:rowOff>111760</xdr:rowOff>
    </xdr:to>
    <xdr:sp macro="" textlink="">
      <xdr:nvSpPr>
        <xdr:cNvPr id="856" name="楕円 855">
          <a:extLst>
            <a:ext uri="{FF2B5EF4-FFF2-40B4-BE49-F238E27FC236}">
              <a16:creationId xmlns:a16="http://schemas.microsoft.com/office/drawing/2014/main" id="{870ED1E5-503C-4031-8D9D-7D7637EE691F}"/>
            </a:ext>
          </a:extLst>
        </xdr:cNvPr>
        <xdr:cNvSpPr/>
      </xdr:nvSpPr>
      <xdr:spPr>
        <a:xfrm>
          <a:off x="1079500" y="10640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60960</xdr:rowOff>
    </xdr:from>
    <xdr:to>
      <xdr:col>10</xdr:col>
      <xdr:colOff>114300</xdr:colOff>
      <xdr:row>62</xdr:row>
      <xdr:rowOff>120015</xdr:rowOff>
    </xdr:to>
    <xdr:cxnSp macro="">
      <xdr:nvCxnSpPr>
        <xdr:cNvPr id="857" name="直線コネクタ 856">
          <a:extLst>
            <a:ext uri="{FF2B5EF4-FFF2-40B4-BE49-F238E27FC236}">
              <a16:creationId xmlns:a16="http://schemas.microsoft.com/office/drawing/2014/main" id="{3BAD7ED5-3028-43DB-979E-277C766E919B}"/>
            </a:ext>
          </a:extLst>
        </xdr:cNvPr>
        <xdr:cNvCxnSpPr/>
      </xdr:nvCxnSpPr>
      <xdr:spPr>
        <a:xfrm>
          <a:off x="1130300" y="10690860"/>
          <a:ext cx="8890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86377</xdr:rowOff>
    </xdr:from>
    <xdr:ext cx="405111" cy="259045"/>
    <xdr:sp macro="" textlink="">
      <xdr:nvSpPr>
        <xdr:cNvPr id="858" name="n_1aveValue【体育館・プール】&#10;有形固定資産減価償却率">
          <a:extLst>
            <a:ext uri="{FF2B5EF4-FFF2-40B4-BE49-F238E27FC236}">
              <a16:creationId xmlns:a16="http://schemas.microsoft.com/office/drawing/2014/main" id="{7E6DC738-0C01-444B-9017-DE4141A7A712}"/>
            </a:ext>
          </a:extLst>
        </xdr:cNvPr>
        <xdr:cNvSpPr txBox="1"/>
      </xdr:nvSpPr>
      <xdr:spPr>
        <a:xfrm>
          <a:off x="3582044" y="1020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78757</xdr:rowOff>
    </xdr:from>
    <xdr:ext cx="405111" cy="259045"/>
    <xdr:sp macro="" textlink="">
      <xdr:nvSpPr>
        <xdr:cNvPr id="859" name="n_2aveValue【体育館・プール】&#10;有形固定資産減価償却率">
          <a:extLst>
            <a:ext uri="{FF2B5EF4-FFF2-40B4-BE49-F238E27FC236}">
              <a16:creationId xmlns:a16="http://schemas.microsoft.com/office/drawing/2014/main" id="{E8F125C0-DBC4-4AE0-BCB4-8B717E46FF96}"/>
            </a:ext>
          </a:extLst>
        </xdr:cNvPr>
        <xdr:cNvSpPr txBox="1"/>
      </xdr:nvSpPr>
      <xdr:spPr>
        <a:xfrm>
          <a:off x="2705744" y="10194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80662</xdr:rowOff>
    </xdr:from>
    <xdr:ext cx="405111" cy="259045"/>
    <xdr:sp macro="" textlink="">
      <xdr:nvSpPr>
        <xdr:cNvPr id="860" name="n_3aveValue【体育館・プール】&#10;有形固定資産減価償却率">
          <a:extLst>
            <a:ext uri="{FF2B5EF4-FFF2-40B4-BE49-F238E27FC236}">
              <a16:creationId xmlns:a16="http://schemas.microsoft.com/office/drawing/2014/main" id="{EE6EC200-3A19-4AC3-A099-8B91A0E8FD0D}"/>
            </a:ext>
          </a:extLst>
        </xdr:cNvPr>
        <xdr:cNvSpPr txBox="1"/>
      </xdr:nvSpPr>
      <xdr:spPr>
        <a:xfrm>
          <a:off x="1816744" y="10196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109237</xdr:rowOff>
    </xdr:from>
    <xdr:ext cx="405111" cy="259045"/>
    <xdr:sp macro="" textlink="">
      <xdr:nvSpPr>
        <xdr:cNvPr id="861" name="n_4aveValue【体育館・プール】&#10;有形固定資産減価償却率">
          <a:extLst>
            <a:ext uri="{FF2B5EF4-FFF2-40B4-BE49-F238E27FC236}">
              <a16:creationId xmlns:a16="http://schemas.microsoft.com/office/drawing/2014/main" id="{A794C225-26E4-497C-9F08-E7C17F9DEBCB}"/>
            </a:ext>
          </a:extLst>
        </xdr:cNvPr>
        <xdr:cNvSpPr txBox="1"/>
      </xdr:nvSpPr>
      <xdr:spPr>
        <a:xfrm>
          <a:off x="927744" y="10224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78122</xdr:rowOff>
    </xdr:from>
    <xdr:ext cx="405111" cy="259045"/>
    <xdr:sp macro="" textlink="">
      <xdr:nvSpPr>
        <xdr:cNvPr id="862" name="n_1mainValue【体育館・プール】&#10;有形固定資産減価償却率">
          <a:extLst>
            <a:ext uri="{FF2B5EF4-FFF2-40B4-BE49-F238E27FC236}">
              <a16:creationId xmlns:a16="http://schemas.microsoft.com/office/drawing/2014/main" id="{97DEF0A9-3D37-424D-A3FA-21B710AFD692}"/>
            </a:ext>
          </a:extLst>
        </xdr:cNvPr>
        <xdr:cNvSpPr txBox="1"/>
      </xdr:nvSpPr>
      <xdr:spPr>
        <a:xfrm>
          <a:off x="3582044" y="1087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49547</xdr:rowOff>
    </xdr:from>
    <xdr:ext cx="405111" cy="259045"/>
    <xdr:sp macro="" textlink="">
      <xdr:nvSpPr>
        <xdr:cNvPr id="863" name="n_2mainValue【体育館・プール】&#10;有形固定資産減価償却率">
          <a:extLst>
            <a:ext uri="{FF2B5EF4-FFF2-40B4-BE49-F238E27FC236}">
              <a16:creationId xmlns:a16="http://schemas.microsoft.com/office/drawing/2014/main" id="{55E43966-C412-425E-8678-F2F3F41133C6}"/>
            </a:ext>
          </a:extLst>
        </xdr:cNvPr>
        <xdr:cNvSpPr txBox="1"/>
      </xdr:nvSpPr>
      <xdr:spPr>
        <a:xfrm>
          <a:off x="2705744" y="1085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161942</xdr:rowOff>
    </xdr:from>
    <xdr:ext cx="405111" cy="259045"/>
    <xdr:sp macro="" textlink="">
      <xdr:nvSpPr>
        <xdr:cNvPr id="864" name="n_3mainValue【体育館・プール】&#10;有形固定資産減価償却率">
          <a:extLst>
            <a:ext uri="{FF2B5EF4-FFF2-40B4-BE49-F238E27FC236}">
              <a16:creationId xmlns:a16="http://schemas.microsoft.com/office/drawing/2014/main" id="{A721A9A4-B89D-4013-BDA7-CDD996C954BB}"/>
            </a:ext>
          </a:extLst>
        </xdr:cNvPr>
        <xdr:cNvSpPr txBox="1"/>
      </xdr:nvSpPr>
      <xdr:spPr>
        <a:xfrm>
          <a:off x="1816744" y="10791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102887</xdr:rowOff>
    </xdr:from>
    <xdr:ext cx="405111" cy="259045"/>
    <xdr:sp macro="" textlink="">
      <xdr:nvSpPr>
        <xdr:cNvPr id="865" name="n_4mainValue【体育館・プール】&#10;有形固定資産減価償却率">
          <a:extLst>
            <a:ext uri="{FF2B5EF4-FFF2-40B4-BE49-F238E27FC236}">
              <a16:creationId xmlns:a16="http://schemas.microsoft.com/office/drawing/2014/main" id="{C9B1D1D0-606E-41DC-86AE-DBA16CE2F3C0}"/>
            </a:ext>
          </a:extLst>
        </xdr:cNvPr>
        <xdr:cNvSpPr txBox="1"/>
      </xdr:nvSpPr>
      <xdr:spPr>
        <a:xfrm>
          <a:off x="927744" y="10732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866" name="正方形/長方形 865">
          <a:extLst>
            <a:ext uri="{FF2B5EF4-FFF2-40B4-BE49-F238E27FC236}">
              <a16:creationId xmlns:a16="http://schemas.microsoft.com/office/drawing/2014/main" id="{80B8A13B-2570-42DA-8DF2-8814503A9F2E}"/>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867" name="正方形/長方形 866">
          <a:extLst>
            <a:ext uri="{FF2B5EF4-FFF2-40B4-BE49-F238E27FC236}">
              <a16:creationId xmlns:a16="http://schemas.microsoft.com/office/drawing/2014/main" id="{39B2C643-D703-4B89-A4EB-F4EBE1603C88}"/>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868" name="正方形/長方形 867">
          <a:extLst>
            <a:ext uri="{FF2B5EF4-FFF2-40B4-BE49-F238E27FC236}">
              <a16:creationId xmlns:a16="http://schemas.microsoft.com/office/drawing/2014/main" id="{A3E43473-E88B-4D4E-A3F8-4364445FB921}"/>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869" name="正方形/長方形 868">
          <a:extLst>
            <a:ext uri="{FF2B5EF4-FFF2-40B4-BE49-F238E27FC236}">
              <a16:creationId xmlns:a16="http://schemas.microsoft.com/office/drawing/2014/main" id="{9CA00161-BCCE-4E37-9BF7-3A70D61CFEF8}"/>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870" name="正方形/長方形 869">
          <a:extLst>
            <a:ext uri="{FF2B5EF4-FFF2-40B4-BE49-F238E27FC236}">
              <a16:creationId xmlns:a16="http://schemas.microsoft.com/office/drawing/2014/main" id="{ABBB8293-77B2-4C0B-990D-D499C2FC3A7B}"/>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871" name="正方形/長方形 870">
          <a:extLst>
            <a:ext uri="{FF2B5EF4-FFF2-40B4-BE49-F238E27FC236}">
              <a16:creationId xmlns:a16="http://schemas.microsoft.com/office/drawing/2014/main" id="{59D00F00-0BB0-429F-A1DC-EF08B00AA5F7}"/>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872" name="正方形/長方形 871">
          <a:extLst>
            <a:ext uri="{FF2B5EF4-FFF2-40B4-BE49-F238E27FC236}">
              <a16:creationId xmlns:a16="http://schemas.microsoft.com/office/drawing/2014/main" id="{1FF1E5CB-4B3E-405E-93B9-EF6F5CA31942}"/>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873" name="正方形/長方形 872">
          <a:extLst>
            <a:ext uri="{FF2B5EF4-FFF2-40B4-BE49-F238E27FC236}">
              <a16:creationId xmlns:a16="http://schemas.microsoft.com/office/drawing/2014/main" id="{BF9F8DFD-DADD-4E65-9B13-7CFED2D078DD}"/>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874" name="テキスト ボックス 873">
          <a:extLst>
            <a:ext uri="{FF2B5EF4-FFF2-40B4-BE49-F238E27FC236}">
              <a16:creationId xmlns:a16="http://schemas.microsoft.com/office/drawing/2014/main" id="{C6178E93-E784-40C9-958A-8CA936952C87}"/>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875" name="直線コネクタ 874">
          <a:extLst>
            <a:ext uri="{FF2B5EF4-FFF2-40B4-BE49-F238E27FC236}">
              <a16:creationId xmlns:a16="http://schemas.microsoft.com/office/drawing/2014/main" id="{2BA28FDA-4060-4B01-B4BE-F55438DB728C}"/>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876" name="直線コネクタ 875">
          <a:extLst>
            <a:ext uri="{FF2B5EF4-FFF2-40B4-BE49-F238E27FC236}">
              <a16:creationId xmlns:a16="http://schemas.microsoft.com/office/drawing/2014/main" id="{9FCD4A2A-05C6-4B52-9AC8-4A11C36735BC}"/>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877" name="テキスト ボックス 876">
          <a:extLst>
            <a:ext uri="{FF2B5EF4-FFF2-40B4-BE49-F238E27FC236}">
              <a16:creationId xmlns:a16="http://schemas.microsoft.com/office/drawing/2014/main" id="{8542DE2C-16FD-4222-8CC9-C04BB28825C0}"/>
            </a:ext>
          </a:extLst>
        </xdr:cNvPr>
        <xdr:cNvSpPr txBox="1"/>
      </xdr:nvSpPr>
      <xdr:spPr>
        <a:xfrm>
          <a:off x="6136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878" name="直線コネクタ 877">
          <a:extLst>
            <a:ext uri="{FF2B5EF4-FFF2-40B4-BE49-F238E27FC236}">
              <a16:creationId xmlns:a16="http://schemas.microsoft.com/office/drawing/2014/main" id="{296EA873-6FF1-4071-AC64-B8525AFAA550}"/>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879" name="テキスト ボックス 878">
          <a:extLst>
            <a:ext uri="{FF2B5EF4-FFF2-40B4-BE49-F238E27FC236}">
              <a16:creationId xmlns:a16="http://schemas.microsoft.com/office/drawing/2014/main" id="{09297A93-12EB-43F8-8EE4-9E8D230E992F}"/>
            </a:ext>
          </a:extLst>
        </xdr:cNvPr>
        <xdr:cNvSpPr txBox="1"/>
      </xdr:nvSpPr>
      <xdr:spPr>
        <a:xfrm>
          <a:off x="6136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880" name="直線コネクタ 879">
          <a:extLst>
            <a:ext uri="{FF2B5EF4-FFF2-40B4-BE49-F238E27FC236}">
              <a16:creationId xmlns:a16="http://schemas.microsoft.com/office/drawing/2014/main" id="{F3587CC5-5EF0-4A08-A568-235583E9D807}"/>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881" name="テキスト ボックス 880">
          <a:extLst>
            <a:ext uri="{FF2B5EF4-FFF2-40B4-BE49-F238E27FC236}">
              <a16:creationId xmlns:a16="http://schemas.microsoft.com/office/drawing/2014/main" id="{96DD903F-21DF-42DC-8924-812F2C464D77}"/>
            </a:ext>
          </a:extLst>
        </xdr:cNvPr>
        <xdr:cNvSpPr txBox="1"/>
      </xdr:nvSpPr>
      <xdr:spPr>
        <a:xfrm>
          <a:off x="6136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882" name="直線コネクタ 881">
          <a:extLst>
            <a:ext uri="{FF2B5EF4-FFF2-40B4-BE49-F238E27FC236}">
              <a16:creationId xmlns:a16="http://schemas.microsoft.com/office/drawing/2014/main" id="{87D90789-B6E0-4D45-A225-39CC49ADAAE8}"/>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883" name="テキスト ボックス 882">
          <a:extLst>
            <a:ext uri="{FF2B5EF4-FFF2-40B4-BE49-F238E27FC236}">
              <a16:creationId xmlns:a16="http://schemas.microsoft.com/office/drawing/2014/main" id="{67A2F7CF-ECB7-4092-9C2A-83099707AC66}"/>
            </a:ext>
          </a:extLst>
        </xdr:cNvPr>
        <xdr:cNvSpPr txBox="1"/>
      </xdr:nvSpPr>
      <xdr:spPr>
        <a:xfrm>
          <a:off x="6136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884" name="直線コネクタ 883">
          <a:extLst>
            <a:ext uri="{FF2B5EF4-FFF2-40B4-BE49-F238E27FC236}">
              <a16:creationId xmlns:a16="http://schemas.microsoft.com/office/drawing/2014/main" id="{4C5A8802-3190-44B8-AEB6-2BCF01F3FBFA}"/>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885" name="テキスト ボックス 884">
          <a:extLst>
            <a:ext uri="{FF2B5EF4-FFF2-40B4-BE49-F238E27FC236}">
              <a16:creationId xmlns:a16="http://schemas.microsoft.com/office/drawing/2014/main" id="{57428707-C3D5-454F-A045-75F670871A4D}"/>
            </a:ext>
          </a:extLst>
        </xdr:cNvPr>
        <xdr:cNvSpPr txBox="1"/>
      </xdr:nvSpPr>
      <xdr:spPr>
        <a:xfrm>
          <a:off x="6136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886" name="直線コネクタ 885">
          <a:extLst>
            <a:ext uri="{FF2B5EF4-FFF2-40B4-BE49-F238E27FC236}">
              <a16:creationId xmlns:a16="http://schemas.microsoft.com/office/drawing/2014/main" id="{CFDFE0A8-C24D-43F3-B84C-84AE39D5B048}"/>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887" name="テキスト ボックス 886">
          <a:extLst>
            <a:ext uri="{FF2B5EF4-FFF2-40B4-BE49-F238E27FC236}">
              <a16:creationId xmlns:a16="http://schemas.microsoft.com/office/drawing/2014/main" id="{92A65FB3-3BEA-4A4C-96B9-AFC58BE60828}"/>
            </a:ext>
          </a:extLst>
        </xdr:cNvPr>
        <xdr:cNvSpPr txBox="1"/>
      </xdr:nvSpPr>
      <xdr:spPr>
        <a:xfrm>
          <a:off x="6136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888" name="直線コネクタ 887">
          <a:extLst>
            <a:ext uri="{FF2B5EF4-FFF2-40B4-BE49-F238E27FC236}">
              <a16:creationId xmlns:a16="http://schemas.microsoft.com/office/drawing/2014/main" id="{39BC8BF7-BED2-44A6-B1B2-27DBFD8A1BDB}"/>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889" name="テキスト ボックス 888">
          <a:extLst>
            <a:ext uri="{FF2B5EF4-FFF2-40B4-BE49-F238E27FC236}">
              <a16:creationId xmlns:a16="http://schemas.microsoft.com/office/drawing/2014/main" id="{CA913D69-3609-4FB4-AE77-40B78ED28544}"/>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890" name="【体育館・プール】&#10;一人当たり面積グラフ枠">
          <a:extLst>
            <a:ext uri="{FF2B5EF4-FFF2-40B4-BE49-F238E27FC236}">
              <a16:creationId xmlns:a16="http://schemas.microsoft.com/office/drawing/2014/main" id="{6B8D6575-B220-4C30-A512-47FA962ED682}"/>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47353</xdr:rowOff>
    </xdr:from>
    <xdr:to>
      <xdr:col>54</xdr:col>
      <xdr:colOff>189865</xdr:colOff>
      <xdr:row>64</xdr:row>
      <xdr:rowOff>98951</xdr:rowOff>
    </xdr:to>
    <xdr:cxnSp macro="">
      <xdr:nvCxnSpPr>
        <xdr:cNvPr id="891" name="直線コネクタ 890">
          <a:extLst>
            <a:ext uri="{FF2B5EF4-FFF2-40B4-BE49-F238E27FC236}">
              <a16:creationId xmlns:a16="http://schemas.microsoft.com/office/drawing/2014/main" id="{9B5447E2-E8E0-4D6B-9B9D-CF4105C7E9E9}"/>
            </a:ext>
          </a:extLst>
        </xdr:cNvPr>
        <xdr:cNvCxnSpPr/>
      </xdr:nvCxnSpPr>
      <xdr:spPr>
        <a:xfrm flipV="1">
          <a:off x="10476865" y="9477103"/>
          <a:ext cx="0" cy="15946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102778</xdr:rowOff>
    </xdr:from>
    <xdr:ext cx="469744" cy="259045"/>
    <xdr:sp macro="" textlink="">
      <xdr:nvSpPr>
        <xdr:cNvPr id="892" name="【体育館・プール】&#10;一人当たり面積最小値テキスト">
          <a:extLst>
            <a:ext uri="{FF2B5EF4-FFF2-40B4-BE49-F238E27FC236}">
              <a16:creationId xmlns:a16="http://schemas.microsoft.com/office/drawing/2014/main" id="{44810F51-BE7D-4C68-9F3E-B516EAE88437}"/>
            </a:ext>
          </a:extLst>
        </xdr:cNvPr>
        <xdr:cNvSpPr txBox="1"/>
      </xdr:nvSpPr>
      <xdr:spPr>
        <a:xfrm>
          <a:off x="10515600" y="11075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98951</xdr:rowOff>
    </xdr:from>
    <xdr:to>
      <xdr:col>55</xdr:col>
      <xdr:colOff>88900</xdr:colOff>
      <xdr:row>64</xdr:row>
      <xdr:rowOff>98951</xdr:rowOff>
    </xdr:to>
    <xdr:cxnSp macro="">
      <xdr:nvCxnSpPr>
        <xdr:cNvPr id="893" name="直線コネクタ 892">
          <a:extLst>
            <a:ext uri="{FF2B5EF4-FFF2-40B4-BE49-F238E27FC236}">
              <a16:creationId xmlns:a16="http://schemas.microsoft.com/office/drawing/2014/main" id="{ADAEA17C-2B25-4EE2-9E96-030194AA4C2E}"/>
            </a:ext>
          </a:extLst>
        </xdr:cNvPr>
        <xdr:cNvCxnSpPr/>
      </xdr:nvCxnSpPr>
      <xdr:spPr>
        <a:xfrm>
          <a:off x="10388600" y="11071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165480</xdr:rowOff>
    </xdr:from>
    <xdr:ext cx="469744" cy="259045"/>
    <xdr:sp macro="" textlink="">
      <xdr:nvSpPr>
        <xdr:cNvPr id="894" name="【体育館・プール】&#10;一人当たり面積最大値テキスト">
          <a:extLst>
            <a:ext uri="{FF2B5EF4-FFF2-40B4-BE49-F238E27FC236}">
              <a16:creationId xmlns:a16="http://schemas.microsoft.com/office/drawing/2014/main" id="{C4261183-51BE-4671-B73E-B120DB8D21AD}"/>
            </a:ext>
          </a:extLst>
        </xdr:cNvPr>
        <xdr:cNvSpPr txBox="1"/>
      </xdr:nvSpPr>
      <xdr:spPr>
        <a:xfrm>
          <a:off x="10515600" y="925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47353</xdr:rowOff>
    </xdr:from>
    <xdr:to>
      <xdr:col>55</xdr:col>
      <xdr:colOff>88900</xdr:colOff>
      <xdr:row>55</xdr:row>
      <xdr:rowOff>47353</xdr:rowOff>
    </xdr:to>
    <xdr:cxnSp macro="">
      <xdr:nvCxnSpPr>
        <xdr:cNvPr id="895" name="直線コネクタ 894">
          <a:extLst>
            <a:ext uri="{FF2B5EF4-FFF2-40B4-BE49-F238E27FC236}">
              <a16:creationId xmlns:a16="http://schemas.microsoft.com/office/drawing/2014/main" id="{6691E0F6-9EB3-47E5-A21C-7252ECF45F4F}"/>
            </a:ext>
          </a:extLst>
        </xdr:cNvPr>
        <xdr:cNvCxnSpPr/>
      </xdr:nvCxnSpPr>
      <xdr:spPr>
        <a:xfrm>
          <a:off x="10388600" y="94771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81805</xdr:rowOff>
    </xdr:from>
    <xdr:ext cx="469744" cy="259045"/>
    <xdr:sp macro="" textlink="">
      <xdr:nvSpPr>
        <xdr:cNvPr id="896" name="【体育館・プール】&#10;一人当たり面積平均値テキスト">
          <a:extLst>
            <a:ext uri="{FF2B5EF4-FFF2-40B4-BE49-F238E27FC236}">
              <a16:creationId xmlns:a16="http://schemas.microsoft.com/office/drawing/2014/main" id="{E006A07F-DF08-4880-9BBD-5FE0EE345E4E}"/>
            </a:ext>
          </a:extLst>
        </xdr:cNvPr>
        <xdr:cNvSpPr txBox="1"/>
      </xdr:nvSpPr>
      <xdr:spPr>
        <a:xfrm>
          <a:off x="10515600" y="10540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58928</xdr:rowOff>
    </xdr:from>
    <xdr:to>
      <xdr:col>55</xdr:col>
      <xdr:colOff>50800</xdr:colOff>
      <xdr:row>62</xdr:row>
      <xdr:rowOff>160528</xdr:rowOff>
    </xdr:to>
    <xdr:sp macro="" textlink="">
      <xdr:nvSpPr>
        <xdr:cNvPr id="897" name="フローチャート: 判断 896">
          <a:extLst>
            <a:ext uri="{FF2B5EF4-FFF2-40B4-BE49-F238E27FC236}">
              <a16:creationId xmlns:a16="http://schemas.microsoft.com/office/drawing/2014/main" id="{0B14B322-114F-4BC0-A1F4-FD2391A6B582}"/>
            </a:ext>
          </a:extLst>
        </xdr:cNvPr>
        <xdr:cNvSpPr/>
      </xdr:nvSpPr>
      <xdr:spPr>
        <a:xfrm>
          <a:off x="10426700" y="10688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77543</xdr:rowOff>
    </xdr:from>
    <xdr:to>
      <xdr:col>50</xdr:col>
      <xdr:colOff>165100</xdr:colOff>
      <xdr:row>63</xdr:row>
      <xdr:rowOff>7693</xdr:rowOff>
    </xdr:to>
    <xdr:sp macro="" textlink="">
      <xdr:nvSpPr>
        <xdr:cNvPr id="898" name="フローチャート: 判断 897">
          <a:extLst>
            <a:ext uri="{FF2B5EF4-FFF2-40B4-BE49-F238E27FC236}">
              <a16:creationId xmlns:a16="http://schemas.microsoft.com/office/drawing/2014/main" id="{71C88FE9-0B1B-42D1-A4EE-C3587835EED4}"/>
            </a:ext>
          </a:extLst>
        </xdr:cNvPr>
        <xdr:cNvSpPr/>
      </xdr:nvSpPr>
      <xdr:spPr>
        <a:xfrm>
          <a:off x="9588500" y="10707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92565</xdr:rowOff>
    </xdr:from>
    <xdr:to>
      <xdr:col>46</xdr:col>
      <xdr:colOff>38100</xdr:colOff>
      <xdr:row>63</xdr:row>
      <xdr:rowOff>22715</xdr:rowOff>
    </xdr:to>
    <xdr:sp macro="" textlink="">
      <xdr:nvSpPr>
        <xdr:cNvPr id="899" name="フローチャート: 判断 898">
          <a:extLst>
            <a:ext uri="{FF2B5EF4-FFF2-40B4-BE49-F238E27FC236}">
              <a16:creationId xmlns:a16="http://schemas.microsoft.com/office/drawing/2014/main" id="{C8DB40A1-EC2C-4178-AB52-F475487EDAAA}"/>
            </a:ext>
          </a:extLst>
        </xdr:cNvPr>
        <xdr:cNvSpPr/>
      </xdr:nvSpPr>
      <xdr:spPr>
        <a:xfrm>
          <a:off x="8699500" y="10722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94197</xdr:rowOff>
    </xdr:from>
    <xdr:to>
      <xdr:col>41</xdr:col>
      <xdr:colOff>101600</xdr:colOff>
      <xdr:row>63</xdr:row>
      <xdr:rowOff>24347</xdr:rowOff>
    </xdr:to>
    <xdr:sp macro="" textlink="">
      <xdr:nvSpPr>
        <xdr:cNvPr id="900" name="フローチャート: 判断 899">
          <a:extLst>
            <a:ext uri="{FF2B5EF4-FFF2-40B4-BE49-F238E27FC236}">
              <a16:creationId xmlns:a16="http://schemas.microsoft.com/office/drawing/2014/main" id="{854ED9A4-C3C5-4553-9D5E-941EDE28DE0B}"/>
            </a:ext>
          </a:extLst>
        </xdr:cNvPr>
        <xdr:cNvSpPr/>
      </xdr:nvSpPr>
      <xdr:spPr>
        <a:xfrm>
          <a:off x="7810500" y="10724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90932</xdr:rowOff>
    </xdr:from>
    <xdr:to>
      <xdr:col>36</xdr:col>
      <xdr:colOff>165100</xdr:colOff>
      <xdr:row>63</xdr:row>
      <xdr:rowOff>21082</xdr:rowOff>
    </xdr:to>
    <xdr:sp macro="" textlink="">
      <xdr:nvSpPr>
        <xdr:cNvPr id="901" name="フローチャート: 判断 900">
          <a:extLst>
            <a:ext uri="{FF2B5EF4-FFF2-40B4-BE49-F238E27FC236}">
              <a16:creationId xmlns:a16="http://schemas.microsoft.com/office/drawing/2014/main" id="{8DAF1D1C-83E7-46FF-B705-23DAEEF0BAE9}"/>
            </a:ext>
          </a:extLst>
        </xdr:cNvPr>
        <xdr:cNvSpPr/>
      </xdr:nvSpPr>
      <xdr:spPr>
        <a:xfrm>
          <a:off x="6921500" y="10720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902" name="テキスト ボックス 901">
          <a:extLst>
            <a:ext uri="{FF2B5EF4-FFF2-40B4-BE49-F238E27FC236}">
              <a16:creationId xmlns:a16="http://schemas.microsoft.com/office/drawing/2014/main" id="{28BC6B1B-9FB7-4422-8F5E-595F9AAA7585}"/>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03" name="テキスト ボックス 902">
          <a:extLst>
            <a:ext uri="{FF2B5EF4-FFF2-40B4-BE49-F238E27FC236}">
              <a16:creationId xmlns:a16="http://schemas.microsoft.com/office/drawing/2014/main" id="{E05E7E24-8F92-46DD-A8F1-15A9E9EA0A82}"/>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904" name="テキスト ボックス 903">
          <a:extLst>
            <a:ext uri="{FF2B5EF4-FFF2-40B4-BE49-F238E27FC236}">
              <a16:creationId xmlns:a16="http://schemas.microsoft.com/office/drawing/2014/main" id="{12ECF185-9D4E-488D-9E4B-84DDEAAEE907}"/>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905" name="テキスト ボックス 904">
          <a:extLst>
            <a:ext uri="{FF2B5EF4-FFF2-40B4-BE49-F238E27FC236}">
              <a16:creationId xmlns:a16="http://schemas.microsoft.com/office/drawing/2014/main" id="{4A9A3D9D-18C8-4903-8E36-1FD42A9B7F89}"/>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906" name="テキスト ボックス 905">
          <a:extLst>
            <a:ext uri="{FF2B5EF4-FFF2-40B4-BE49-F238E27FC236}">
              <a16:creationId xmlns:a16="http://schemas.microsoft.com/office/drawing/2014/main" id="{9276AE8F-A105-4CA2-8AEE-F55F8F9C39EF}"/>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48478</xdr:rowOff>
    </xdr:from>
    <xdr:to>
      <xdr:col>55</xdr:col>
      <xdr:colOff>50800</xdr:colOff>
      <xdr:row>63</xdr:row>
      <xdr:rowOff>150078</xdr:rowOff>
    </xdr:to>
    <xdr:sp macro="" textlink="">
      <xdr:nvSpPr>
        <xdr:cNvPr id="907" name="楕円 906">
          <a:extLst>
            <a:ext uri="{FF2B5EF4-FFF2-40B4-BE49-F238E27FC236}">
              <a16:creationId xmlns:a16="http://schemas.microsoft.com/office/drawing/2014/main" id="{8C41D97A-05A5-4A5D-BD11-7102B8A7DC62}"/>
            </a:ext>
          </a:extLst>
        </xdr:cNvPr>
        <xdr:cNvSpPr/>
      </xdr:nvSpPr>
      <xdr:spPr>
        <a:xfrm>
          <a:off x="10426700" y="1084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26905</xdr:rowOff>
    </xdr:from>
    <xdr:ext cx="469744" cy="259045"/>
    <xdr:sp macro="" textlink="">
      <xdr:nvSpPr>
        <xdr:cNvPr id="908" name="【体育館・プール】&#10;一人当たり面積該当値テキスト">
          <a:extLst>
            <a:ext uri="{FF2B5EF4-FFF2-40B4-BE49-F238E27FC236}">
              <a16:creationId xmlns:a16="http://schemas.microsoft.com/office/drawing/2014/main" id="{07BDFDA3-FEC6-4B80-8A15-BAF5469E62A6}"/>
            </a:ext>
          </a:extLst>
        </xdr:cNvPr>
        <xdr:cNvSpPr txBox="1"/>
      </xdr:nvSpPr>
      <xdr:spPr>
        <a:xfrm>
          <a:off x="10515600" y="1082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52723</xdr:rowOff>
    </xdr:from>
    <xdr:to>
      <xdr:col>50</xdr:col>
      <xdr:colOff>165100</xdr:colOff>
      <xdr:row>63</xdr:row>
      <xdr:rowOff>154323</xdr:rowOff>
    </xdr:to>
    <xdr:sp macro="" textlink="">
      <xdr:nvSpPr>
        <xdr:cNvPr id="909" name="楕円 908">
          <a:extLst>
            <a:ext uri="{FF2B5EF4-FFF2-40B4-BE49-F238E27FC236}">
              <a16:creationId xmlns:a16="http://schemas.microsoft.com/office/drawing/2014/main" id="{893279A1-395A-44C0-9087-88DCF0770DA6}"/>
            </a:ext>
          </a:extLst>
        </xdr:cNvPr>
        <xdr:cNvSpPr/>
      </xdr:nvSpPr>
      <xdr:spPr>
        <a:xfrm>
          <a:off x="9588500" y="10854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99278</xdr:rowOff>
    </xdr:from>
    <xdr:to>
      <xdr:col>55</xdr:col>
      <xdr:colOff>0</xdr:colOff>
      <xdr:row>63</xdr:row>
      <xdr:rowOff>103523</xdr:rowOff>
    </xdr:to>
    <xdr:cxnSp macro="">
      <xdr:nvCxnSpPr>
        <xdr:cNvPr id="910" name="直線コネクタ 909">
          <a:extLst>
            <a:ext uri="{FF2B5EF4-FFF2-40B4-BE49-F238E27FC236}">
              <a16:creationId xmlns:a16="http://schemas.microsoft.com/office/drawing/2014/main" id="{BEB1B9DA-03F9-4157-B987-57C4A541D658}"/>
            </a:ext>
          </a:extLst>
        </xdr:cNvPr>
        <xdr:cNvCxnSpPr/>
      </xdr:nvCxnSpPr>
      <xdr:spPr>
        <a:xfrm flipV="1">
          <a:off x="9639300" y="10900628"/>
          <a:ext cx="838200" cy="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57295</xdr:rowOff>
    </xdr:from>
    <xdr:to>
      <xdr:col>46</xdr:col>
      <xdr:colOff>38100</xdr:colOff>
      <xdr:row>63</xdr:row>
      <xdr:rowOff>158895</xdr:rowOff>
    </xdr:to>
    <xdr:sp macro="" textlink="">
      <xdr:nvSpPr>
        <xdr:cNvPr id="911" name="楕円 910">
          <a:extLst>
            <a:ext uri="{FF2B5EF4-FFF2-40B4-BE49-F238E27FC236}">
              <a16:creationId xmlns:a16="http://schemas.microsoft.com/office/drawing/2014/main" id="{F8D969E9-4F2E-4646-AE4B-3C4F8E79082C}"/>
            </a:ext>
          </a:extLst>
        </xdr:cNvPr>
        <xdr:cNvSpPr/>
      </xdr:nvSpPr>
      <xdr:spPr>
        <a:xfrm>
          <a:off x="8699500" y="10858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103523</xdr:rowOff>
    </xdr:from>
    <xdr:to>
      <xdr:col>50</xdr:col>
      <xdr:colOff>114300</xdr:colOff>
      <xdr:row>63</xdr:row>
      <xdr:rowOff>108095</xdr:rowOff>
    </xdr:to>
    <xdr:cxnSp macro="">
      <xdr:nvCxnSpPr>
        <xdr:cNvPr id="912" name="直線コネクタ 911">
          <a:extLst>
            <a:ext uri="{FF2B5EF4-FFF2-40B4-BE49-F238E27FC236}">
              <a16:creationId xmlns:a16="http://schemas.microsoft.com/office/drawing/2014/main" id="{40D81AD9-DE48-4E8B-BFE8-331086F87582}"/>
            </a:ext>
          </a:extLst>
        </xdr:cNvPr>
        <xdr:cNvCxnSpPr/>
      </xdr:nvCxnSpPr>
      <xdr:spPr>
        <a:xfrm flipV="1">
          <a:off x="8750300" y="10904873"/>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62194</xdr:rowOff>
    </xdr:from>
    <xdr:to>
      <xdr:col>41</xdr:col>
      <xdr:colOff>101600</xdr:colOff>
      <xdr:row>63</xdr:row>
      <xdr:rowOff>163794</xdr:rowOff>
    </xdr:to>
    <xdr:sp macro="" textlink="">
      <xdr:nvSpPr>
        <xdr:cNvPr id="913" name="楕円 912">
          <a:extLst>
            <a:ext uri="{FF2B5EF4-FFF2-40B4-BE49-F238E27FC236}">
              <a16:creationId xmlns:a16="http://schemas.microsoft.com/office/drawing/2014/main" id="{D3F833D3-18DD-4376-8869-BA203AC7E96D}"/>
            </a:ext>
          </a:extLst>
        </xdr:cNvPr>
        <xdr:cNvSpPr/>
      </xdr:nvSpPr>
      <xdr:spPr>
        <a:xfrm>
          <a:off x="7810500" y="10863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108095</xdr:rowOff>
    </xdr:from>
    <xdr:to>
      <xdr:col>45</xdr:col>
      <xdr:colOff>177800</xdr:colOff>
      <xdr:row>63</xdr:row>
      <xdr:rowOff>112994</xdr:rowOff>
    </xdr:to>
    <xdr:cxnSp macro="">
      <xdr:nvCxnSpPr>
        <xdr:cNvPr id="914" name="直線コネクタ 913">
          <a:extLst>
            <a:ext uri="{FF2B5EF4-FFF2-40B4-BE49-F238E27FC236}">
              <a16:creationId xmlns:a16="http://schemas.microsoft.com/office/drawing/2014/main" id="{E3626B71-DCB5-45FE-9723-37E4F2C9F93B}"/>
            </a:ext>
          </a:extLst>
        </xdr:cNvPr>
        <xdr:cNvCxnSpPr/>
      </xdr:nvCxnSpPr>
      <xdr:spPr>
        <a:xfrm flipV="1">
          <a:off x="7861300" y="10909445"/>
          <a:ext cx="8890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66439</xdr:rowOff>
    </xdr:from>
    <xdr:to>
      <xdr:col>36</xdr:col>
      <xdr:colOff>165100</xdr:colOff>
      <xdr:row>63</xdr:row>
      <xdr:rowOff>168039</xdr:rowOff>
    </xdr:to>
    <xdr:sp macro="" textlink="">
      <xdr:nvSpPr>
        <xdr:cNvPr id="915" name="楕円 914">
          <a:extLst>
            <a:ext uri="{FF2B5EF4-FFF2-40B4-BE49-F238E27FC236}">
              <a16:creationId xmlns:a16="http://schemas.microsoft.com/office/drawing/2014/main" id="{AECA6F83-2BC0-41F3-B1A9-2B81BBC6059C}"/>
            </a:ext>
          </a:extLst>
        </xdr:cNvPr>
        <xdr:cNvSpPr/>
      </xdr:nvSpPr>
      <xdr:spPr>
        <a:xfrm>
          <a:off x="6921500" y="10867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112994</xdr:rowOff>
    </xdr:from>
    <xdr:to>
      <xdr:col>41</xdr:col>
      <xdr:colOff>50800</xdr:colOff>
      <xdr:row>63</xdr:row>
      <xdr:rowOff>117239</xdr:rowOff>
    </xdr:to>
    <xdr:cxnSp macro="">
      <xdr:nvCxnSpPr>
        <xdr:cNvPr id="916" name="直線コネクタ 915">
          <a:extLst>
            <a:ext uri="{FF2B5EF4-FFF2-40B4-BE49-F238E27FC236}">
              <a16:creationId xmlns:a16="http://schemas.microsoft.com/office/drawing/2014/main" id="{12280ADC-041A-4C1E-BEB0-D1EE29FF8795}"/>
            </a:ext>
          </a:extLst>
        </xdr:cNvPr>
        <xdr:cNvCxnSpPr/>
      </xdr:nvCxnSpPr>
      <xdr:spPr>
        <a:xfrm flipV="1">
          <a:off x="6972300" y="10914344"/>
          <a:ext cx="889000" cy="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24220</xdr:rowOff>
    </xdr:from>
    <xdr:ext cx="469744" cy="259045"/>
    <xdr:sp macro="" textlink="">
      <xdr:nvSpPr>
        <xdr:cNvPr id="917" name="n_1aveValue【体育館・プール】&#10;一人当たり面積">
          <a:extLst>
            <a:ext uri="{FF2B5EF4-FFF2-40B4-BE49-F238E27FC236}">
              <a16:creationId xmlns:a16="http://schemas.microsoft.com/office/drawing/2014/main" id="{7DF3E41B-3766-4443-977D-BD2DC4CB9E1D}"/>
            </a:ext>
          </a:extLst>
        </xdr:cNvPr>
        <xdr:cNvSpPr txBox="1"/>
      </xdr:nvSpPr>
      <xdr:spPr>
        <a:xfrm>
          <a:off x="9391727" y="1048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39242</xdr:rowOff>
    </xdr:from>
    <xdr:ext cx="469744" cy="259045"/>
    <xdr:sp macro="" textlink="">
      <xdr:nvSpPr>
        <xdr:cNvPr id="918" name="n_2aveValue【体育館・プール】&#10;一人当たり面積">
          <a:extLst>
            <a:ext uri="{FF2B5EF4-FFF2-40B4-BE49-F238E27FC236}">
              <a16:creationId xmlns:a16="http://schemas.microsoft.com/office/drawing/2014/main" id="{F8969518-959E-44E5-B2CF-68A3E37FB412}"/>
            </a:ext>
          </a:extLst>
        </xdr:cNvPr>
        <xdr:cNvSpPr txBox="1"/>
      </xdr:nvSpPr>
      <xdr:spPr>
        <a:xfrm>
          <a:off x="8515427" y="10497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40874</xdr:rowOff>
    </xdr:from>
    <xdr:ext cx="469744" cy="259045"/>
    <xdr:sp macro="" textlink="">
      <xdr:nvSpPr>
        <xdr:cNvPr id="919" name="n_3aveValue【体育館・プール】&#10;一人当たり面積">
          <a:extLst>
            <a:ext uri="{FF2B5EF4-FFF2-40B4-BE49-F238E27FC236}">
              <a16:creationId xmlns:a16="http://schemas.microsoft.com/office/drawing/2014/main" id="{A50F2D12-C864-4D73-8527-3988B4CFF542}"/>
            </a:ext>
          </a:extLst>
        </xdr:cNvPr>
        <xdr:cNvSpPr txBox="1"/>
      </xdr:nvSpPr>
      <xdr:spPr>
        <a:xfrm>
          <a:off x="7626427" y="10499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37609</xdr:rowOff>
    </xdr:from>
    <xdr:ext cx="469744" cy="259045"/>
    <xdr:sp macro="" textlink="">
      <xdr:nvSpPr>
        <xdr:cNvPr id="920" name="n_4aveValue【体育館・プール】&#10;一人当たり面積">
          <a:extLst>
            <a:ext uri="{FF2B5EF4-FFF2-40B4-BE49-F238E27FC236}">
              <a16:creationId xmlns:a16="http://schemas.microsoft.com/office/drawing/2014/main" id="{74B7704A-7C82-4550-9981-7E59AEC21ADB}"/>
            </a:ext>
          </a:extLst>
        </xdr:cNvPr>
        <xdr:cNvSpPr txBox="1"/>
      </xdr:nvSpPr>
      <xdr:spPr>
        <a:xfrm>
          <a:off x="6737427" y="10496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145450</xdr:rowOff>
    </xdr:from>
    <xdr:ext cx="469744" cy="259045"/>
    <xdr:sp macro="" textlink="">
      <xdr:nvSpPr>
        <xdr:cNvPr id="921" name="n_1mainValue【体育館・プール】&#10;一人当たり面積">
          <a:extLst>
            <a:ext uri="{FF2B5EF4-FFF2-40B4-BE49-F238E27FC236}">
              <a16:creationId xmlns:a16="http://schemas.microsoft.com/office/drawing/2014/main" id="{A9864625-30FC-42CA-A97B-33209508CA9F}"/>
            </a:ext>
          </a:extLst>
        </xdr:cNvPr>
        <xdr:cNvSpPr txBox="1"/>
      </xdr:nvSpPr>
      <xdr:spPr>
        <a:xfrm>
          <a:off x="9391727" y="10946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150022</xdr:rowOff>
    </xdr:from>
    <xdr:ext cx="469744" cy="259045"/>
    <xdr:sp macro="" textlink="">
      <xdr:nvSpPr>
        <xdr:cNvPr id="922" name="n_2mainValue【体育館・プール】&#10;一人当たり面積">
          <a:extLst>
            <a:ext uri="{FF2B5EF4-FFF2-40B4-BE49-F238E27FC236}">
              <a16:creationId xmlns:a16="http://schemas.microsoft.com/office/drawing/2014/main" id="{CD1E5FDA-24C2-4BC3-9DA4-BCBEE9D710C3}"/>
            </a:ext>
          </a:extLst>
        </xdr:cNvPr>
        <xdr:cNvSpPr txBox="1"/>
      </xdr:nvSpPr>
      <xdr:spPr>
        <a:xfrm>
          <a:off x="8515427" y="10951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154921</xdr:rowOff>
    </xdr:from>
    <xdr:ext cx="469744" cy="259045"/>
    <xdr:sp macro="" textlink="">
      <xdr:nvSpPr>
        <xdr:cNvPr id="923" name="n_3mainValue【体育館・プール】&#10;一人当たり面積">
          <a:extLst>
            <a:ext uri="{FF2B5EF4-FFF2-40B4-BE49-F238E27FC236}">
              <a16:creationId xmlns:a16="http://schemas.microsoft.com/office/drawing/2014/main" id="{41E78766-B79E-4893-9D4C-26528821F083}"/>
            </a:ext>
          </a:extLst>
        </xdr:cNvPr>
        <xdr:cNvSpPr txBox="1"/>
      </xdr:nvSpPr>
      <xdr:spPr>
        <a:xfrm>
          <a:off x="7626427" y="10956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159166</xdr:rowOff>
    </xdr:from>
    <xdr:ext cx="469744" cy="259045"/>
    <xdr:sp macro="" textlink="">
      <xdr:nvSpPr>
        <xdr:cNvPr id="924" name="n_4mainValue【体育館・プール】&#10;一人当たり面積">
          <a:extLst>
            <a:ext uri="{FF2B5EF4-FFF2-40B4-BE49-F238E27FC236}">
              <a16:creationId xmlns:a16="http://schemas.microsoft.com/office/drawing/2014/main" id="{9878C8B4-7FB8-4C46-AEEE-33E759A99B97}"/>
            </a:ext>
          </a:extLst>
        </xdr:cNvPr>
        <xdr:cNvSpPr txBox="1"/>
      </xdr:nvSpPr>
      <xdr:spPr>
        <a:xfrm>
          <a:off x="6737427" y="10960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925" name="正方形/長方形 924">
          <a:extLst>
            <a:ext uri="{FF2B5EF4-FFF2-40B4-BE49-F238E27FC236}">
              <a16:creationId xmlns:a16="http://schemas.microsoft.com/office/drawing/2014/main" id="{326F352E-0455-4FD4-8354-588E372DD576}"/>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926" name="正方形/長方形 925">
          <a:extLst>
            <a:ext uri="{FF2B5EF4-FFF2-40B4-BE49-F238E27FC236}">
              <a16:creationId xmlns:a16="http://schemas.microsoft.com/office/drawing/2014/main" id="{6ACE61E0-CB1C-42DF-BCAC-E3ABC172BA37}"/>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927" name="正方形/長方形 926">
          <a:extLst>
            <a:ext uri="{FF2B5EF4-FFF2-40B4-BE49-F238E27FC236}">
              <a16:creationId xmlns:a16="http://schemas.microsoft.com/office/drawing/2014/main" id="{E09DFCB3-B15D-4700-84A0-44A64CE68C4D}"/>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928" name="正方形/長方形 927">
          <a:extLst>
            <a:ext uri="{FF2B5EF4-FFF2-40B4-BE49-F238E27FC236}">
              <a16:creationId xmlns:a16="http://schemas.microsoft.com/office/drawing/2014/main" id="{B3247234-F2B6-4926-9599-603348D1F1BD}"/>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929" name="正方形/長方形 928">
          <a:extLst>
            <a:ext uri="{FF2B5EF4-FFF2-40B4-BE49-F238E27FC236}">
              <a16:creationId xmlns:a16="http://schemas.microsoft.com/office/drawing/2014/main" id="{479EBDB6-F9AF-405F-B07A-F298E84D9C4D}"/>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930" name="正方形/長方形 929">
          <a:extLst>
            <a:ext uri="{FF2B5EF4-FFF2-40B4-BE49-F238E27FC236}">
              <a16:creationId xmlns:a16="http://schemas.microsoft.com/office/drawing/2014/main" id="{32B47E22-843A-49DF-84D6-82607A6C5DB9}"/>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931" name="正方形/長方形 930">
          <a:extLst>
            <a:ext uri="{FF2B5EF4-FFF2-40B4-BE49-F238E27FC236}">
              <a16:creationId xmlns:a16="http://schemas.microsoft.com/office/drawing/2014/main" id="{01DC8A92-F94C-477F-8ABC-46C2F97FE787}"/>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32" name="正方形/長方形 931">
          <a:extLst>
            <a:ext uri="{FF2B5EF4-FFF2-40B4-BE49-F238E27FC236}">
              <a16:creationId xmlns:a16="http://schemas.microsoft.com/office/drawing/2014/main" id="{611DF4B6-1069-431A-B3B3-F3A6DF4439B4}"/>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33" name="テキスト ボックス 932">
          <a:extLst>
            <a:ext uri="{FF2B5EF4-FFF2-40B4-BE49-F238E27FC236}">
              <a16:creationId xmlns:a16="http://schemas.microsoft.com/office/drawing/2014/main" id="{EFBC8C51-3922-4F3A-B26A-4B1812F93C6B}"/>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34" name="直線コネクタ 933">
          <a:extLst>
            <a:ext uri="{FF2B5EF4-FFF2-40B4-BE49-F238E27FC236}">
              <a16:creationId xmlns:a16="http://schemas.microsoft.com/office/drawing/2014/main" id="{74BD05DE-5A4C-4691-8209-C9FD77F1EC61}"/>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935" name="テキスト ボックス 934">
          <a:extLst>
            <a:ext uri="{FF2B5EF4-FFF2-40B4-BE49-F238E27FC236}">
              <a16:creationId xmlns:a16="http://schemas.microsoft.com/office/drawing/2014/main" id="{074C71C2-EA21-4A9A-8474-583F63537CD6}"/>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936" name="直線コネクタ 935">
          <a:extLst>
            <a:ext uri="{FF2B5EF4-FFF2-40B4-BE49-F238E27FC236}">
              <a16:creationId xmlns:a16="http://schemas.microsoft.com/office/drawing/2014/main" id="{651C0431-9226-47A0-B0C1-AFC597A6EF8A}"/>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937" name="テキスト ボックス 936">
          <a:extLst>
            <a:ext uri="{FF2B5EF4-FFF2-40B4-BE49-F238E27FC236}">
              <a16:creationId xmlns:a16="http://schemas.microsoft.com/office/drawing/2014/main" id="{94CFBF76-26EF-445E-8054-1156106DD320}"/>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938" name="直線コネクタ 937">
          <a:extLst>
            <a:ext uri="{FF2B5EF4-FFF2-40B4-BE49-F238E27FC236}">
              <a16:creationId xmlns:a16="http://schemas.microsoft.com/office/drawing/2014/main" id="{BE232EF9-A556-47A6-9570-5DE471A5F0F8}"/>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939" name="テキスト ボックス 938">
          <a:extLst>
            <a:ext uri="{FF2B5EF4-FFF2-40B4-BE49-F238E27FC236}">
              <a16:creationId xmlns:a16="http://schemas.microsoft.com/office/drawing/2014/main" id="{1678EE65-9E97-4AAF-9237-8C406CC72FD6}"/>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940" name="直線コネクタ 939">
          <a:extLst>
            <a:ext uri="{FF2B5EF4-FFF2-40B4-BE49-F238E27FC236}">
              <a16:creationId xmlns:a16="http://schemas.microsoft.com/office/drawing/2014/main" id="{D2BF4650-FE5A-4431-89A8-7337B3D4857C}"/>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941" name="テキスト ボックス 940">
          <a:extLst>
            <a:ext uri="{FF2B5EF4-FFF2-40B4-BE49-F238E27FC236}">
              <a16:creationId xmlns:a16="http://schemas.microsoft.com/office/drawing/2014/main" id="{E7638FB6-4FDF-4A3C-8DCC-5BB259010633}"/>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942" name="直線コネクタ 941">
          <a:extLst>
            <a:ext uri="{FF2B5EF4-FFF2-40B4-BE49-F238E27FC236}">
              <a16:creationId xmlns:a16="http://schemas.microsoft.com/office/drawing/2014/main" id="{23A757C9-8A15-427C-8041-B0708D972FE6}"/>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943" name="テキスト ボックス 942">
          <a:extLst>
            <a:ext uri="{FF2B5EF4-FFF2-40B4-BE49-F238E27FC236}">
              <a16:creationId xmlns:a16="http://schemas.microsoft.com/office/drawing/2014/main" id="{8F53FAC3-8D9E-4EFE-9472-AB4C510AB2FF}"/>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944" name="直線コネクタ 943">
          <a:extLst>
            <a:ext uri="{FF2B5EF4-FFF2-40B4-BE49-F238E27FC236}">
              <a16:creationId xmlns:a16="http://schemas.microsoft.com/office/drawing/2014/main" id="{A7C0F03B-727E-4E52-B26F-D60E7DAF1B1C}"/>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945" name="テキスト ボックス 944">
          <a:extLst>
            <a:ext uri="{FF2B5EF4-FFF2-40B4-BE49-F238E27FC236}">
              <a16:creationId xmlns:a16="http://schemas.microsoft.com/office/drawing/2014/main" id="{6D3AC4EB-2FC3-4822-81B2-5342B885DE41}"/>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946" name="直線コネクタ 945">
          <a:extLst>
            <a:ext uri="{FF2B5EF4-FFF2-40B4-BE49-F238E27FC236}">
              <a16:creationId xmlns:a16="http://schemas.microsoft.com/office/drawing/2014/main" id="{92402DB4-3222-4792-9772-34DD615E509E}"/>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947" name="テキスト ボックス 946">
          <a:extLst>
            <a:ext uri="{FF2B5EF4-FFF2-40B4-BE49-F238E27FC236}">
              <a16:creationId xmlns:a16="http://schemas.microsoft.com/office/drawing/2014/main" id="{7BBAD2D0-F70C-48F2-A181-9766579E6DAA}"/>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48" name="直線コネクタ 947">
          <a:extLst>
            <a:ext uri="{FF2B5EF4-FFF2-40B4-BE49-F238E27FC236}">
              <a16:creationId xmlns:a16="http://schemas.microsoft.com/office/drawing/2014/main" id="{636C6E88-7FF3-43D0-B6B2-29826936DA13}"/>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949" name="【福祉施設】&#10;有形固定資産減価償却率グラフ枠">
          <a:extLst>
            <a:ext uri="{FF2B5EF4-FFF2-40B4-BE49-F238E27FC236}">
              <a16:creationId xmlns:a16="http://schemas.microsoft.com/office/drawing/2014/main" id="{AA9738E0-23FD-4BF9-A7D9-F23263C67876}"/>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78921</xdr:rowOff>
    </xdr:from>
    <xdr:to>
      <xdr:col>24</xdr:col>
      <xdr:colOff>62865</xdr:colOff>
      <xdr:row>86</xdr:row>
      <xdr:rowOff>168729</xdr:rowOff>
    </xdr:to>
    <xdr:cxnSp macro="">
      <xdr:nvCxnSpPr>
        <xdr:cNvPr id="950" name="直線コネクタ 949">
          <a:extLst>
            <a:ext uri="{FF2B5EF4-FFF2-40B4-BE49-F238E27FC236}">
              <a16:creationId xmlns:a16="http://schemas.microsoft.com/office/drawing/2014/main" id="{E866F09B-7136-4964-9189-08D335B4C6A1}"/>
            </a:ext>
          </a:extLst>
        </xdr:cNvPr>
        <xdr:cNvCxnSpPr/>
      </xdr:nvCxnSpPr>
      <xdr:spPr>
        <a:xfrm flipV="1">
          <a:off x="4634865" y="13452021"/>
          <a:ext cx="0" cy="1461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951" name="【福祉施設】&#10;有形固定資産減価償却率最小値テキスト">
          <a:extLst>
            <a:ext uri="{FF2B5EF4-FFF2-40B4-BE49-F238E27FC236}">
              <a16:creationId xmlns:a16="http://schemas.microsoft.com/office/drawing/2014/main" id="{5548C548-6F19-4A0A-9C4A-DEB9E83CDAEC}"/>
            </a:ext>
          </a:extLst>
        </xdr:cNvPr>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952" name="直線コネクタ 951">
          <a:extLst>
            <a:ext uri="{FF2B5EF4-FFF2-40B4-BE49-F238E27FC236}">
              <a16:creationId xmlns:a16="http://schemas.microsoft.com/office/drawing/2014/main" id="{034B4307-7FC7-4D90-B8A8-C8F5356A4A32}"/>
            </a:ext>
          </a:extLst>
        </xdr:cNvPr>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25598</xdr:rowOff>
    </xdr:from>
    <xdr:ext cx="405111" cy="259045"/>
    <xdr:sp macro="" textlink="">
      <xdr:nvSpPr>
        <xdr:cNvPr id="953" name="【福祉施設】&#10;有形固定資産減価償却率最大値テキスト">
          <a:extLst>
            <a:ext uri="{FF2B5EF4-FFF2-40B4-BE49-F238E27FC236}">
              <a16:creationId xmlns:a16="http://schemas.microsoft.com/office/drawing/2014/main" id="{58B7EC67-75F5-49C5-9857-CBC8AC72571A}"/>
            </a:ext>
          </a:extLst>
        </xdr:cNvPr>
        <xdr:cNvSpPr txBox="1"/>
      </xdr:nvSpPr>
      <xdr:spPr>
        <a:xfrm>
          <a:off x="4673600" y="132272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78921</xdr:rowOff>
    </xdr:from>
    <xdr:to>
      <xdr:col>24</xdr:col>
      <xdr:colOff>152400</xdr:colOff>
      <xdr:row>78</xdr:row>
      <xdr:rowOff>78921</xdr:rowOff>
    </xdr:to>
    <xdr:cxnSp macro="">
      <xdr:nvCxnSpPr>
        <xdr:cNvPr id="954" name="直線コネクタ 953">
          <a:extLst>
            <a:ext uri="{FF2B5EF4-FFF2-40B4-BE49-F238E27FC236}">
              <a16:creationId xmlns:a16="http://schemas.microsoft.com/office/drawing/2014/main" id="{0038598C-81F2-4EBE-B916-019DBAD8D4EF}"/>
            </a:ext>
          </a:extLst>
        </xdr:cNvPr>
        <xdr:cNvCxnSpPr/>
      </xdr:nvCxnSpPr>
      <xdr:spPr>
        <a:xfrm>
          <a:off x="4546600" y="134520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33038</xdr:rowOff>
    </xdr:from>
    <xdr:ext cx="405111" cy="259045"/>
    <xdr:sp macro="" textlink="">
      <xdr:nvSpPr>
        <xdr:cNvPr id="955" name="【福祉施設】&#10;有形固定資産減価償却率平均値テキスト">
          <a:extLst>
            <a:ext uri="{FF2B5EF4-FFF2-40B4-BE49-F238E27FC236}">
              <a16:creationId xmlns:a16="http://schemas.microsoft.com/office/drawing/2014/main" id="{D89ADE73-7B6D-4E21-AEE2-4FFF14A90093}"/>
            </a:ext>
          </a:extLst>
        </xdr:cNvPr>
        <xdr:cNvSpPr txBox="1"/>
      </xdr:nvSpPr>
      <xdr:spPr>
        <a:xfrm>
          <a:off x="4673600" y="140919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10161</xdr:rowOff>
    </xdr:from>
    <xdr:to>
      <xdr:col>24</xdr:col>
      <xdr:colOff>114300</xdr:colOff>
      <xdr:row>83</xdr:row>
      <xdr:rowOff>111761</xdr:rowOff>
    </xdr:to>
    <xdr:sp macro="" textlink="">
      <xdr:nvSpPr>
        <xdr:cNvPr id="956" name="フローチャート: 判断 955">
          <a:extLst>
            <a:ext uri="{FF2B5EF4-FFF2-40B4-BE49-F238E27FC236}">
              <a16:creationId xmlns:a16="http://schemas.microsoft.com/office/drawing/2014/main" id="{C1DD1D85-19E5-46E8-B033-67DB24264852}"/>
            </a:ext>
          </a:extLst>
        </xdr:cNvPr>
        <xdr:cNvSpPr/>
      </xdr:nvSpPr>
      <xdr:spPr>
        <a:xfrm>
          <a:off x="4584700" y="14240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117929</xdr:rowOff>
    </xdr:from>
    <xdr:to>
      <xdr:col>20</xdr:col>
      <xdr:colOff>38100</xdr:colOff>
      <xdr:row>83</xdr:row>
      <xdr:rowOff>48079</xdr:rowOff>
    </xdr:to>
    <xdr:sp macro="" textlink="">
      <xdr:nvSpPr>
        <xdr:cNvPr id="957" name="フローチャート: 判断 956">
          <a:extLst>
            <a:ext uri="{FF2B5EF4-FFF2-40B4-BE49-F238E27FC236}">
              <a16:creationId xmlns:a16="http://schemas.microsoft.com/office/drawing/2014/main" id="{D2286093-3116-4A25-95E9-ECD288302E20}"/>
            </a:ext>
          </a:extLst>
        </xdr:cNvPr>
        <xdr:cNvSpPr/>
      </xdr:nvSpPr>
      <xdr:spPr>
        <a:xfrm>
          <a:off x="3746500" y="14176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75474</xdr:rowOff>
    </xdr:from>
    <xdr:to>
      <xdr:col>15</xdr:col>
      <xdr:colOff>101600</xdr:colOff>
      <xdr:row>83</xdr:row>
      <xdr:rowOff>5624</xdr:rowOff>
    </xdr:to>
    <xdr:sp macro="" textlink="">
      <xdr:nvSpPr>
        <xdr:cNvPr id="958" name="フローチャート: 判断 957">
          <a:extLst>
            <a:ext uri="{FF2B5EF4-FFF2-40B4-BE49-F238E27FC236}">
              <a16:creationId xmlns:a16="http://schemas.microsoft.com/office/drawing/2014/main" id="{D7C9A745-7FA7-48DE-8297-B7511EACEF6A}"/>
            </a:ext>
          </a:extLst>
        </xdr:cNvPr>
        <xdr:cNvSpPr/>
      </xdr:nvSpPr>
      <xdr:spPr>
        <a:xfrm>
          <a:off x="2857500" y="14134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34652</xdr:rowOff>
    </xdr:from>
    <xdr:to>
      <xdr:col>10</xdr:col>
      <xdr:colOff>165100</xdr:colOff>
      <xdr:row>82</xdr:row>
      <xdr:rowOff>136252</xdr:rowOff>
    </xdr:to>
    <xdr:sp macro="" textlink="">
      <xdr:nvSpPr>
        <xdr:cNvPr id="959" name="フローチャート: 判断 958">
          <a:extLst>
            <a:ext uri="{FF2B5EF4-FFF2-40B4-BE49-F238E27FC236}">
              <a16:creationId xmlns:a16="http://schemas.microsoft.com/office/drawing/2014/main" id="{C7A51A70-2A76-4F17-B27A-0313700623D2}"/>
            </a:ext>
          </a:extLst>
        </xdr:cNvPr>
        <xdr:cNvSpPr/>
      </xdr:nvSpPr>
      <xdr:spPr>
        <a:xfrm>
          <a:off x="1968500" y="14093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13426</xdr:rowOff>
    </xdr:from>
    <xdr:to>
      <xdr:col>6</xdr:col>
      <xdr:colOff>38100</xdr:colOff>
      <xdr:row>82</xdr:row>
      <xdr:rowOff>115026</xdr:rowOff>
    </xdr:to>
    <xdr:sp macro="" textlink="">
      <xdr:nvSpPr>
        <xdr:cNvPr id="960" name="フローチャート: 判断 959">
          <a:extLst>
            <a:ext uri="{FF2B5EF4-FFF2-40B4-BE49-F238E27FC236}">
              <a16:creationId xmlns:a16="http://schemas.microsoft.com/office/drawing/2014/main" id="{3584D1D6-2DE0-410B-8A72-AD18607B5E4C}"/>
            </a:ext>
          </a:extLst>
        </xdr:cNvPr>
        <xdr:cNvSpPr/>
      </xdr:nvSpPr>
      <xdr:spPr>
        <a:xfrm>
          <a:off x="1079500" y="1407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961" name="テキスト ボックス 960">
          <a:extLst>
            <a:ext uri="{FF2B5EF4-FFF2-40B4-BE49-F238E27FC236}">
              <a16:creationId xmlns:a16="http://schemas.microsoft.com/office/drawing/2014/main" id="{B7F1F5A6-74E9-4C94-9F15-43543FEC90C7}"/>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62" name="テキスト ボックス 961">
          <a:extLst>
            <a:ext uri="{FF2B5EF4-FFF2-40B4-BE49-F238E27FC236}">
              <a16:creationId xmlns:a16="http://schemas.microsoft.com/office/drawing/2014/main" id="{199DA68B-E015-434E-9508-87CA299C0D80}"/>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63" name="テキスト ボックス 962">
          <a:extLst>
            <a:ext uri="{FF2B5EF4-FFF2-40B4-BE49-F238E27FC236}">
              <a16:creationId xmlns:a16="http://schemas.microsoft.com/office/drawing/2014/main" id="{F50D9065-A8F9-4545-8004-1022D21A6A61}"/>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64" name="テキスト ボックス 963">
          <a:extLst>
            <a:ext uri="{FF2B5EF4-FFF2-40B4-BE49-F238E27FC236}">
              <a16:creationId xmlns:a16="http://schemas.microsoft.com/office/drawing/2014/main" id="{30A2159F-4BFE-4D87-B5B7-5C615EB2D7DC}"/>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65" name="テキスト ボックス 964">
          <a:extLst>
            <a:ext uri="{FF2B5EF4-FFF2-40B4-BE49-F238E27FC236}">
              <a16:creationId xmlns:a16="http://schemas.microsoft.com/office/drawing/2014/main" id="{C86F5D1E-1B20-4B41-BC20-4082AE161356}"/>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135889</xdr:rowOff>
    </xdr:from>
    <xdr:to>
      <xdr:col>24</xdr:col>
      <xdr:colOff>114300</xdr:colOff>
      <xdr:row>84</xdr:row>
      <xdr:rowOff>66039</xdr:rowOff>
    </xdr:to>
    <xdr:sp macro="" textlink="">
      <xdr:nvSpPr>
        <xdr:cNvPr id="966" name="楕円 965">
          <a:extLst>
            <a:ext uri="{FF2B5EF4-FFF2-40B4-BE49-F238E27FC236}">
              <a16:creationId xmlns:a16="http://schemas.microsoft.com/office/drawing/2014/main" id="{71E3A2E5-6026-49A3-98C9-A8DC9A73EC8E}"/>
            </a:ext>
          </a:extLst>
        </xdr:cNvPr>
        <xdr:cNvSpPr/>
      </xdr:nvSpPr>
      <xdr:spPr>
        <a:xfrm>
          <a:off x="4584700" y="1436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83</xdr:row>
      <xdr:rowOff>114316</xdr:rowOff>
    </xdr:from>
    <xdr:ext cx="405111" cy="259045"/>
    <xdr:sp macro="" textlink="">
      <xdr:nvSpPr>
        <xdr:cNvPr id="967" name="【福祉施設】&#10;有形固定資産減価償却率該当値テキスト">
          <a:extLst>
            <a:ext uri="{FF2B5EF4-FFF2-40B4-BE49-F238E27FC236}">
              <a16:creationId xmlns:a16="http://schemas.microsoft.com/office/drawing/2014/main" id="{AE0E28E8-5751-4DD8-8DF3-72297B78D45F}"/>
            </a:ext>
          </a:extLst>
        </xdr:cNvPr>
        <xdr:cNvSpPr txBox="1"/>
      </xdr:nvSpPr>
      <xdr:spPr>
        <a:xfrm>
          <a:off x="4673600" y="1434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98334</xdr:rowOff>
    </xdr:from>
    <xdr:to>
      <xdr:col>20</xdr:col>
      <xdr:colOff>38100</xdr:colOff>
      <xdr:row>84</xdr:row>
      <xdr:rowOff>28484</xdr:rowOff>
    </xdr:to>
    <xdr:sp macro="" textlink="">
      <xdr:nvSpPr>
        <xdr:cNvPr id="968" name="楕円 967">
          <a:extLst>
            <a:ext uri="{FF2B5EF4-FFF2-40B4-BE49-F238E27FC236}">
              <a16:creationId xmlns:a16="http://schemas.microsoft.com/office/drawing/2014/main" id="{F1C25AED-F54F-4E13-9EDA-2FAFD307C318}"/>
            </a:ext>
          </a:extLst>
        </xdr:cNvPr>
        <xdr:cNvSpPr/>
      </xdr:nvSpPr>
      <xdr:spPr>
        <a:xfrm>
          <a:off x="3746500" y="14328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149134</xdr:rowOff>
    </xdr:from>
    <xdr:to>
      <xdr:col>24</xdr:col>
      <xdr:colOff>63500</xdr:colOff>
      <xdr:row>84</xdr:row>
      <xdr:rowOff>15239</xdr:rowOff>
    </xdr:to>
    <xdr:cxnSp macro="">
      <xdr:nvCxnSpPr>
        <xdr:cNvPr id="969" name="直線コネクタ 968">
          <a:extLst>
            <a:ext uri="{FF2B5EF4-FFF2-40B4-BE49-F238E27FC236}">
              <a16:creationId xmlns:a16="http://schemas.microsoft.com/office/drawing/2014/main" id="{E95CA0AF-4187-442A-8438-F19CA0D3691C}"/>
            </a:ext>
          </a:extLst>
        </xdr:cNvPr>
        <xdr:cNvCxnSpPr/>
      </xdr:nvCxnSpPr>
      <xdr:spPr>
        <a:xfrm>
          <a:off x="3797300" y="14379484"/>
          <a:ext cx="838200" cy="37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119562</xdr:rowOff>
    </xdr:from>
    <xdr:to>
      <xdr:col>15</xdr:col>
      <xdr:colOff>101600</xdr:colOff>
      <xdr:row>84</xdr:row>
      <xdr:rowOff>49712</xdr:rowOff>
    </xdr:to>
    <xdr:sp macro="" textlink="">
      <xdr:nvSpPr>
        <xdr:cNvPr id="970" name="楕円 969">
          <a:extLst>
            <a:ext uri="{FF2B5EF4-FFF2-40B4-BE49-F238E27FC236}">
              <a16:creationId xmlns:a16="http://schemas.microsoft.com/office/drawing/2014/main" id="{4EFED337-7811-424F-A1E2-8F8460CCFFBF}"/>
            </a:ext>
          </a:extLst>
        </xdr:cNvPr>
        <xdr:cNvSpPr/>
      </xdr:nvSpPr>
      <xdr:spPr>
        <a:xfrm>
          <a:off x="2857500" y="14349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149134</xdr:rowOff>
    </xdr:from>
    <xdr:to>
      <xdr:col>19</xdr:col>
      <xdr:colOff>177800</xdr:colOff>
      <xdr:row>83</xdr:row>
      <xdr:rowOff>170362</xdr:rowOff>
    </xdr:to>
    <xdr:cxnSp macro="">
      <xdr:nvCxnSpPr>
        <xdr:cNvPr id="971" name="直線コネクタ 970">
          <a:extLst>
            <a:ext uri="{FF2B5EF4-FFF2-40B4-BE49-F238E27FC236}">
              <a16:creationId xmlns:a16="http://schemas.microsoft.com/office/drawing/2014/main" id="{1B8EA516-EFD5-4136-9459-225D6FB219D8}"/>
            </a:ext>
          </a:extLst>
        </xdr:cNvPr>
        <xdr:cNvCxnSpPr/>
      </xdr:nvCxnSpPr>
      <xdr:spPr>
        <a:xfrm flipV="1">
          <a:off x="2908300" y="14379484"/>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103232</xdr:rowOff>
    </xdr:from>
    <xdr:to>
      <xdr:col>10</xdr:col>
      <xdr:colOff>165100</xdr:colOff>
      <xdr:row>84</xdr:row>
      <xdr:rowOff>33382</xdr:rowOff>
    </xdr:to>
    <xdr:sp macro="" textlink="">
      <xdr:nvSpPr>
        <xdr:cNvPr id="972" name="楕円 971">
          <a:extLst>
            <a:ext uri="{FF2B5EF4-FFF2-40B4-BE49-F238E27FC236}">
              <a16:creationId xmlns:a16="http://schemas.microsoft.com/office/drawing/2014/main" id="{C85F00E3-B622-4F48-BD04-1AA8E3FC9688}"/>
            </a:ext>
          </a:extLst>
        </xdr:cNvPr>
        <xdr:cNvSpPr/>
      </xdr:nvSpPr>
      <xdr:spPr>
        <a:xfrm>
          <a:off x="1968500" y="14333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154032</xdr:rowOff>
    </xdr:from>
    <xdr:to>
      <xdr:col>15</xdr:col>
      <xdr:colOff>50800</xdr:colOff>
      <xdr:row>83</xdr:row>
      <xdr:rowOff>170362</xdr:rowOff>
    </xdr:to>
    <xdr:cxnSp macro="">
      <xdr:nvCxnSpPr>
        <xdr:cNvPr id="973" name="直線コネクタ 972">
          <a:extLst>
            <a:ext uri="{FF2B5EF4-FFF2-40B4-BE49-F238E27FC236}">
              <a16:creationId xmlns:a16="http://schemas.microsoft.com/office/drawing/2014/main" id="{BEDC9CDC-ED29-4F3F-BE66-74EBF80EF660}"/>
            </a:ext>
          </a:extLst>
        </xdr:cNvPr>
        <xdr:cNvCxnSpPr/>
      </xdr:nvCxnSpPr>
      <xdr:spPr>
        <a:xfrm>
          <a:off x="2019300" y="14384382"/>
          <a:ext cx="889000" cy="16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77107</xdr:rowOff>
    </xdr:from>
    <xdr:to>
      <xdr:col>6</xdr:col>
      <xdr:colOff>38100</xdr:colOff>
      <xdr:row>84</xdr:row>
      <xdr:rowOff>7257</xdr:rowOff>
    </xdr:to>
    <xdr:sp macro="" textlink="">
      <xdr:nvSpPr>
        <xdr:cNvPr id="974" name="楕円 973">
          <a:extLst>
            <a:ext uri="{FF2B5EF4-FFF2-40B4-BE49-F238E27FC236}">
              <a16:creationId xmlns:a16="http://schemas.microsoft.com/office/drawing/2014/main" id="{2D044508-0333-4600-958A-ABC981D72F66}"/>
            </a:ext>
          </a:extLst>
        </xdr:cNvPr>
        <xdr:cNvSpPr/>
      </xdr:nvSpPr>
      <xdr:spPr>
        <a:xfrm>
          <a:off x="1079500" y="1430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127907</xdr:rowOff>
    </xdr:from>
    <xdr:to>
      <xdr:col>10</xdr:col>
      <xdr:colOff>114300</xdr:colOff>
      <xdr:row>83</xdr:row>
      <xdr:rowOff>154032</xdr:rowOff>
    </xdr:to>
    <xdr:cxnSp macro="">
      <xdr:nvCxnSpPr>
        <xdr:cNvPr id="975" name="直線コネクタ 974">
          <a:extLst>
            <a:ext uri="{FF2B5EF4-FFF2-40B4-BE49-F238E27FC236}">
              <a16:creationId xmlns:a16="http://schemas.microsoft.com/office/drawing/2014/main" id="{C2F3DFA9-A8DE-4D0F-9DD8-C736BB6CE27F}"/>
            </a:ext>
          </a:extLst>
        </xdr:cNvPr>
        <xdr:cNvCxnSpPr/>
      </xdr:nvCxnSpPr>
      <xdr:spPr>
        <a:xfrm>
          <a:off x="1130300" y="14358257"/>
          <a:ext cx="8890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64606</xdr:rowOff>
    </xdr:from>
    <xdr:ext cx="405111" cy="259045"/>
    <xdr:sp macro="" textlink="">
      <xdr:nvSpPr>
        <xdr:cNvPr id="976" name="n_1aveValue【福祉施設】&#10;有形固定資産減価償却率">
          <a:extLst>
            <a:ext uri="{FF2B5EF4-FFF2-40B4-BE49-F238E27FC236}">
              <a16:creationId xmlns:a16="http://schemas.microsoft.com/office/drawing/2014/main" id="{2C88B9E8-C4D9-4576-A9DB-B2CCD9169150}"/>
            </a:ext>
          </a:extLst>
        </xdr:cNvPr>
        <xdr:cNvSpPr txBox="1"/>
      </xdr:nvSpPr>
      <xdr:spPr>
        <a:xfrm>
          <a:off x="3582044" y="13952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22151</xdr:rowOff>
    </xdr:from>
    <xdr:ext cx="405111" cy="259045"/>
    <xdr:sp macro="" textlink="">
      <xdr:nvSpPr>
        <xdr:cNvPr id="977" name="n_2aveValue【福祉施設】&#10;有形固定資産減価償却率">
          <a:extLst>
            <a:ext uri="{FF2B5EF4-FFF2-40B4-BE49-F238E27FC236}">
              <a16:creationId xmlns:a16="http://schemas.microsoft.com/office/drawing/2014/main" id="{419EC898-DFBB-4954-BE8D-2A74934861F5}"/>
            </a:ext>
          </a:extLst>
        </xdr:cNvPr>
        <xdr:cNvSpPr txBox="1"/>
      </xdr:nvSpPr>
      <xdr:spPr>
        <a:xfrm>
          <a:off x="2705744" y="13909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152779</xdr:rowOff>
    </xdr:from>
    <xdr:ext cx="405111" cy="259045"/>
    <xdr:sp macro="" textlink="">
      <xdr:nvSpPr>
        <xdr:cNvPr id="978" name="n_3aveValue【福祉施設】&#10;有形固定資産減価償却率">
          <a:extLst>
            <a:ext uri="{FF2B5EF4-FFF2-40B4-BE49-F238E27FC236}">
              <a16:creationId xmlns:a16="http://schemas.microsoft.com/office/drawing/2014/main" id="{D011A378-D47D-4237-9FA5-11F76C5B62DA}"/>
            </a:ext>
          </a:extLst>
        </xdr:cNvPr>
        <xdr:cNvSpPr txBox="1"/>
      </xdr:nvSpPr>
      <xdr:spPr>
        <a:xfrm>
          <a:off x="1816744" y="13868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131553</xdr:rowOff>
    </xdr:from>
    <xdr:ext cx="405111" cy="259045"/>
    <xdr:sp macro="" textlink="">
      <xdr:nvSpPr>
        <xdr:cNvPr id="979" name="n_4aveValue【福祉施設】&#10;有形固定資産減価償却率">
          <a:extLst>
            <a:ext uri="{FF2B5EF4-FFF2-40B4-BE49-F238E27FC236}">
              <a16:creationId xmlns:a16="http://schemas.microsoft.com/office/drawing/2014/main" id="{4F884CCD-0A4A-4877-BFD7-11A24D40E9F3}"/>
            </a:ext>
          </a:extLst>
        </xdr:cNvPr>
        <xdr:cNvSpPr txBox="1"/>
      </xdr:nvSpPr>
      <xdr:spPr>
        <a:xfrm>
          <a:off x="927744" y="13847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19611</xdr:rowOff>
    </xdr:from>
    <xdr:ext cx="405111" cy="259045"/>
    <xdr:sp macro="" textlink="">
      <xdr:nvSpPr>
        <xdr:cNvPr id="980" name="n_1mainValue【福祉施設】&#10;有形固定資産減価償却率">
          <a:extLst>
            <a:ext uri="{FF2B5EF4-FFF2-40B4-BE49-F238E27FC236}">
              <a16:creationId xmlns:a16="http://schemas.microsoft.com/office/drawing/2014/main" id="{6C02DBA6-AA9F-4072-A3CD-69A5B45E1C0C}"/>
            </a:ext>
          </a:extLst>
        </xdr:cNvPr>
        <xdr:cNvSpPr txBox="1"/>
      </xdr:nvSpPr>
      <xdr:spPr>
        <a:xfrm>
          <a:off x="3582044" y="14421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40839</xdr:rowOff>
    </xdr:from>
    <xdr:ext cx="405111" cy="259045"/>
    <xdr:sp macro="" textlink="">
      <xdr:nvSpPr>
        <xdr:cNvPr id="981" name="n_2mainValue【福祉施設】&#10;有形固定資産減価償却率">
          <a:extLst>
            <a:ext uri="{FF2B5EF4-FFF2-40B4-BE49-F238E27FC236}">
              <a16:creationId xmlns:a16="http://schemas.microsoft.com/office/drawing/2014/main" id="{E0DF8683-4CA8-4516-B038-2659FD61662B}"/>
            </a:ext>
          </a:extLst>
        </xdr:cNvPr>
        <xdr:cNvSpPr txBox="1"/>
      </xdr:nvSpPr>
      <xdr:spPr>
        <a:xfrm>
          <a:off x="2705744" y="14442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24509</xdr:rowOff>
    </xdr:from>
    <xdr:ext cx="405111" cy="259045"/>
    <xdr:sp macro="" textlink="">
      <xdr:nvSpPr>
        <xdr:cNvPr id="982" name="n_3mainValue【福祉施設】&#10;有形固定資産減価償却率">
          <a:extLst>
            <a:ext uri="{FF2B5EF4-FFF2-40B4-BE49-F238E27FC236}">
              <a16:creationId xmlns:a16="http://schemas.microsoft.com/office/drawing/2014/main" id="{C6DCB3E9-56EC-4048-A071-C4C556C2511E}"/>
            </a:ext>
          </a:extLst>
        </xdr:cNvPr>
        <xdr:cNvSpPr txBox="1"/>
      </xdr:nvSpPr>
      <xdr:spPr>
        <a:xfrm>
          <a:off x="1816744" y="14426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169834</xdr:rowOff>
    </xdr:from>
    <xdr:ext cx="405111" cy="259045"/>
    <xdr:sp macro="" textlink="">
      <xdr:nvSpPr>
        <xdr:cNvPr id="983" name="n_4mainValue【福祉施設】&#10;有形固定資産減価償却率">
          <a:extLst>
            <a:ext uri="{FF2B5EF4-FFF2-40B4-BE49-F238E27FC236}">
              <a16:creationId xmlns:a16="http://schemas.microsoft.com/office/drawing/2014/main" id="{B7E40CEC-3C2D-4121-8958-88E19088D7B0}"/>
            </a:ext>
          </a:extLst>
        </xdr:cNvPr>
        <xdr:cNvSpPr txBox="1"/>
      </xdr:nvSpPr>
      <xdr:spPr>
        <a:xfrm>
          <a:off x="927744" y="1440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84" name="正方形/長方形 983">
          <a:extLst>
            <a:ext uri="{FF2B5EF4-FFF2-40B4-BE49-F238E27FC236}">
              <a16:creationId xmlns:a16="http://schemas.microsoft.com/office/drawing/2014/main" id="{692BCADF-D420-4C86-832A-546C915164FF}"/>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985" name="正方形/長方形 984">
          <a:extLst>
            <a:ext uri="{FF2B5EF4-FFF2-40B4-BE49-F238E27FC236}">
              <a16:creationId xmlns:a16="http://schemas.microsoft.com/office/drawing/2014/main" id="{4C597E52-465B-4977-ABA4-07E9BFC77E5B}"/>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986" name="正方形/長方形 985">
          <a:extLst>
            <a:ext uri="{FF2B5EF4-FFF2-40B4-BE49-F238E27FC236}">
              <a16:creationId xmlns:a16="http://schemas.microsoft.com/office/drawing/2014/main" id="{52986FBC-D138-44C1-A4E4-8B4C8E3FBBC5}"/>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987" name="正方形/長方形 986">
          <a:extLst>
            <a:ext uri="{FF2B5EF4-FFF2-40B4-BE49-F238E27FC236}">
              <a16:creationId xmlns:a16="http://schemas.microsoft.com/office/drawing/2014/main" id="{9308A309-97CD-4D5A-B118-DD1E3ECBA1AF}"/>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988" name="正方形/長方形 987">
          <a:extLst>
            <a:ext uri="{FF2B5EF4-FFF2-40B4-BE49-F238E27FC236}">
              <a16:creationId xmlns:a16="http://schemas.microsoft.com/office/drawing/2014/main" id="{DEC7B9EC-35C5-4E9D-804C-495ED420AE8B}"/>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989" name="正方形/長方形 988">
          <a:extLst>
            <a:ext uri="{FF2B5EF4-FFF2-40B4-BE49-F238E27FC236}">
              <a16:creationId xmlns:a16="http://schemas.microsoft.com/office/drawing/2014/main" id="{4F3D4E9C-6ABC-4B77-B0F6-980F2889C931}"/>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990" name="正方形/長方形 989">
          <a:extLst>
            <a:ext uri="{FF2B5EF4-FFF2-40B4-BE49-F238E27FC236}">
              <a16:creationId xmlns:a16="http://schemas.microsoft.com/office/drawing/2014/main" id="{8F1A37E1-0E0A-458D-AFB3-6B8547681E30}"/>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991" name="正方形/長方形 990">
          <a:extLst>
            <a:ext uri="{FF2B5EF4-FFF2-40B4-BE49-F238E27FC236}">
              <a16:creationId xmlns:a16="http://schemas.microsoft.com/office/drawing/2014/main" id="{2437B3CB-B297-45E8-B7D1-249B6DA2AFCD}"/>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992" name="テキスト ボックス 991">
          <a:extLst>
            <a:ext uri="{FF2B5EF4-FFF2-40B4-BE49-F238E27FC236}">
              <a16:creationId xmlns:a16="http://schemas.microsoft.com/office/drawing/2014/main" id="{B40F54E5-9D09-4544-9434-75F392483DCE}"/>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993" name="直線コネクタ 992">
          <a:extLst>
            <a:ext uri="{FF2B5EF4-FFF2-40B4-BE49-F238E27FC236}">
              <a16:creationId xmlns:a16="http://schemas.microsoft.com/office/drawing/2014/main" id="{E80B823E-D066-41C4-A576-445D1F6938E4}"/>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994" name="直線コネクタ 993">
          <a:extLst>
            <a:ext uri="{FF2B5EF4-FFF2-40B4-BE49-F238E27FC236}">
              <a16:creationId xmlns:a16="http://schemas.microsoft.com/office/drawing/2014/main" id="{B442A461-232D-4374-BF51-F8D3FEE700F4}"/>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995" name="テキスト ボックス 994">
          <a:extLst>
            <a:ext uri="{FF2B5EF4-FFF2-40B4-BE49-F238E27FC236}">
              <a16:creationId xmlns:a16="http://schemas.microsoft.com/office/drawing/2014/main" id="{72D3B6F5-8F1D-41EE-9015-5001AD90CF5F}"/>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996" name="直線コネクタ 995">
          <a:extLst>
            <a:ext uri="{FF2B5EF4-FFF2-40B4-BE49-F238E27FC236}">
              <a16:creationId xmlns:a16="http://schemas.microsoft.com/office/drawing/2014/main" id="{0F2EF72C-9E12-4DC4-B718-241CFA77B518}"/>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997" name="テキスト ボックス 996">
          <a:extLst>
            <a:ext uri="{FF2B5EF4-FFF2-40B4-BE49-F238E27FC236}">
              <a16:creationId xmlns:a16="http://schemas.microsoft.com/office/drawing/2014/main" id="{60473794-2E54-4531-9BAA-FF8F9E76BE69}"/>
            </a:ext>
          </a:extLst>
        </xdr:cNvPr>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998" name="直線コネクタ 997">
          <a:extLst>
            <a:ext uri="{FF2B5EF4-FFF2-40B4-BE49-F238E27FC236}">
              <a16:creationId xmlns:a16="http://schemas.microsoft.com/office/drawing/2014/main" id="{7432D1E3-4E7F-4052-8702-E21E4144D6BB}"/>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999" name="テキスト ボックス 998">
          <a:extLst>
            <a:ext uri="{FF2B5EF4-FFF2-40B4-BE49-F238E27FC236}">
              <a16:creationId xmlns:a16="http://schemas.microsoft.com/office/drawing/2014/main" id="{02066A68-DDAB-4209-9665-D56B4615B703}"/>
            </a:ext>
          </a:extLst>
        </xdr:cNvPr>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1000" name="直線コネクタ 999">
          <a:extLst>
            <a:ext uri="{FF2B5EF4-FFF2-40B4-BE49-F238E27FC236}">
              <a16:creationId xmlns:a16="http://schemas.microsoft.com/office/drawing/2014/main" id="{D4651850-2292-4EA2-93F1-112BD635979E}"/>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1001" name="テキスト ボックス 1000">
          <a:extLst>
            <a:ext uri="{FF2B5EF4-FFF2-40B4-BE49-F238E27FC236}">
              <a16:creationId xmlns:a16="http://schemas.microsoft.com/office/drawing/2014/main" id="{288CE464-077A-40B2-B4B6-4F9A537F3AF5}"/>
            </a:ext>
          </a:extLst>
        </xdr:cNvPr>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1002" name="直線コネクタ 1001">
          <a:extLst>
            <a:ext uri="{FF2B5EF4-FFF2-40B4-BE49-F238E27FC236}">
              <a16:creationId xmlns:a16="http://schemas.microsoft.com/office/drawing/2014/main" id="{0950A701-7928-431C-88CD-66BABD44A959}"/>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1003" name="テキスト ボックス 1002">
          <a:extLst>
            <a:ext uri="{FF2B5EF4-FFF2-40B4-BE49-F238E27FC236}">
              <a16:creationId xmlns:a16="http://schemas.microsoft.com/office/drawing/2014/main" id="{3F10FE6E-4783-4AA5-956D-A6A2FCD2BC22}"/>
            </a:ext>
          </a:extLst>
        </xdr:cNvPr>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004" name="直線コネクタ 1003">
          <a:extLst>
            <a:ext uri="{FF2B5EF4-FFF2-40B4-BE49-F238E27FC236}">
              <a16:creationId xmlns:a16="http://schemas.microsoft.com/office/drawing/2014/main" id="{E973B9D0-8C20-4165-8C0A-55ACD8B42C22}"/>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1005" name="テキスト ボックス 1004">
          <a:extLst>
            <a:ext uri="{FF2B5EF4-FFF2-40B4-BE49-F238E27FC236}">
              <a16:creationId xmlns:a16="http://schemas.microsoft.com/office/drawing/2014/main" id="{E04650D1-FC46-42E9-961B-45EA7DEFCC7F}"/>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006" name="【福祉施設】&#10;一人当たり面積グラフ枠">
          <a:extLst>
            <a:ext uri="{FF2B5EF4-FFF2-40B4-BE49-F238E27FC236}">
              <a16:creationId xmlns:a16="http://schemas.microsoft.com/office/drawing/2014/main" id="{A00D7131-5F78-40A6-A47B-A1564C8A7F68}"/>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49149</xdr:rowOff>
    </xdr:from>
    <xdr:to>
      <xdr:col>54</xdr:col>
      <xdr:colOff>189865</xdr:colOff>
      <xdr:row>86</xdr:row>
      <xdr:rowOff>102108</xdr:rowOff>
    </xdr:to>
    <xdr:cxnSp macro="">
      <xdr:nvCxnSpPr>
        <xdr:cNvPr id="1007" name="直線コネクタ 1006">
          <a:extLst>
            <a:ext uri="{FF2B5EF4-FFF2-40B4-BE49-F238E27FC236}">
              <a16:creationId xmlns:a16="http://schemas.microsoft.com/office/drawing/2014/main" id="{89D4A57A-50DA-4E51-84EA-11F8407FCEEE}"/>
            </a:ext>
          </a:extLst>
        </xdr:cNvPr>
        <xdr:cNvCxnSpPr/>
      </xdr:nvCxnSpPr>
      <xdr:spPr>
        <a:xfrm flipV="1">
          <a:off x="10476865" y="13250799"/>
          <a:ext cx="0" cy="15960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105935</xdr:rowOff>
    </xdr:from>
    <xdr:ext cx="469744" cy="259045"/>
    <xdr:sp macro="" textlink="">
      <xdr:nvSpPr>
        <xdr:cNvPr id="1008" name="【福祉施設】&#10;一人当たり面積最小値テキスト">
          <a:extLst>
            <a:ext uri="{FF2B5EF4-FFF2-40B4-BE49-F238E27FC236}">
              <a16:creationId xmlns:a16="http://schemas.microsoft.com/office/drawing/2014/main" id="{0B317AC2-311B-4DD8-8F01-9BBEF1A1FA33}"/>
            </a:ext>
          </a:extLst>
        </xdr:cNvPr>
        <xdr:cNvSpPr txBox="1"/>
      </xdr:nvSpPr>
      <xdr:spPr>
        <a:xfrm>
          <a:off x="10515600" y="14850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102108</xdr:rowOff>
    </xdr:from>
    <xdr:to>
      <xdr:col>55</xdr:col>
      <xdr:colOff>88900</xdr:colOff>
      <xdr:row>86</xdr:row>
      <xdr:rowOff>102108</xdr:rowOff>
    </xdr:to>
    <xdr:cxnSp macro="">
      <xdr:nvCxnSpPr>
        <xdr:cNvPr id="1009" name="直線コネクタ 1008">
          <a:extLst>
            <a:ext uri="{FF2B5EF4-FFF2-40B4-BE49-F238E27FC236}">
              <a16:creationId xmlns:a16="http://schemas.microsoft.com/office/drawing/2014/main" id="{49763F5C-1768-4784-BA7E-A109B71C5E69}"/>
            </a:ext>
          </a:extLst>
        </xdr:cNvPr>
        <xdr:cNvCxnSpPr/>
      </xdr:nvCxnSpPr>
      <xdr:spPr>
        <a:xfrm>
          <a:off x="10388600" y="148468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75</xdr:row>
      <xdr:rowOff>167276</xdr:rowOff>
    </xdr:from>
    <xdr:ext cx="469744" cy="259045"/>
    <xdr:sp macro="" textlink="">
      <xdr:nvSpPr>
        <xdr:cNvPr id="1010" name="【福祉施設】&#10;一人当たり面積最大値テキスト">
          <a:extLst>
            <a:ext uri="{FF2B5EF4-FFF2-40B4-BE49-F238E27FC236}">
              <a16:creationId xmlns:a16="http://schemas.microsoft.com/office/drawing/2014/main" id="{EB9FDFE8-373D-4C40-B9F0-FF5BA16E003A}"/>
            </a:ext>
          </a:extLst>
        </xdr:cNvPr>
        <xdr:cNvSpPr txBox="1"/>
      </xdr:nvSpPr>
      <xdr:spPr>
        <a:xfrm>
          <a:off x="10515600" y="13026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49149</xdr:rowOff>
    </xdr:from>
    <xdr:to>
      <xdr:col>55</xdr:col>
      <xdr:colOff>88900</xdr:colOff>
      <xdr:row>77</xdr:row>
      <xdr:rowOff>49149</xdr:rowOff>
    </xdr:to>
    <xdr:cxnSp macro="">
      <xdr:nvCxnSpPr>
        <xdr:cNvPr id="1011" name="直線コネクタ 1010">
          <a:extLst>
            <a:ext uri="{FF2B5EF4-FFF2-40B4-BE49-F238E27FC236}">
              <a16:creationId xmlns:a16="http://schemas.microsoft.com/office/drawing/2014/main" id="{ED459826-70D9-4E6B-A8F8-082E02F381A0}"/>
            </a:ext>
          </a:extLst>
        </xdr:cNvPr>
        <xdr:cNvCxnSpPr/>
      </xdr:nvCxnSpPr>
      <xdr:spPr>
        <a:xfrm>
          <a:off x="10388600" y="132507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83075</xdr:rowOff>
    </xdr:from>
    <xdr:ext cx="469744" cy="259045"/>
    <xdr:sp macro="" textlink="">
      <xdr:nvSpPr>
        <xdr:cNvPr id="1012" name="【福祉施設】&#10;一人当たり面積平均値テキスト">
          <a:extLst>
            <a:ext uri="{FF2B5EF4-FFF2-40B4-BE49-F238E27FC236}">
              <a16:creationId xmlns:a16="http://schemas.microsoft.com/office/drawing/2014/main" id="{F97762C2-2FD7-4A60-9E67-3B1E8313067B}"/>
            </a:ext>
          </a:extLst>
        </xdr:cNvPr>
        <xdr:cNvSpPr txBox="1"/>
      </xdr:nvSpPr>
      <xdr:spPr>
        <a:xfrm>
          <a:off x="10515600" y="144848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104648</xdr:rowOff>
    </xdr:from>
    <xdr:to>
      <xdr:col>55</xdr:col>
      <xdr:colOff>50800</xdr:colOff>
      <xdr:row>85</xdr:row>
      <xdr:rowOff>34798</xdr:rowOff>
    </xdr:to>
    <xdr:sp macro="" textlink="">
      <xdr:nvSpPr>
        <xdr:cNvPr id="1013" name="フローチャート: 判断 1012">
          <a:extLst>
            <a:ext uri="{FF2B5EF4-FFF2-40B4-BE49-F238E27FC236}">
              <a16:creationId xmlns:a16="http://schemas.microsoft.com/office/drawing/2014/main" id="{3AC2A14A-1D90-404E-B7DE-F9C310D2D92A}"/>
            </a:ext>
          </a:extLst>
        </xdr:cNvPr>
        <xdr:cNvSpPr/>
      </xdr:nvSpPr>
      <xdr:spPr>
        <a:xfrm>
          <a:off x="10426700" y="145064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98171</xdr:rowOff>
    </xdr:from>
    <xdr:to>
      <xdr:col>50</xdr:col>
      <xdr:colOff>165100</xdr:colOff>
      <xdr:row>85</xdr:row>
      <xdr:rowOff>28321</xdr:rowOff>
    </xdr:to>
    <xdr:sp macro="" textlink="">
      <xdr:nvSpPr>
        <xdr:cNvPr id="1014" name="フローチャート: 判断 1013">
          <a:extLst>
            <a:ext uri="{FF2B5EF4-FFF2-40B4-BE49-F238E27FC236}">
              <a16:creationId xmlns:a16="http://schemas.microsoft.com/office/drawing/2014/main" id="{EF2A6957-7B1E-4B91-A1CA-E35BA65E1130}"/>
            </a:ext>
          </a:extLst>
        </xdr:cNvPr>
        <xdr:cNvSpPr/>
      </xdr:nvSpPr>
      <xdr:spPr>
        <a:xfrm>
          <a:off x="9588500" y="14499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106172</xdr:rowOff>
    </xdr:from>
    <xdr:to>
      <xdr:col>46</xdr:col>
      <xdr:colOff>38100</xdr:colOff>
      <xdr:row>85</xdr:row>
      <xdr:rowOff>36322</xdr:rowOff>
    </xdr:to>
    <xdr:sp macro="" textlink="">
      <xdr:nvSpPr>
        <xdr:cNvPr id="1015" name="フローチャート: 判断 1014">
          <a:extLst>
            <a:ext uri="{FF2B5EF4-FFF2-40B4-BE49-F238E27FC236}">
              <a16:creationId xmlns:a16="http://schemas.microsoft.com/office/drawing/2014/main" id="{B2BA81F4-CBCC-4733-BA93-3DC49D4C0144}"/>
            </a:ext>
          </a:extLst>
        </xdr:cNvPr>
        <xdr:cNvSpPr/>
      </xdr:nvSpPr>
      <xdr:spPr>
        <a:xfrm>
          <a:off x="8699500" y="14507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109601</xdr:rowOff>
    </xdr:from>
    <xdr:to>
      <xdr:col>41</xdr:col>
      <xdr:colOff>101600</xdr:colOff>
      <xdr:row>85</xdr:row>
      <xdr:rowOff>39751</xdr:rowOff>
    </xdr:to>
    <xdr:sp macro="" textlink="">
      <xdr:nvSpPr>
        <xdr:cNvPr id="1016" name="フローチャート: 判断 1015">
          <a:extLst>
            <a:ext uri="{FF2B5EF4-FFF2-40B4-BE49-F238E27FC236}">
              <a16:creationId xmlns:a16="http://schemas.microsoft.com/office/drawing/2014/main" id="{9BF9FB2F-350D-4B89-8899-555909AA6E2B}"/>
            </a:ext>
          </a:extLst>
        </xdr:cNvPr>
        <xdr:cNvSpPr/>
      </xdr:nvSpPr>
      <xdr:spPr>
        <a:xfrm>
          <a:off x="7810500" y="1451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69596</xdr:rowOff>
    </xdr:from>
    <xdr:to>
      <xdr:col>36</xdr:col>
      <xdr:colOff>165100</xdr:colOff>
      <xdr:row>84</xdr:row>
      <xdr:rowOff>171196</xdr:rowOff>
    </xdr:to>
    <xdr:sp macro="" textlink="">
      <xdr:nvSpPr>
        <xdr:cNvPr id="1017" name="フローチャート: 判断 1016">
          <a:extLst>
            <a:ext uri="{FF2B5EF4-FFF2-40B4-BE49-F238E27FC236}">
              <a16:creationId xmlns:a16="http://schemas.microsoft.com/office/drawing/2014/main" id="{CFC464DB-6C04-4536-8F2E-4D63ECE8B897}"/>
            </a:ext>
          </a:extLst>
        </xdr:cNvPr>
        <xdr:cNvSpPr/>
      </xdr:nvSpPr>
      <xdr:spPr>
        <a:xfrm>
          <a:off x="6921500" y="14471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1018" name="テキスト ボックス 1017">
          <a:extLst>
            <a:ext uri="{FF2B5EF4-FFF2-40B4-BE49-F238E27FC236}">
              <a16:creationId xmlns:a16="http://schemas.microsoft.com/office/drawing/2014/main" id="{F8F89476-989C-4925-876C-5A69894F38F9}"/>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019" name="テキスト ボックス 1018">
          <a:extLst>
            <a:ext uri="{FF2B5EF4-FFF2-40B4-BE49-F238E27FC236}">
              <a16:creationId xmlns:a16="http://schemas.microsoft.com/office/drawing/2014/main" id="{2EEC62E0-EB6E-454E-A28D-4544CCFCA4F3}"/>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020" name="テキスト ボックス 1019">
          <a:extLst>
            <a:ext uri="{FF2B5EF4-FFF2-40B4-BE49-F238E27FC236}">
              <a16:creationId xmlns:a16="http://schemas.microsoft.com/office/drawing/2014/main" id="{48DDE18E-3AAF-4A1A-9457-2082611DC0C8}"/>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021" name="テキスト ボックス 1020">
          <a:extLst>
            <a:ext uri="{FF2B5EF4-FFF2-40B4-BE49-F238E27FC236}">
              <a16:creationId xmlns:a16="http://schemas.microsoft.com/office/drawing/2014/main" id="{E6776EC0-7152-4D5B-B8E8-959E96D25924}"/>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022" name="テキスト ボックス 1021">
          <a:extLst>
            <a:ext uri="{FF2B5EF4-FFF2-40B4-BE49-F238E27FC236}">
              <a16:creationId xmlns:a16="http://schemas.microsoft.com/office/drawing/2014/main" id="{3DFF6A13-0A0A-4968-881E-926C8A169BCB}"/>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73406</xdr:rowOff>
    </xdr:from>
    <xdr:to>
      <xdr:col>55</xdr:col>
      <xdr:colOff>50800</xdr:colOff>
      <xdr:row>85</xdr:row>
      <xdr:rowOff>3556</xdr:rowOff>
    </xdr:to>
    <xdr:sp macro="" textlink="">
      <xdr:nvSpPr>
        <xdr:cNvPr id="1023" name="楕円 1022">
          <a:extLst>
            <a:ext uri="{FF2B5EF4-FFF2-40B4-BE49-F238E27FC236}">
              <a16:creationId xmlns:a16="http://schemas.microsoft.com/office/drawing/2014/main" id="{BC61C46B-BED2-404B-818C-A4C988A3F86A}"/>
            </a:ext>
          </a:extLst>
        </xdr:cNvPr>
        <xdr:cNvSpPr/>
      </xdr:nvSpPr>
      <xdr:spPr>
        <a:xfrm>
          <a:off x="10426700" y="1447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83</xdr:row>
      <xdr:rowOff>96283</xdr:rowOff>
    </xdr:from>
    <xdr:ext cx="469744" cy="259045"/>
    <xdr:sp macro="" textlink="">
      <xdr:nvSpPr>
        <xdr:cNvPr id="1024" name="【福祉施設】&#10;一人当たり面積該当値テキスト">
          <a:extLst>
            <a:ext uri="{FF2B5EF4-FFF2-40B4-BE49-F238E27FC236}">
              <a16:creationId xmlns:a16="http://schemas.microsoft.com/office/drawing/2014/main" id="{34038BF1-BA6A-4C46-A2C9-DEDCF13FC7A5}"/>
            </a:ext>
          </a:extLst>
        </xdr:cNvPr>
        <xdr:cNvSpPr txBox="1"/>
      </xdr:nvSpPr>
      <xdr:spPr>
        <a:xfrm>
          <a:off x="10515600" y="14326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81026</xdr:rowOff>
    </xdr:from>
    <xdr:to>
      <xdr:col>50</xdr:col>
      <xdr:colOff>165100</xdr:colOff>
      <xdr:row>85</xdr:row>
      <xdr:rowOff>11176</xdr:rowOff>
    </xdr:to>
    <xdr:sp macro="" textlink="">
      <xdr:nvSpPr>
        <xdr:cNvPr id="1025" name="楕円 1024">
          <a:extLst>
            <a:ext uri="{FF2B5EF4-FFF2-40B4-BE49-F238E27FC236}">
              <a16:creationId xmlns:a16="http://schemas.microsoft.com/office/drawing/2014/main" id="{F9443D2C-4FEC-471C-B50C-2192DBEB1A15}"/>
            </a:ext>
          </a:extLst>
        </xdr:cNvPr>
        <xdr:cNvSpPr/>
      </xdr:nvSpPr>
      <xdr:spPr>
        <a:xfrm>
          <a:off x="9588500" y="14482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124206</xdr:rowOff>
    </xdr:from>
    <xdr:to>
      <xdr:col>55</xdr:col>
      <xdr:colOff>0</xdr:colOff>
      <xdr:row>84</xdr:row>
      <xdr:rowOff>131826</xdr:rowOff>
    </xdr:to>
    <xdr:cxnSp macro="">
      <xdr:nvCxnSpPr>
        <xdr:cNvPr id="1026" name="直線コネクタ 1025">
          <a:extLst>
            <a:ext uri="{FF2B5EF4-FFF2-40B4-BE49-F238E27FC236}">
              <a16:creationId xmlns:a16="http://schemas.microsoft.com/office/drawing/2014/main" id="{1D69545D-52C2-48CC-9116-5733E21A0E76}"/>
            </a:ext>
          </a:extLst>
        </xdr:cNvPr>
        <xdr:cNvCxnSpPr/>
      </xdr:nvCxnSpPr>
      <xdr:spPr>
        <a:xfrm flipV="1">
          <a:off x="9639300" y="14526006"/>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88264</xdr:rowOff>
    </xdr:from>
    <xdr:to>
      <xdr:col>46</xdr:col>
      <xdr:colOff>38100</xdr:colOff>
      <xdr:row>85</xdr:row>
      <xdr:rowOff>18414</xdr:rowOff>
    </xdr:to>
    <xdr:sp macro="" textlink="">
      <xdr:nvSpPr>
        <xdr:cNvPr id="1027" name="楕円 1026">
          <a:extLst>
            <a:ext uri="{FF2B5EF4-FFF2-40B4-BE49-F238E27FC236}">
              <a16:creationId xmlns:a16="http://schemas.microsoft.com/office/drawing/2014/main" id="{D206C005-4FD4-4805-A900-BA0010808297}"/>
            </a:ext>
          </a:extLst>
        </xdr:cNvPr>
        <xdr:cNvSpPr/>
      </xdr:nvSpPr>
      <xdr:spPr>
        <a:xfrm>
          <a:off x="8699500" y="1449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131826</xdr:rowOff>
    </xdr:from>
    <xdr:to>
      <xdr:col>50</xdr:col>
      <xdr:colOff>114300</xdr:colOff>
      <xdr:row>84</xdr:row>
      <xdr:rowOff>139064</xdr:rowOff>
    </xdr:to>
    <xdr:cxnSp macro="">
      <xdr:nvCxnSpPr>
        <xdr:cNvPr id="1028" name="直線コネクタ 1027">
          <a:extLst>
            <a:ext uri="{FF2B5EF4-FFF2-40B4-BE49-F238E27FC236}">
              <a16:creationId xmlns:a16="http://schemas.microsoft.com/office/drawing/2014/main" id="{8B0F8E8A-F11F-4CB2-B0DF-E0E05C7B3BB4}"/>
            </a:ext>
          </a:extLst>
        </xdr:cNvPr>
        <xdr:cNvCxnSpPr/>
      </xdr:nvCxnSpPr>
      <xdr:spPr>
        <a:xfrm flipV="1">
          <a:off x="8750300" y="14533626"/>
          <a:ext cx="889000" cy="7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96265</xdr:rowOff>
    </xdr:from>
    <xdr:to>
      <xdr:col>41</xdr:col>
      <xdr:colOff>101600</xdr:colOff>
      <xdr:row>85</xdr:row>
      <xdr:rowOff>26415</xdr:rowOff>
    </xdr:to>
    <xdr:sp macro="" textlink="">
      <xdr:nvSpPr>
        <xdr:cNvPr id="1029" name="楕円 1028">
          <a:extLst>
            <a:ext uri="{FF2B5EF4-FFF2-40B4-BE49-F238E27FC236}">
              <a16:creationId xmlns:a16="http://schemas.microsoft.com/office/drawing/2014/main" id="{39427D12-B023-47FF-9658-624D564282BF}"/>
            </a:ext>
          </a:extLst>
        </xdr:cNvPr>
        <xdr:cNvSpPr/>
      </xdr:nvSpPr>
      <xdr:spPr>
        <a:xfrm>
          <a:off x="7810500" y="14498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139064</xdr:rowOff>
    </xdr:from>
    <xdr:to>
      <xdr:col>45</xdr:col>
      <xdr:colOff>177800</xdr:colOff>
      <xdr:row>84</xdr:row>
      <xdr:rowOff>147065</xdr:rowOff>
    </xdr:to>
    <xdr:cxnSp macro="">
      <xdr:nvCxnSpPr>
        <xdr:cNvPr id="1030" name="直線コネクタ 1029">
          <a:extLst>
            <a:ext uri="{FF2B5EF4-FFF2-40B4-BE49-F238E27FC236}">
              <a16:creationId xmlns:a16="http://schemas.microsoft.com/office/drawing/2014/main" id="{425DC2F4-B38B-4A90-82A4-1BEB2FB3A5A4}"/>
            </a:ext>
          </a:extLst>
        </xdr:cNvPr>
        <xdr:cNvCxnSpPr/>
      </xdr:nvCxnSpPr>
      <xdr:spPr>
        <a:xfrm flipV="1">
          <a:off x="7861300" y="14540864"/>
          <a:ext cx="889000" cy="8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103505</xdr:rowOff>
    </xdr:from>
    <xdr:to>
      <xdr:col>36</xdr:col>
      <xdr:colOff>165100</xdr:colOff>
      <xdr:row>85</xdr:row>
      <xdr:rowOff>33655</xdr:rowOff>
    </xdr:to>
    <xdr:sp macro="" textlink="">
      <xdr:nvSpPr>
        <xdr:cNvPr id="1031" name="楕円 1030">
          <a:extLst>
            <a:ext uri="{FF2B5EF4-FFF2-40B4-BE49-F238E27FC236}">
              <a16:creationId xmlns:a16="http://schemas.microsoft.com/office/drawing/2014/main" id="{4F9F61D9-B082-4854-8486-2C822996F949}"/>
            </a:ext>
          </a:extLst>
        </xdr:cNvPr>
        <xdr:cNvSpPr/>
      </xdr:nvSpPr>
      <xdr:spPr>
        <a:xfrm>
          <a:off x="6921500" y="14505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147065</xdr:rowOff>
    </xdr:from>
    <xdr:to>
      <xdr:col>41</xdr:col>
      <xdr:colOff>50800</xdr:colOff>
      <xdr:row>84</xdr:row>
      <xdr:rowOff>154305</xdr:rowOff>
    </xdr:to>
    <xdr:cxnSp macro="">
      <xdr:nvCxnSpPr>
        <xdr:cNvPr id="1032" name="直線コネクタ 1031">
          <a:extLst>
            <a:ext uri="{FF2B5EF4-FFF2-40B4-BE49-F238E27FC236}">
              <a16:creationId xmlns:a16="http://schemas.microsoft.com/office/drawing/2014/main" id="{B41F61D8-2489-4648-8D64-448C14734714}"/>
            </a:ext>
          </a:extLst>
        </xdr:cNvPr>
        <xdr:cNvCxnSpPr/>
      </xdr:nvCxnSpPr>
      <xdr:spPr>
        <a:xfrm flipV="1">
          <a:off x="6972300" y="14548865"/>
          <a:ext cx="889000" cy="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19448</xdr:rowOff>
    </xdr:from>
    <xdr:ext cx="469744" cy="259045"/>
    <xdr:sp macro="" textlink="">
      <xdr:nvSpPr>
        <xdr:cNvPr id="1033" name="n_1aveValue【福祉施設】&#10;一人当たり面積">
          <a:extLst>
            <a:ext uri="{FF2B5EF4-FFF2-40B4-BE49-F238E27FC236}">
              <a16:creationId xmlns:a16="http://schemas.microsoft.com/office/drawing/2014/main" id="{17B6B055-140C-4AFF-97C6-2803A3B49D7F}"/>
            </a:ext>
          </a:extLst>
        </xdr:cNvPr>
        <xdr:cNvSpPr txBox="1"/>
      </xdr:nvSpPr>
      <xdr:spPr>
        <a:xfrm>
          <a:off x="9391727" y="14592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27449</xdr:rowOff>
    </xdr:from>
    <xdr:ext cx="469744" cy="259045"/>
    <xdr:sp macro="" textlink="">
      <xdr:nvSpPr>
        <xdr:cNvPr id="1034" name="n_2aveValue【福祉施設】&#10;一人当たり面積">
          <a:extLst>
            <a:ext uri="{FF2B5EF4-FFF2-40B4-BE49-F238E27FC236}">
              <a16:creationId xmlns:a16="http://schemas.microsoft.com/office/drawing/2014/main" id="{AFEF84C9-0E31-4ED0-9526-56149DE864A2}"/>
            </a:ext>
          </a:extLst>
        </xdr:cNvPr>
        <xdr:cNvSpPr txBox="1"/>
      </xdr:nvSpPr>
      <xdr:spPr>
        <a:xfrm>
          <a:off x="8515427" y="14600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30878</xdr:rowOff>
    </xdr:from>
    <xdr:ext cx="469744" cy="259045"/>
    <xdr:sp macro="" textlink="">
      <xdr:nvSpPr>
        <xdr:cNvPr id="1035" name="n_3aveValue【福祉施設】&#10;一人当たり面積">
          <a:extLst>
            <a:ext uri="{FF2B5EF4-FFF2-40B4-BE49-F238E27FC236}">
              <a16:creationId xmlns:a16="http://schemas.microsoft.com/office/drawing/2014/main" id="{C0DBF138-85B7-4AC6-A1D2-E1FAC8D93D97}"/>
            </a:ext>
          </a:extLst>
        </xdr:cNvPr>
        <xdr:cNvSpPr txBox="1"/>
      </xdr:nvSpPr>
      <xdr:spPr>
        <a:xfrm>
          <a:off x="7626427" y="146041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16273</xdr:rowOff>
    </xdr:from>
    <xdr:ext cx="469744" cy="259045"/>
    <xdr:sp macro="" textlink="">
      <xdr:nvSpPr>
        <xdr:cNvPr id="1036" name="n_4aveValue【福祉施設】&#10;一人当たり面積">
          <a:extLst>
            <a:ext uri="{FF2B5EF4-FFF2-40B4-BE49-F238E27FC236}">
              <a16:creationId xmlns:a16="http://schemas.microsoft.com/office/drawing/2014/main" id="{8CCF12D3-4247-421B-808E-37AF764C367E}"/>
            </a:ext>
          </a:extLst>
        </xdr:cNvPr>
        <xdr:cNvSpPr txBox="1"/>
      </xdr:nvSpPr>
      <xdr:spPr>
        <a:xfrm>
          <a:off x="6737427" y="14246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27703</xdr:rowOff>
    </xdr:from>
    <xdr:ext cx="469744" cy="259045"/>
    <xdr:sp macro="" textlink="">
      <xdr:nvSpPr>
        <xdr:cNvPr id="1037" name="n_1mainValue【福祉施設】&#10;一人当たり面積">
          <a:extLst>
            <a:ext uri="{FF2B5EF4-FFF2-40B4-BE49-F238E27FC236}">
              <a16:creationId xmlns:a16="http://schemas.microsoft.com/office/drawing/2014/main" id="{FAE828B4-CD25-4713-BD3D-64F6D7EDC7B2}"/>
            </a:ext>
          </a:extLst>
        </xdr:cNvPr>
        <xdr:cNvSpPr txBox="1"/>
      </xdr:nvSpPr>
      <xdr:spPr>
        <a:xfrm>
          <a:off x="9391727" y="14258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34941</xdr:rowOff>
    </xdr:from>
    <xdr:ext cx="469744" cy="259045"/>
    <xdr:sp macro="" textlink="">
      <xdr:nvSpPr>
        <xdr:cNvPr id="1038" name="n_2mainValue【福祉施設】&#10;一人当たり面積">
          <a:extLst>
            <a:ext uri="{FF2B5EF4-FFF2-40B4-BE49-F238E27FC236}">
              <a16:creationId xmlns:a16="http://schemas.microsoft.com/office/drawing/2014/main" id="{175B280D-35CF-4DA9-A9CA-42782FF6E2BF}"/>
            </a:ext>
          </a:extLst>
        </xdr:cNvPr>
        <xdr:cNvSpPr txBox="1"/>
      </xdr:nvSpPr>
      <xdr:spPr>
        <a:xfrm>
          <a:off x="8515427" y="14265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42942</xdr:rowOff>
    </xdr:from>
    <xdr:ext cx="469744" cy="259045"/>
    <xdr:sp macro="" textlink="">
      <xdr:nvSpPr>
        <xdr:cNvPr id="1039" name="n_3mainValue【福祉施設】&#10;一人当たり面積">
          <a:extLst>
            <a:ext uri="{FF2B5EF4-FFF2-40B4-BE49-F238E27FC236}">
              <a16:creationId xmlns:a16="http://schemas.microsoft.com/office/drawing/2014/main" id="{DD8C36CE-C452-45F2-A170-2D4B23D58524}"/>
            </a:ext>
          </a:extLst>
        </xdr:cNvPr>
        <xdr:cNvSpPr txBox="1"/>
      </xdr:nvSpPr>
      <xdr:spPr>
        <a:xfrm>
          <a:off x="7626427" y="14273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24782</xdr:rowOff>
    </xdr:from>
    <xdr:ext cx="469744" cy="259045"/>
    <xdr:sp macro="" textlink="">
      <xdr:nvSpPr>
        <xdr:cNvPr id="1040" name="n_4mainValue【福祉施設】&#10;一人当たり面積">
          <a:extLst>
            <a:ext uri="{FF2B5EF4-FFF2-40B4-BE49-F238E27FC236}">
              <a16:creationId xmlns:a16="http://schemas.microsoft.com/office/drawing/2014/main" id="{F35562C1-7164-4081-931D-6AF2575C45FD}"/>
            </a:ext>
          </a:extLst>
        </xdr:cNvPr>
        <xdr:cNvSpPr txBox="1"/>
      </xdr:nvSpPr>
      <xdr:spPr>
        <a:xfrm>
          <a:off x="6737427" y="14598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41" name="正方形/長方形 1040">
          <a:extLst>
            <a:ext uri="{FF2B5EF4-FFF2-40B4-BE49-F238E27FC236}">
              <a16:creationId xmlns:a16="http://schemas.microsoft.com/office/drawing/2014/main" id="{3002D280-7200-463A-936D-4E4A65FD8A17}"/>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42" name="正方形/長方形 1041">
          <a:extLst>
            <a:ext uri="{FF2B5EF4-FFF2-40B4-BE49-F238E27FC236}">
              <a16:creationId xmlns:a16="http://schemas.microsoft.com/office/drawing/2014/main" id="{75E65C3B-48B9-41AD-AA61-24BFD9D5437B}"/>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43" name="正方形/長方形 1042">
          <a:extLst>
            <a:ext uri="{FF2B5EF4-FFF2-40B4-BE49-F238E27FC236}">
              <a16:creationId xmlns:a16="http://schemas.microsoft.com/office/drawing/2014/main" id="{5AE44770-90C7-45DD-9406-2A4F07DE4BD9}"/>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44" name="正方形/長方形 1043">
          <a:extLst>
            <a:ext uri="{FF2B5EF4-FFF2-40B4-BE49-F238E27FC236}">
              <a16:creationId xmlns:a16="http://schemas.microsoft.com/office/drawing/2014/main" id="{37736DFB-87ED-4B0C-8349-E046F6EFBE9A}"/>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45" name="正方形/長方形 1044">
          <a:extLst>
            <a:ext uri="{FF2B5EF4-FFF2-40B4-BE49-F238E27FC236}">
              <a16:creationId xmlns:a16="http://schemas.microsoft.com/office/drawing/2014/main" id="{533EFCC7-DF22-40E5-83C5-9DB65714FE9E}"/>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46" name="正方形/長方形 1045">
          <a:extLst>
            <a:ext uri="{FF2B5EF4-FFF2-40B4-BE49-F238E27FC236}">
              <a16:creationId xmlns:a16="http://schemas.microsoft.com/office/drawing/2014/main" id="{82EB7049-A20B-4F2C-9927-74414CCF36A5}"/>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47" name="正方形/長方形 1046">
          <a:extLst>
            <a:ext uri="{FF2B5EF4-FFF2-40B4-BE49-F238E27FC236}">
              <a16:creationId xmlns:a16="http://schemas.microsoft.com/office/drawing/2014/main" id="{1D5DB5E9-50D8-4E8F-9DA7-90890E47133E}"/>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48" name="正方形/長方形 1047">
          <a:extLst>
            <a:ext uri="{FF2B5EF4-FFF2-40B4-BE49-F238E27FC236}">
              <a16:creationId xmlns:a16="http://schemas.microsoft.com/office/drawing/2014/main" id="{38CC7A32-75B0-4A12-9913-DE466D4DEB41}"/>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049" name="正方形/長方形 1048">
          <a:extLst>
            <a:ext uri="{FF2B5EF4-FFF2-40B4-BE49-F238E27FC236}">
              <a16:creationId xmlns:a16="http://schemas.microsoft.com/office/drawing/2014/main" id="{65BB20E0-50A4-47DF-8059-BC10AD01E7E8}"/>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50" name="正方形/長方形 1049">
          <a:extLst>
            <a:ext uri="{FF2B5EF4-FFF2-40B4-BE49-F238E27FC236}">
              <a16:creationId xmlns:a16="http://schemas.microsoft.com/office/drawing/2014/main" id="{77DB874F-DA06-4E99-AD26-02E9230BE941}"/>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51" name="正方形/長方形 1050">
          <a:extLst>
            <a:ext uri="{FF2B5EF4-FFF2-40B4-BE49-F238E27FC236}">
              <a16:creationId xmlns:a16="http://schemas.microsoft.com/office/drawing/2014/main" id="{46AC2D6B-FB6E-4042-BE0E-6BF6075938B8}"/>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52" name="正方形/長方形 1051">
          <a:extLst>
            <a:ext uri="{FF2B5EF4-FFF2-40B4-BE49-F238E27FC236}">
              <a16:creationId xmlns:a16="http://schemas.microsoft.com/office/drawing/2014/main" id="{F523F825-AF6B-4493-9436-2699A121231C}"/>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53" name="正方形/長方形 1052">
          <a:extLst>
            <a:ext uri="{FF2B5EF4-FFF2-40B4-BE49-F238E27FC236}">
              <a16:creationId xmlns:a16="http://schemas.microsoft.com/office/drawing/2014/main" id="{09354668-BBA7-49C8-8B58-1165A7F1F718}"/>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54" name="正方形/長方形 1053">
          <a:extLst>
            <a:ext uri="{FF2B5EF4-FFF2-40B4-BE49-F238E27FC236}">
              <a16:creationId xmlns:a16="http://schemas.microsoft.com/office/drawing/2014/main" id="{529DD50E-22F8-496B-A847-EFFDA2282D00}"/>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55" name="正方形/長方形 1054">
          <a:extLst>
            <a:ext uri="{FF2B5EF4-FFF2-40B4-BE49-F238E27FC236}">
              <a16:creationId xmlns:a16="http://schemas.microsoft.com/office/drawing/2014/main" id="{E13AA5EE-D376-429D-8080-23F371BAAEB5}"/>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56" name="正方形/長方形 1055">
          <a:extLst>
            <a:ext uri="{FF2B5EF4-FFF2-40B4-BE49-F238E27FC236}">
              <a16:creationId xmlns:a16="http://schemas.microsoft.com/office/drawing/2014/main" id="{E0C1606E-85C8-4249-ADF6-916A8F394F3B}"/>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057" name="正方形/長方形 1056">
          <a:extLst>
            <a:ext uri="{FF2B5EF4-FFF2-40B4-BE49-F238E27FC236}">
              <a16:creationId xmlns:a16="http://schemas.microsoft.com/office/drawing/2014/main" id="{2AFD885E-4DCE-42AF-B890-CE323504699E}"/>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058" name="正方形/長方形 1057">
          <a:extLst>
            <a:ext uri="{FF2B5EF4-FFF2-40B4-BE49-F238E27FC236}">
              <a16:creationId xmlns:a16="http://schemas.microsoft.com/office/drawing/2014/main" id="{BBF2CB47-CEC3-4225-B573-764B4FC8DD87}"/>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059" name="正方形/長方形 1058">
          <a:extLst>
            <a:ext uri="{FF2B5EF4-FFF2-40B4-BE49-F238E27FC236}">
              <a16:creationId xmlns:a16="http://schemas.microsoft.com/office/drawing/2014/main" id="{7BD1B2B4-BC3E-4D50-9056-84009964A194}"/>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060" name="正方形/長方形 1059">
          <a:extLst>
            <a:ext uri="{FF2B5EF4-FFF2-40B4-BE49-F238E27FC236}">
              <a16:creationId xmlns:a16="http://schemas.microsoft.com/office/drawing/2014/main" id="{6767E8D5-37E0-45D0-867F-6C7AC891B41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061" name="正方形/長方形 1060">
          <a:extLst>
            <a:ext uri="{FF2B5EF4-FFF2-40B4-BE49-F238E27FC236}">
              <a16:creationId xmlns:a16="http://schemas.microsoft.com/office/drawing/2014/main" id="{A434BEA8-1A96-4179-8C66-2FABFE695D48}"/>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062" name="正方形/長方形 1061">
          <a:extLst>
            <a:ext uri="{FF2B5EF4-FFF2-40B4-BE49-F238E27FC236}">
              <a16:creationId xmlns:a16="http://schemas.microsoft.com/office/drawing/2014/main" id="{8B6EFF36-A39E-48A1-A4CA-E6BC7343ACDB}"/>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063" name="正方形/長方形 1062">
          <a:extLst>
            <a:ext uri="{FF2B5EF4-FFF2-40B4-BE49-F238E27FC236}">
              <a16:creationId xmlns:a16="http://schemas.microsoft.com/office/drawing/2014/main" id="{49ECFB7B-90EE-44BC-87F0-EB932DAEACA8}"/>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064" name="正方形/長方形 1063">
          <a:extLst>
            <a:ext uri="{FF2B5EF4-FFF2-40B4-BE49-F238E27FC236}">
              <a16:creationId xmlns:a16="http://schemas.microsoft.com/office/drawing/2014/main" id="{E64FE165-CCF7-46E1-977F-68B08F0FA3D2}"/>
            </a:ext>
          </a:extLst>
        </xdr:cNvPr>
        <xdr:cNvSpPr/>
      </xdr:nvSpPr>
      <xdr:spPr>
        <a:xfrm>
          <a:off x="12446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1065" name="正方形/長方形 1064">
          <a:extLst>
            <a:ext uri="{FF2B5EF4-FFF2-40B4-BE49-F238E27FC236}">
              <a16:creationId xmlns:a16="http://schemas.microsoft.com/office/drawing/2014/main" id="{25C4EC67-50E6-487B-8067-84FD07E3332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066" name="正方形/長方形 1065">
          <a:extLst>
            <a:ext uri="{FF2B5EF4-FFF2-40B4-BE49-F238E27FC236}">
              <a16:creationId xmlns:a16="http://schemas.microsoft.com/office/drawing/2014/main" id="{316BCC50-EA8D-45BC-9AEB-03169C341873}"/>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067" name="正方形/長方形 1066">
          <a:extLst>
            <a:ext uri="{FF2B5EF4-FFF2-40B4-BE49-F238E27FC236}">
              <a16:creationId xmlns:a16="http://schemas.microsoft.com/office/drawing/2014/main" id="{A726B0D6-6A17-4FAA-B7E8-0D26C316D946}"/>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068" name="正方形/長方形 1067">
          <a:extLst>
            <a:ext uri="{FF2B5EF4-FFF2-40B4-BE49-F238E27FC236}">
              <a16:creationId xmlns:a16="http://schemas.microsoft.com/office/drawing/2014/main" id="{706D4E1C-2CDB-4682-96FF-AFC4259473D6}"/>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069" name="正方形/長方形 1068">
          <a:extLst>
            <a:ext uri="{FF2B5EF4-FFF2-40B4-BE49-F238E27FC236}">
              <a16:creationId xmlns:a16="http://schemas.microsoft.com/office/drawing/2014/main" id="{976CBC5B-8A17-420F-A82C-A492D85F7A6D}"/>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070" name="正方形/長方形 1069">
          <a:extLst>
            <a:ext uri="{FF2B5EF4-FFF2-40B4-BE49-F238E27FC236}">
              <a16:creationId xmlns:a16="http://schemas.microsoft.com/office/drawing/2014/main" id="{53EA1381-F173-4616-BEBC-3AFAB2494BE4}"/>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071" name="正方形/長方形 1070">
          <a:extLst>
            <a:ext uri="{FF2B5EF4-FFF2-40B4-BE49-F238E27FC236}">
              <a16:creationId xmlns:a16="http://schemas.microsoft.com/office/drawing/2014/main" id="{01705849-D178-44F3-8C8A-91874B4E3323}"/>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072" name="正方形/長方形 1071">
          <a:extLst>
            <a:ext uri="{FF2B5EF4-FFF2-40B4-BE49-F238E27FC236}">
              <a16:creationId xmlns:a16="http://schemas.microsoft.com/office/drawing/2014/main" id="{186C1A8A-BF4C-4621-99A6-C5E7C9B66330}"/>
            </a:ext>
          </a:extLst>
        </xdr:cNvPr>
        <xdr:cNvSpPr/>
      </xdr:nvSpPr>
      <xdr:spPr>
        <a:xfrm>
          <a:off x="18288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1073" name="正方形/長方形 1072">
          <a:extLst>
            <a:ext uri="{FF2B5EF4-FFF2-40B4-BE49-F238E27FC236}">
              <a16:creationId xmlns:a16="http://schemas.microsoft.com/office/drawing/2014/main" id="{0650EF1B-7BB9-424D-8748-A3DC0C865AB3}"/>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074" name="正方形/長方形 1073">
          <a:extLst>
            <a:ext uri="{FF2B5EF4-FFF2-40B4-BE49-F238E27FC236}">
              <a16:creationId xmlns:a16="http://schemas.microsoft.com/office/drawing/2014/main" id="{1EF1F110-8814-4068-9F5E-083C51DF9529}"/>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075" name="正方形/長方形 1074">
          <a:extLst>
            <a:ext uri="{FF2B5EF4-FFF2-40B4-BE49-F238E27FC236}">
              <a16:creationId xmlns:a16="http://schemas.microsoft.com/office/drawing/2014/main" id="{68845103-F264-4E78-8221-9AE42966E8B3}"/>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076" name="正方形/長方形 1075">
          <a:extLst>
            <a:ext uri="{FF2B5EF4-FFF2-40B4-BE49-F238E27FC236}">
              <a16:creationId xmlns:a16="http://schemas.microsoft.com/office/drawing/2014/main" id="{40BA4A1E-B871-434E-BB06-DE26082C114C}"/>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077" name="正方形/長方形 1076">
          <a:extLst>
            <a:ext uri="{FF2B5EF4-FFF2-40B4-BE49-F238E27FC236}">
              <a16:creationId xmlns:a16="http://schemas.microsoft.com/office/drawing/2014/main" id="{E493214F-B773-4669-B11C-ACC2891D166B}"/>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078" name="正方形/長方形 1077">
          <a:extLst>
            <a:ext uri="{FF2B5EF4-FFF2-40B4-BE49-F238E27FC236}">
              <a16:creationId xmlns:a16="http://schemas.microsoft.com/office/drawing/2014/main" id="{DFA3B43E-C583-4021-A88F-A50803FCA49A}"/>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079" name="正方形/長方形 1078">
          <a:extLst>
            <a:ext uri="{FF2B5EF4-FFF2-40B4-BE49-F238E27FC236}">
              <a16:creationId xmlns:a16="http://schemas.microsoft.com/office/drawing/2014/main" id="{3EC5D721-CFFB-4197-9213-07B6ECDF4894}"/>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080" name="正方形/長方形 1079">
          <a:extLst>
            <a:ext uri="{FF2B5EF4-FFF2-40B4-BE49-F238E27FC236}">
              <a16:creationId xmlns:a16="http://schemas.microsoft.com/office/drawing/2014/main" id="{CD8BBDB1-3AB4-4D56-A6BF-DD98785C3D40}"/>
            </a:ext>
          </a:extLst>
        </xdr:cNvPr>
        <xdr:cNvSpPr/>
      </xdr:nvSpPr>
      <xdr:spPr>
        <a:xfrm>
          <a:off x="12446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46</xdr:row>
      <xdr:rowOff>114300</xdr:rowOff>
    </xdr:from>
    <xdr:to>
      <xdr:col>120</xdr:col>
      <xdr:colOff>152400</xdr:colOff>
      <xdr:row>50</xdr:row>
      <xdr:rowOff>63500</xdr:rowOff>
    </xdr:to>
    <xdr:sp macro="" textlink="">
      <xdr:nvSpPr>
        <xdr:cNvPr id="1081" name="正方形/長方形 1080">
          <a:extLst>
            <a:ext uri="{FF2B5EF4-FFF2-40B4-BE49-F238E27FC236}">
              <a16:creationId xmlns:a16="http://schemas.microsoft.com/office/drawing/2014/main" id="{7BC2743B-408A-482B-95A8-263DA628BB29}"/>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082" name="正方形/長方形 1081">
          <a:extLst>
            <a:ext uri="{FF2B5EF4-FFF2-40B4-BE49-F238E27FC236}">
              <a16:creationId xmlns:a16="http://schemas.microsoft.com/office/drawing/2014/main" id="{0225B7E0-C661-4B81-8E3B-525B789ACC21}"/>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083" name="正方形/長方形 1082">
          <a:extLst>
            <a:ext uri="{FF2B5EF4-FFF2-40B4-BE49-F238E27FC236}">
              <a16:creationId xmlns:a16="http://schemas.microsoft.com/office/drawing/2014/main" id="{410A269F-EE5C-4232-A704-CB0C8969F1B5}"/>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084" name="正方形/長方形 1083">
          <a:extLst>
            <a:ext uri="{FF2B5EF4-FFF2-40B4-BE49-F238E27FC236}">
              <a16:creationId xmlns:a16="http://schemas.microsoft.com/office/drawing/2014/main" id="{503DF696-BF25-44B0-A075-CC08164BAB02}"/>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085" name="正方形/長方形 1084">
          <a:extLst>
            <a:ext uri="{FF2B5EF4-FFF2-40B4-BE49-F238E27FC236}">
              <a16:creationId xmlns:a16="http://schemas.microsoft.com/office/drawing/2014/main" id="{42689E00-F387-4E36-898C-4D971091C46C}"/>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086" name="正方形/長方形 1085">
          <a:extLst>
            <a:ext uri="{FF2B5EF4-FFF2-40B4-BE49-F238E27FC236}">
              <a16:creationId xmlns:a16="http://schemas.microsoft.com/office/drawing/2014/main" id="{B38FD16E-A70A-4E25-B9DF-EEF1FEEB749A}"/>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087" name="正方形/長方形 1086">
          <a:extLst>
            <a:ext uri="{FF2B5EF4-FFF2-40B4-BE49-F238E27FC236}">
              <a16:creationId xmlns:a16="http://schemas.microsoft.com/office/drawing/2014/main" id="{8164798B-A75A-44DF-8088-65B471284B5C}"/>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088" name="正方形/長方形 1087">
          <a:extLst>
            <a:ext uri="{FF2B5EF4-FFF2-40B4-BE49-F238E27FC236}">
              <a16:creationId xmlns:a16="http://schemas.microsoft.com/office/drawing/2014/main" id="{60EBCE4C-7300-48A1-B69D-1FE357F33BE9}"/>
            </a:ext>
          </a:extLst>
        </xdr:cNvPr>
        <xdr:cNvSpPr/>
      </xdr:nvSpPr>
      <xdr:spPr>
        <a:xfrm>
          <a:off x="18288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68</xdr:row>
      <xdr:rowOff>152400</xdr:rowOff>
    </xdr:from>
    <xdr:to>
      <xdr:col>90</xdr:col>
      <xdr:colOff>25400</xdr:colOff>
      <xdr:row>72</xdr:row>
      <xdr:rowOff>101600</xdr:rowOff>
    </xdr:to>
    <xdr:sp macro="" textlink="">
      <xdr:nvSpPr>
        <xdr:cNvPr id="1089" name="正方形/長方形 1088">
          <a:extLst>
            <a:ext uri="{FF2B5EF4-FFF2-40B4-BE49-F238E27FC236}">
              <a16:creationId xmlns:a16="http://schemas.microsoft.com/office/drawing/2014/main" id="{D9D19B7B-F9DF-4DE5-881D-A52075454479}"/>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090" name="正方形/長方形 1089">
          <a:extLst>
            <a:ext uri="{FF2B5EF4-FFF2-40B4-BE49-F238E27FC236}">
              <a16:creationId xmlns:a16="http://schemas.microsoft.com/office/drawing/2014/main" id="{43E799DC-EFEA-4DD5-B5BC-D0CDBA61E8EF}"/>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091" name="正方形/長方形 1090">
          <a:extLst>
            <a:ext uri="{FF2B5EF4-FFF2-40B4-BE49-F238E27FC236}">
              <a16:creationId xmlns:a16="http://schemas.microsoft.com/office/drawing/2014/main" id="{EE469F2C-17DF-4E14-B25C-81B72A881708}"/>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092" name="正方形/長方形 1091">
          <a:extLst>
            <a:ext uri="{FF2B5EF4-FFF2-40B4-BE49-F238E27FC236}">
              <a16:creationId xmlns:a16="http://schemas.microsoft.com/office/drawing/2014/main" id="{B0DF3DBE-9755-431E-811F-1843955F978C}"/>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093" name="正方形/長方形 1092">
          <a:extLst>
            <a:ext uri="{FF2B5EF4-FFF2-40B4-BE49-F238E27FC236}">
              <a16:creationId xmlns:a16="http://schemas.microsoft.com/office/drawing/2014/main" id="{0D2A29B7-3DEA-4F5E-8B87-BC08F48BA597}"/>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094" name="正方形/長方形 1093">
          <a:extLst>
            <a:ext uri="{FF2B5EF4-FFF2-40B4-BE49-F238E27FC236}">
              <a16:creationId xmlns:a16="http://schemas.microsoft.com/office/drawing/2014/main" id="{B52F400F-933F-4947-9DDC-56969AA69130}"/>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095" name="正方形/長方形 1094">
          <a:extLst>
            <a:ext uri="{FF2B5EF4-FFF2-40B4-BE49-F238E27FC236}">
              <a16:creationId xmlns:a16="http://schemas.microsoft.com/office/drawing/2014/main" id="{8031A643-EBE9-4132-B87A-3A61F4CCE296}"/>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096" name="正方形/長方形 1095">
          <a:extLst>
            <a:ext uri="{FF2B5EF4-FFF2-40B4-BE49-F238E27FC236}">
              <a16:creationId xmlns:a16="http://schemas.microsoft.com/office/drawing/2014/main" id="{093E369D-A855-4897-8494-AC46ADBAC322}"/>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1097" name="テキスト ボックス 1096">
          <a:extLst>
            <a:ext uri="{FF2B5EF4-FFF2-40B4-BE49-F238E27FC236}">
              <a16:creationId xmlns:a16="http://schemas.microsoft.com/office/drawing/2014/main" id="{18872340-891A-4E9F-BF7E-F224536C95B7}"/>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1098" name="直線コネクタ 1097">
          <a:extLst>
            <a:ext uri="{FF2B5EF4-FFF2-40B4-BE49-F238E27FC236}">
              <a16:creationId xmlns:a16="http://schemas.microsoft.com/office/drawing/2014/main" id="{48D8CC67-E698-4FCE-9A42-1FB0313F3515}"/>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1099" name="テキスト ボックス 1098">
          <a:extLst>
            <a:ext uri="{FF2B5EF4-FFF2-40B4-BE49-F238E27FC236}">
              <a16:creationId xmlns:a16="http://schemas.microsoft.com/office/drawing/2014/main" id="{6B7B7B0A-E09C-4D27-A9C3-DBA0F437BE50}"/>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1100" name="直線コネクタ 1099">
          <a:extLst>
            <a:ext uri="{FF2B5EF4-FFF2-40B4-BE49-F238E27FC236}">
              <a16:creationId xmlns:a16="http://schemas.microsoft.com/office/drawing/2014/main" id="{F836C318-C8AE-4D0F-B686-9C4035CE323B}"/>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1101" name="テキスト ボックス 1100">
          <a:extLst>
            <a:ext uri="{FF2B5EF4-FFF2-40B4-BE49-F238E27FC236}">
              <a16:creationId xmlns:a16="http://schemas.microsoft.com/office/drawing/2014/main" id="{D37F1A7D-6C40-46B3-9782-F3BEA622DD29}"/>
            </a:ext>
          </a:extLst>
        </xdr:cNvPr>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1102" name="直線コネクタ 1101">
          <a:extLst>
            <a:ext uri="{FF2B5EF4-FFF2-40B4-BE49-F238E27FC236}">
              <a16:creationId xmlns:a16="http://schemas.microsoft.com/office/drawing/2014/main" id="{A1EBC140-4B3F-420D-BC36-C3391397FAF5}"/>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1103" name="テキスト ボックス 1102">
          <a:extLst>
            <a:ext uri="{FF2B5EF4-FFF2-40B4-BE49-F238E27FC236}">
              <a16:creationId xmlns:a16="http://schemas.microsoft.com/office/drawing/2014/main" id="{498881A4-2AA0-4500-8610-698BC7D0A36D}"/>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1104" name="直線コネクタ 1103">
          <a:extLst>
            <a:ext uri="{FF2B5EF4-FFF2-40B4-BE49-F238E27FC236}">
              <a16:creationId xmlns:a16="http://schemas.microsoft.com/office/drawing/2014/main" id="{99D2572F-2D00-4B0F-BFF5-1DF780A8DAC9}"/>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1105" name="テキスト ボックス 1104">
          <a:extLst>
            <a:ext uri="{FF2B5EF4-FFF2-40B4-BE49-F238E27FC236}">
              <a16:creationId xmlns:a16="http://schemas.microsoft.com/office/drawing/2014/main" id="{361D518E-20D6-47F2-9763-CEF085F0AE2D}"/>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1106" name="直線コネクタ 1105">
          <a:extLst>
            <a:ext uri="{FF2B5EF4-FFF2-40B4-BE49-F238E27FC236}">
              <a16:creationId xmlns:a16="http://schemas.microsoft.com/office/drawing/2014/main" id="{D6BBA41A-8403-4862-8856-F1B0E87B5A97}"/>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1107" name="テキスト ボックス 1106">
          <a:extLst>
            <a:ext uri="{FF2B5EF4-FFF2-40B4-BE49-F238E27FC236}">
              <a16:creationId xmlns:a16="http://schemas.microsoft.com/office/drawing/2014/main" id="{8E1BBE07-FC30-402B-810E-2C49A4D4399E}"/>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1108" name="直線コネクタ 1107">
          <a:extLst>
            <a:ext uri="{FF2B5EF4-FFF2-40B4-BE49-F238E27FC236}">
              <a16:creationId xmlns:a16="http://schemas.microsoft.com/office/drawing/2014/main" id="{AC719F1D-0EED-4011-9432-5A3A56A0C1B4}"/>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1109" name="テキスト ボックス 1108">
          <a:extLst>
            <a:ext uri="{FF2B5EF4-FFF2-40B4-BE49-F238E27FC236}">
              <a16:creationId xmlns:a16="http://schemas.microsoft.com/office/drawing/2014/main" id="{F83129C4-1E73-4E59-8982-BAF2F78F8693}"/>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1110" name="直線コネクタ 1109">
          <a:extLst>
            <a:ext uri="{FF2B5EF4-FFF2-40B4-BE49-F238E27FC236}">
              <a16:creationId xmlns:a16="http://schemas.microsoft.com/office/drawing/2014/main" id="{F53EB02E-C38B-47D9-B4FC-4B8DB1D22FB8}"/>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1111" name="テキスト ボックス 1110">
          <a:extLst>
            <a:ext uri="{FF2B5EF4-FFF2-40B4-BE49-F238E27FC236}">
              <a16:creationId xmlns:a16="http://schemas.microsoft.com/office/drawing/2014/main" id="{781E47A2-ED28-4819-B6FC-2762B902FA7C}"/>
            </a:ext>
          </a:extLst>
        </xdr:cNvPr>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1112" name="直線コネクタ 1111">
          <a:extLst>
            <a:ext uri="{FF2B5EF4-FFF2-40B4-BE49-F238E27FC236}">
              <a16:creationId xmlns:a16="http://schemas.microsoft.com/office/drawing/2014/main" id="{0364CD03-31DC-4130-8616-8A02351B6CD3}"/>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1113" name="【消防施設】&#10;有形固定資産減価償却率グラフ枠">
          <a:extLst>
            <a:ext uri="{FF2B5EF4-FFF2-40B4-BE49-F238E27FC236}">
              <a16:creationId xmlns:a16="http://schemas.microsoft.com/office/drawing/2014/main" id="{734CA9F7-B3B6-462D-BD93-F4865502C84C}"/>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142602</xdr:rowOff>
    </xdr:from>
    <xdr:to>
      <xdr:col>85</xdr:col>
      <xdr:colOff>126364</xdr:colOff>
      <xdr:row>86</xdr:row>
      <xdr:rowOff>168729</xdr:rowOff>
    </xdr:to>
    <xdr:cxnSp macro="">
      <xdr:nvCxnSpPr>
        <xdr:cNvPr id="1114" name="直線コネクタ 1113">
          <a:extLst>
            <a:ext uri="{FF2B5EF4-FFF2-40B4-BE49-F238E27FC236}">
              <a16:creationId xmlns:a16="http://schemas.microsoft.com/office/drawing/2014/main" id="{9F337C81-EB84-4604-88A8-D926715C1BC6}"/>
            </a:ext>
          </a:extLst>
        </xdr:cNvPr>
        <xdr:cNvCxnSpPr/>
      </xdr:nvCxnSpPr>
      <xdr:spPr>
        <a:xfrm flipV="1">
          <a:off x="16318864" y="13344252"/>
          <a:ext cx="0" cy="1569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1115" name="【消防施設】&#10;有形固定資産減価償却率最小値テキスト">
          <a:extLst>
            <a:ext uri="{FF2B5EF4-FFF2-40B4-BE49-F238E27FC236}">
              <a16:creationId xmlns:a16="http://schemas.microsoft.com/office/drawing/2014/main" id="{1B057A5E-A345-424E-AE25-C474C71DF1C9}"/>
            </a:ext>
          </a:extLst>
        </xdr:cNvPr>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1116" name="直線コネクタ 1115">
          <a:extLst>
            <a:ext uri="{FF2B5EF4-FFF2-40B4-BE49-F238E27FC236}">
              <a16:creationId xmlns:a16="http://schemas.microsoft.com/office/drawing/2014/main" id="{67F79B93-33B8-4B7A-9F73-C55D48DB184C}"/>
            </a:ext>
          </a:extLst>
        </xdr:cNvPr>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89279</xdr:rowOff>
    </xdr:from>
    <xdr:ext cx="340478" cy="259045"/>
    <xdr:sp macro="" textlink="">
      <xdr:nvSpPr>
        <xdr:cNvPr id="1117" name="【消防施設】&#10;有形固定資産減価償却率最大値テキスト">
          <a:extLst>
            <a:ext uri="{FF2B5EF4-FFF2-40B4-BE49-F238E27FC236}">
              <a16:creationId xmlns:a16="http://schemas.microsoft.com/office/drawing/2014/main" id="{318490C5-CB3D-4AC2-901C-0684F76E0AED}"/>
            </a:ext>
          </a:extLst>
        </xdr:cNvPr>
        <xdr:cNvSpPr txBox="1"/>
      </xdr:nvSpPr>
      <xdr:spPr>
        <a:xfrm>
          <a:off x="16357600" y="131194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142602</xdr:rowOff>
    </xdr:from>
    <xdr:to>
      <xdr:col>86</xdr:col>
      <xdr:colOff>25400</xdr:colOff>
      <xdr:row>77</xdr:row>
      <xdr:rowOff>142602</xdr:rowOff>
    </xdr:to>
    <xdr:cxnSp macro="">
      <xdr:nvCxnSpPr>
        <xdr:cNvPr id="1118" name="直線コネクタ 1117">
          <a:extLst>
            <a:ext uri="{FF2B5EF4-FFF2-40B4-BE49-F238E27FC236}">
              <a16:creationId xmlns:a16="http://schemas.microsoft.com/office/drawing/2014/main" id="{4F0205EC-0E8D-4047-9813-5CC39CB8B044}"/>
            </a:ext>
          </a:extLst>
        </xdr:cNvPr>
        <xdr:cNvCxnSpPr/>
      </xdr:nvCxnSpPr>
      <xdr:spPr>
        <a:xfrm>
          <a:off x="16230600" y="133442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83</xdr:row>
      <xdr:rowOff>16</xdr:rowOff>
    </xdr:from>
    <xdr:ext cx="405111" cy="259045"/>
    <xdr:sp macro="" textlink="">
      <xdr:nvSpPr>
        <xdr:cNvPr id="1119" name="【消防施設】&#10;有形固定資産減価償却率平均値テキスト">
          <a:extLst>
            <a:ext uri="{FF2B5EF4-FFF2-40B4-BE49-F238E27FC236}">
              <a16:creationId xmlns:a16="http://schemas.microsoft.com/office/drawing/2014/main" id="{CCD6876E-9BD4-4A4E-8DA3-EFD804436730}"/>
            </a:ext>
          </a:extLst>
        </xdr:cNvPr>
        <xdr:cNvSpPr txBox="1"/>
      </xdr:nvSpPr>
      <xdr:spPr>
        <a:xfrm>
          <a:off x="16357600" y="142303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21589</xdr:rowOff>
    </xdr:from>
    <xdr:to>
      <xdr:col>85</xdr:col>
      <xdr:colOff>177800</xdr:colOff>
      <xdr:row>83</xdr:row>
      <xdr:rowOff>123189</xdr:rowOff>
    </xdr:to>
    <xdr:sp macro="" textlink="">
      <xdr:nvSpPr>
        <xdr:cNvPr id="1120" name="フローチャート: 判断 1119">
          <a:extLst>
            <a:ext uri="{FF2B5EF4-FFF2-40B4-BE49-F238E27FC236}">
              <a16:creationId xmlns:a16="http://schemas.microsoft.com/office/drawing/2014/main" id="{D18EE0C3-AED1-43EC-A150-50E265ABE6D5}"/>
            </a:ext>
          </a:extLst>
        </xdr:cNvPr>
        <xdr:cNvSpPr/>
      </xdr:nvSpPr>
      <xdr:spPr>
        <a:xfrm>
          <a:off x="16268700" y="14251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155484</xdr:rowOff>
    </xdr:from>
    <xdr:to>
      <xdr:col>81</xdr:col>
      <xdr:colOff>101600</xdr:colOff>
      <xdr:row>83</xdr:row>
      <xdr:rowOff>85634</xdr:rowOff>
    </xdr:to>
    <xdr:sp macro="" textlink="">
      <xdr:nvSpPr>
        <xdr:cNvPr id="1121" name="フローチャート: 判断 1120">
          <a:extLst>
            <a:ext uri="{FF2B5EF4-FFF2-40B4-BE49-F238E27FC236}">
              <a16:creationId xmlns:a16="http://schemas.microsoft.com/office/drawing/2014/main" id="{EB7DED99-50C4-4BFA-8DC0-E48BC851BB77}"/>
            </a:ext>
          </a:extLst>
        </xdr:cNvPr>
        <xdr:cNvSpPr/>
      </xdr:nvSpPr>
      <xdr:spPr>
        <a:xfrm>
          <a:off x="15430500" y="14214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116295</xdr:rowOff>
    </xdr:from>
    <xdr:to>
      <xdr:col>76</xdr:col>
      <xdr:colOff>165100</xdr:colOff>
      <xdr:row>83</xdr:row>
      <xdr:rowOff>46445</xdr:rowOff>
    </xdr:to>
    <xdr:sp macro="" textlink="">
      <xdr:nvSpPr>
        <xdr:cNvPr id="1122" name="フローチャート: 判断 1121">
          <a:extLst>
            <a:ext uri="{FF2B5EF4-FFF2-40B4-BE49-F238E27FC236}">
              <a16:creationId xmlns:a16="http://schemas.microsoft.com/office/drawing/2014/main" id="{650E4631-6070-4673-A4AE-9479FD21A117}"/>
            </a:ext>
          </a:extLst>
        </xdr:cNvPr>
        <xdr:cNvSpPr/>
      </xdr:nvSpPr>
      <xdr:spPr>
        <a:xfrm>
          <a:off x="14541500" y="14175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135889</xdr:rowOff>
    </xdr:from>
    <xdr:to>
      <xdr:col>72</xdr:col>
      <xdr:colOff>38100</xdr:colOff>
      <xdr:row>83</xdr:row>
      <xdr:rowOff>66039</xdr:rowOff>
    </xdr:to>
    <xdr:sp macro="" textlink="">
      <xdr:nvSpPr>
        <xdr:cNvPr id="1123" name="フローチャート: 判断 1122">
          <a:extLst>
            <a:ext uri="{FF2B5EF4-FFF2-40B4-BE49-F238E27FC236}">
              <a16:creationId xmlns:a16="http://schemas.microsoft.com/office/drawing/2014/main" id="{82FF87EE-B939-4378-8EA9-E8E2AE5E906C}"/>
            </a:ext>
          </a:extLst>
        </xdr:cNvPr>
        <xdr:cNvSpPr/>
      </xdr:nvSpPr>
      <xdr:spPr>
        <a:xfrm>
          <a:off x="13652500" y="14194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24856</xdr:rowOff>
    </xdr:from>
    <xdr:to>
      <xdr:col>67</xdr:col>
      <xdr:colOff>101600</xdr:colOff>
      <xdr:row>83</xdr:row>
      <xdr:rowOff>126456</xdr:rowOff>
    </xdr:to>
    <xdr:sp macro="" textlink="">
      <xdr:nvSpPr>
        <xdr:cNvPr id="1124" name="フローチャート: 判断 1123">
          <a:extLst>
            <a:ext uri="{FF2B5EF4-FFF2-40B4-BE49-F238E27FC236}">
              <a16:creationId xmlns:a16="http://schemas.microsoft.com/office/drawing/2014/main" id="{61BE69EC-A710-481C-8176-09313AB7EC8C}"/>
            </a:ext>
          </a:extLst>
        </xdr:cNvPr>
        <xdr:cNvSpPr/>
      </xdr:nvSpPr>
      <xdr:spPr>
        <a:xfrm>
          <a:off x="12763500" y="14255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1125" name="テキスト ボックス 1124">
          <a:extLst>
            <a:ext uri="{FF2B5EF4-FFF2-40B4-BE49-F238E27FC236}">
              <a16:creationId xmlns:a16="http://schemas.microsoft.com/office/drawing/2014/main" id="{7CE934E1-3E1C-4201-A355-2F0ED2BC03B8}"/>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1126" name="テキスト ボックス 1125">
          <a:extLst>
            <a:ext uri="{FF2B5EF4-FFF2-40B4-BE49-F238E27FC236}">
              <a16:creationId xmlns:a16="http://schemas.microsoft.com/office/drawing/2014/main" id="{F5324234-41C0-461F-B87E-8A048770045C}"/>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1127" name="テキスト ボックス 1126">
          <a:extLst>
            <a:ext uri="{FF2B5EF4-FFF2-40B4-BE49-F238E27FC236}">
              <a16:creationId xmlns:a16="http://schemas.microsoft.com/office/drawing/2014/main" id="{041D4CEC-19D0-414D-9238-71345DC548C9}"/>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1128" name="テキスト ボックス 1127">
          <a:extLst>
            <a:ext uri="{FF2B5EF4-FFF2-40B4-BE49-F238E27FC236}">
              <a16:creationId xmlns:a16="http://schemas.microsoft.com/office/drawing/2014/main" id="{4FEDFC11-3F49-453A-B776-5D4210B272D0}"/>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1129" name="テキスト ボックス 1128">
          <a:extLst>
            <a:ext uri="{FF2B5EF4-FFF2-40B4-BE49-F238E27FC236}">
              <a16:creationId xmlns:a16="http://schemas.microsoft.com/office/drawing/2014/main" id="{CAB7791D-3292-42C3-9727-2D8F97104B87}"/>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39551</xdr:rowOff>
    </xdr:from>
    <xdr:to>
      <xdr:col>85</xdr:col>
      <xdr:colOff>177800</xdr:colOff>
      <xdr:row>82</xdr:row>
      <xdr:rowOff>141151</xdr:rowOff>
    </xdr:to>
    <xdr:sp macro="" textlink="">
      <xdr:nvSpPr>
        <xdr:cNvPr id="1130" name="楕円 1129">
          <a:extLst>
            <a:ext uri="{FF2B5EF4-FFF2-40B4-BE49-F238E27FC236}">
              <a16:creationId xmlns:a16="http://schemas.microsoft.com/office/drawing/2014/main" id="{72FB7C8C-0B75-4B62-97BC-F71A37B493C4}"/>
            </a:ext>
          </a:extLst>
        </xdr:cNvPr>
        <xdr:cNvSpPr/>
      </xdr:nvSpPr>
      <xdr:spPr>
        <a:xfrm>
          <a:off x="16268700" y="14098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81</xdr:row>
      <xdr:rowOff>62428</xdr:rowOff>
    </xdr:from>
    <xdr:ext cx="405111" cy="259045"/>
    <xdr:sp macro="" textlink="">
      <xdr:nvSpPr>
        <xdr:cNvPr id="1131" name="【消防施設】&#10;有形固定資産減価償却率該当値テキスト">
          <a:extLst>
            <a:ext uri="{FF2B5EF4-FFF2-40B4-BE49-F238E27FC236}">
              <a16:creationId xmlns:a16="http://schemas.microsoft.com/office/drawing/2014/main" id="{9566AC82-EA1E-4995-A992-432205A3687C}"/>
            </a:ext>
          </a:extLst>
        </xdr:cNvPr>
        <xdr:cNvSpPr txBox="1"/>
      </xdr:nvSpPr>
      <xdr:spPr>
        <a:xfrm>
          <a:off x="16357600" y="1394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91802</xdr:rowOff>
    </xdr:from>
    <xdr:to>
      <xdr:col>81</xdr:col>
      <xdr:colOff>101600</xdr:colOff>
      <xdr:row>83</xdr:row>
      <xdr:rowOff>21952</xdr:rowOff>
    </xdr:to>
    <xdr:sp macro="" textlink="">
      <xdr:nvSpPr>
        <xdr:cNvPr id="1132" name="楕円 1131">
          <a:extLst>
            <a:ext uri="{FF2B5EF4-FFF2-40B4-BE49-F238E27FC236}">
              <a16:creationId xmlns:a16="http://schemas.microsoft.com/office/drawing/2014/main" id="{6F4EC579-F835-43A2-A618-D1357FF7F1AD}"/>
            </a:ext>
          </a:extLst>
        </xdr:cNvPr>
        <xdr:cNvSpPr/>
      </xdr:nvSpPr>
      <xdr:spPr>
        <a:xfrm>
          <a:off x="15430500" y="14150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90351</xdr:rowOff>
    </xdr:from>
    <xdr:to>
      <xdr:col>85</xdr:col>
      <xdr:colOff>127000</xdr:colOff>
      <xdr:row>82</xdr:row>
      <xdr:rowOff>142602</xdr:rowOff>
    </xdr:to>
    <xdr:cxnSp macro="">
      <xdr:nvCxnSpPr>
        <xdr:cNvPr id="1133" name="直線コネクタ 1132">
          <a:extLst>
            <a:ext uri="{FF2B5EF4-FFF2-40B4-BE49-F238E27FC236}">
              <a16:creationId xmlns:a16="http://schemas.microsoft.com/office/drawing/2014/main" id="{0F829179-2E2C-4626-A8A8-81B5F5F45D19}"/>
            </a:ext>
          </a:extLst>
        </xdr:cNvPr>
        <xdr:cNvCxnSpPr/>
      </xdr:nvCxnSpPr>
      <xdr:spPr>
        <a:xfrm flipV="1">
          <a:off x="15481300" y="14149251"/>
          <a:ext cx="838200" cy="5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132624</xdr:rowOff>
    </xdr:from>
    <xdr:to>
      <xdr:col>76</xdr:col>
      <xdr:colOff>165100</xdr:colOff>
      <xdr:row>83</xdr:row>
      <xdr:rowOff>62774</xdr:rowOff>
    </xdr:to>
    <xdr:sp macro="" textlink="">
      <xdr:nvSpPr>
        <xdr:cNvPr id="1134" name="楕円 1133">
          <a:extLst>
            <a:ext uri="{FF2B5EF4-FFF2-40B4-BE49-F238E27FC236}">
              <a16:creationId xmlns:a16="http://schemas.microsoft.com/office/drawing/2014/main" id="{FBC00DCA-A632-45D4-AE20-CC50B8C2931C}"/>
            </a:ext>
          </a:extLst>
        </xdr:cNvPr>
        <xdr:cNvSpPr/>
      </xdr:nvSpPr>
      <xdr:spPr>
        <a:xfrm>
          <a:off x="14541500" y="14191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142602</xdr:rowOff>
    </xdr:from>
    <xdr:to>
      <xdr:col>81</xdr:col>
      <xdr:colOff>50800</xdr:colOff>
      <xdr:row>83</xdr:row>
      <xdr:rowOff>11974</xdr:rowOff>
    </xdr:to>
    <xdr:cxnSp macro="">
      <xdr:nvCxnSpPr>
        <xdr:cNvPr id="1135" name="直線コネクタ 1134">
          <a:extLst>
            <a:ext uri="{FF2B5EF4-FFF2-40B4-BE49-F238E27FC236}">
              <a16:creationId xmlns:a16="http://schemas.microsoft.com/office/drawing/2014/main" id="{4E6AA6DC-62ED-4401-91DF-2AE8A43208A4}"/>
            </a:ext>
          </a:extLst>
        </xdr:cNvPr>
        <xdr:cNvCxnSpPr/>
      </xdr:nvCxnSpPr>
      <xdr:spPr>
        <a:xfrm flipV="1">
          <a:off x="14592300" y="14201502"/>
          <a:ext cx="889000" cy="40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130992</xdr:rowOff>
    </xdr:from>
    <xdr:to>
      <xdr:col>72</xdr:col>
      <xdr:colOff>38100</xdr:colOff>
      <xdr:row>82</xdr:row>
      <xdr:rowOff>61142</xdr:rowOff>
    </xdr:to>
    <xdr:sp macro="" textlink="">
      <xdr:nvSpPr>
        <xdr:cNvPr id="1136" name="楕円 1135">
          <a:extLst>
            <a:ext uri="{FF2B5EF4-FFF2-40B4-BE49-F238E27FC236}">
              <a16:creationId xmlns:a16="http://schemas.microsoft.com/office/drawing/2014/main" id="{0D20BCFD-D8B8-47E4-8051-AF8252E70892}"/>
            </a:ext>
          </a:extLst>
        </xdr:cNvPr>
        <xdr:cNvSpPr/>
      </xdr:nvSpPr>
      <xdr:spPr>
        <a:xfrm>
          <a:off x="13652500" y="14018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10342</xdr:rowOff>
    </xdr:from>
    <xdr:to>
      <xdr:col>76</xdr:col>
      <xdr:colOff>114300</xdr:colOff>
      <xdr:row>83</xdr:row>
      <xdr:rowOff>11974</xdr:rowOff>
    </xdr:to>
    <xdr:cxnSp macro="">
      <xdr:nvCxnSpPr>
        <xdr:cNvPr id="1137" name="直線コネクタ 1136">
          <a:extLst>
            <a:ext uri="{FF2B5EF4-FFF2-40B4-BE49-F238E27FC236}">
              <a16:creationId xmlns:a16="http://schemas.microsoft.com/office/drawing/2014/main" id="{4386D01F-88BB-435D-B48F-305346133FFE}"/>
            </a:ext>
          </a:extLst>
        </xdr:cNvPr>
        <xdr:cNvCxnSpPr/>
      </xdr:nvCxnSpPr>
      <xdr:spPr>
        <a:xfrm>
          <a:off x="13703300" y="14069242"/>
          <a:ext cx="889000" cy="173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109764</xdr:rowOff>
    </xdr:from>
    <xdr:to>
      <xdr:col>67</xdr:col>
      <xdr:colOff>101600</xdr:colOff>
      <xdr:row>83</xdr:row>
      <xdr:rowOff>39914</xdr:rowOff>
    </xdr:to>
    <xdr:sp macro="" textlink="">
      <xdr:nvSpPr>
        <xdr:cNvPr id="1138" name="楕円 1137">
          <a:extLst>
            <a:ext uri="{FF2B5EF4-FFF2-40B4-BE49-F238E27FC236}">
              <a16:creationId xmlns:a16="http://schemas.microsoft.com/office/drawing/2014/main" id="{946CEEDE-5B1A-41E7-B2B1-D2E9FE197CE6}"/>
            </a:ext>
          </a:extLst>
        </xdr:cNvPr>
        <xdr:cNvSpPr/>
      </xdr:nvSpPr>
      <xdr:spPr>
        <a:xfrm>
          <a:off x="12763500" y="1416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10342</xdr:rowOff>
    </xdr:from>
    <xdr:to>
      <xdr:col>71</xdr:col>
      <xdr:colOff>177800</xdr:colOff>
      <xdr:row>82</xdr:row>
      <xdr:rowOff>160564</xdr:rowOff>
    </xdr:to>
    <xdr:cxnSp macro="">
      <xdr:nvCxnSpPr>
        <xdr:cNvPr id="1139" name="直線コネクタ 1138">
          <a:extLst>
            <a:ext uri="{FF2B5EF4-FFF2-40B4-BE49-F238E27FC236}">
              <a16:creationId xmlns:a16="http://schemas.microsoft.com/office/drawing/2014/main" id="{0C371FA6-CD14-40EB-80D2-01436921EE23}"/>
            </a:ext>
          </a:extLst>
        </xdr:cNvPr>
        <xdr:cNvCxnSpPr/>
      </xdr:nvCxnSpPr>
      <xdr:spPr>
        <a:xfrm flipV="1">
          <a:off x="12814300" y="14069242"/>
          <a:ext cx="889000" cy="150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76761</xdr:rowOff>
    </xdr:from>
    <xdr:ext cx="405111" cy="259045"/>
    <xdr:sp macro="" textlink="">
      <xdr:nvSpPr>
        <xdr:cNvPr id="1140" name="n_1aveValue【消防施設】&#10;有形固定資産減価償却率">
          <a:extLst>
            <a:ext uri="{FF2B5EF4-FFF2-40B4-BE49-F238E27FC236}">
              <a16:creationId xmlns:a16="http://schemas.microsoft.com/office/drawing/2014/main" id="{2E16943B-2BD6-4FC9-B278-F2AC8996D45C}"/>
            </a:ext>
          </a:extLst>
        </xdr:cNvPr>
        <xdr:cNvSpPr txBox="1"/>
      </xdr:nvSpPr>
      <xdr:spPr>
        <a:xfrm>
          <a:off x="15266044" y="14307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62972</xdr:rowOff>
    </xdr:from>
    <xdr:ext cx="405111" cy="259045"/>
    <xdr:sp macro="" textlink="">
      <xdr:nvSpPr>
        <xdr:cNvPr id="1141" name="n_2aveValue【消防施設】&#10;有形固定資産減価償却率">
          <a:extLst>
            <a:ext uri="{FF2B5EF4-FFF2-40B4-BE49-F238E27FC236}">
              <a16:creationId xmlns:a16="http://schemas.microsoft.com/office/drawing/2014/main" id="{0C330A73-010E-41AF-AA09-C02892BE1579}"/>
            </a:ext>
          </a:extLst>
        </xdr:cNvPr>
        <xdr:cNvSpPr txBox="1"/>
      </xdr:nvSpPr>
      <xdr:spPr>
        <a:xfrm>
          <a:off x="14389744" y="1395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57166</xdr:rowOff>
    </xdr:from>
    <xdr:ext cx="405111" cy="259045"/>
    <xdr:sp macro="" textlink="">
      <xdr:nvSpPr>
        <xdr:cNvPr id="1142" name="n_3aveValue【消防施設】&#10;有形固定資産減価償却率">
          <a:extLst>
            <a:ext uri="{FF2B5EF4-FFF2-40B4-BE49-F238E27FC236}">
              <a16:creationId xmlns:a16="http://schemas.microsoft.com/office/drawing/2014/main" id="{D5C68857-2CCC-4E28-BE99-4C4D93619623}"/>
            </a:ext>
          </a:extLst>
        </xdr:cNvPr>
        <xdr:cNvSpPr txBox="1"/>
      </xdr:nvSpPr>
      <xdr:spPr>
        <a:xfrm>
          <a:off x="13500744" y="14287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117583</xdr:rowOff>
    </xdr:from>
    <xdr:ext cx="405111" cy="259045"/>
    <xdr:sp macro="" textlink="">
      <xdr:nvSpPr>
        <xdr:cNvPr id="1143" name="n_4aveValue【消防施設】&#10;有形固定資産減価償却率">
          <a:extLst>
            <a:ext uri="{FF2B5EF4-FFF2-40B4-BE49-F238E27FC236}">
              <a16:creationId xmlns:a16="http://schemas.microsoft.com/office/drawing/2014/main" id="{7D8ECF9C-E163-4C62-8D85-9C298057361B}"/>
            </a:ext>
          </a:extLst>
        </xdr:cNvPr>
        <xdr:cNvSpPr txBox="1"/>
      </xdr:nvSpPr>
      <xdr:spPr>
        <a:xfrm>
          <a:off x="12611744" y="14347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81</xdr:row>
      <xdr:rowOff>38479</xdr:rowOff>
    </xdr:from>
    <xdr:ext cx="405111" cy="259045"/>
    <xdr:sp macro="" textlink="">
      <xdr:nvSpPr>
        <xdr:cNvPr id="1144" name="n_1mainValue【消防施設】&#10;有形固定資産減価償却率">
          <a:extLst>
            <a:ext uri="{FF2B5EF4-FFF2-40B4-BE49-F238E27FC236}">
              <a16:creationId xmlns:a16="http://schemas.microsoft.com/office/drawing/2014/main" id="{1E4648BA-E228-4FBB-BCDC-BE81562068FF}"/>
            </a:ext>
          </a:extLst>
        </xdr:cNvPr>
        <xdr:cNvSpPr txBox="1"/>
      </xdr:nvSpPr>
      <xdr:spPr>
        <a:xfrm>
          <a:off x="15266044" y="13925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53901</xdr:rowOff>
    </xdr:from>
    <xdr:ext cx="405111" cy="259045"/>
    <xdr:sp macro="" textlink="">
      <xdr:nvSpPr>
        <xdr:cNvPr id="1145" name="n_2mainValue【消防施設】&#10;有形固定資産減価償却率">
          <a:extLst>
            <a:ext uri="{FF2B5EF4-FFF2-40B4-BE49-F238E27FC236}">
              <a16:creationId xmlns:a16="http://schemas.microsoft.com/office/drawing/2014/main" id="{3A33495B-81C6-44BE-8256-6F37694E732E}"/>
            </a:ext>
          </a:extLst>
        </xdr:cNvPr>
        <xdr:cNvSpPr txBox="1"/>
      </xdr:nvSpPr>
      <xdr:spPr>
        <a:xfrm>
          <a:off x="14389744" y="142842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77669</xdr:rowOff>
    </xdr:from>
    <xdr:ext cx="405111" cy="259045"/>
    <xdr:sp macro="" textlink="">
      <xdr:nvSpPr>
        <xdr:cNvPr id="1146" name="n_3mainValue【消防施設】&#10;有形固定資産減価償却率">
          <a:extLst>
            <a:ext uri="{FF2B5EF4-FFF2-40B4-BE49-F238E27FC236}">
              <a16:creationId xmlns:a16="http://schemas.microsoft.com/office/drawing/2014/main" id="{9E687537-657F-4C9A-B9A3-EF77BA704818}"/>
            </a:ext>
          </a:extLst>
        </xdr:cNvPr>
        <xdr:cNvSpPr txBox="1"/>
      </xdr:nvSpPr>
      <xdr:spPr>
        <a:xfrm>
          <a:off x="13500744" y="137936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56441</xdr:rowOff>
    </xdr:from>
    <xdr:ext cx="405111" cy="259045"/>
    <xdr:sp macro="" textlink="">
      <xdr:nvSpPr>
        <xdr:cNvPr id="1147" name="n_4mainValue【消防施設】&#10;有形固定資産減価償却率">
          <a:extLst>
            <a:ext uri="{FF2B5EF4-FFF2-40B4-BE49-F238E27FC236}">
              <a16:creationId xmlns:a16="http://schemas.microsoft.com/office/drawing/2014/main" id="{C1218A3A-D14D-4F1D-AE0F-0C2F58F54AE3}"/>
            </a:ext>
          </a:extLst>
        </xdr:cNvPr>
        <xdr:cNvSpPr txBox="1"/>
      </xdr:nvSpPr>
      <xdr:spPr>
        <a:xfrm>
          <a:off x="12611744" y="13943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1148" name="正方形/長方形 1147">
          <a:extLst>
            <a:ext uri="{FF2B5EF4-FFF2-40B4-BE49-F238E27FC236}">
              <a16:creationId xmlns:a16="http://schemas.microsoft.com/office/drawing/2014/main" id="{A8A156C2-E73E-455D-96B7-AADF84F828C1}"/>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149" name="正方形/長方形 1148">
          <a:extLst>
            <a:ext uri="{FF2B5EF4-FFF2-40B4-BE49-F238E27FC236}">
              <a16:creationId xmlns:a16="http://schemas.microsoft.com/office/drawing/2014/main" id="{DBF809C2-B84C-4DF3-8BC3-00F91794D2D3}"/>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150" name="正方形/長方形 1149">
          <a:extLst>
            <a:ext uri="{FF2B5EF4-FFF2-40B4-BE49-F238E27FC236}">
              <a16:creationId xmlns:a16="http://schemas.microsoft.com/office/drawing/2014/main" id="{F9B8EE98-F210-4613-8C62-65DAE7E8FA86}"/>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151" name="正方形/長方形 1150">
          <a:extLst>
            <a:ext uri="{FF2B5EF4-FFF2-40B4-BE49-F238E27FC236}">
              <a16:creationId xmlns:a16="http://schemas.microsoft.com/office/drawing/2014/main" id="{9FB28A9E-5B15-4128-8A46-341022E8EA39}"/>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152" name="正方形/長方形 1151">
          <a:extLst>
            <a:ext uri="{FF2B5EF4-FFF2-40B4-BE49-F238E27FC236}">
              <a16:creationId xmlns:a16="http://schemas.microsoft.com/office/drawing/2014/main" id="{4FFF6B8F-A331-4FD2-BA57-C1B4C6BA90D5}"/>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153" name="正方形/長方形 1152">
          <a:extLst>
            <a:ext uri="{FF2B5EF4-FFF2-40B4-BE49-F238E27FC236}">
              <a16:creationId xmlns:a16="http://schemas.microsoft.com/office/drawing/2014/main" id="{037F81DF-8274-44B6-8610-09867CA29CB8}"/>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154" name="正方形/長方形 1153">
          <a:extLst>
            <a:ext uri="{FF2B5EF4-FFF2-40B4-BE49-F238E27FC236}">
              <a16:creationId xmlns:a16="http://schemas.microsoft.com/office/drawing/2014/main" id="{8DCC17C8-8075-4C2A-8B61-44AE1A3ADB79}"/>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155" name="正方形/長方形 1154">
          <a:extLst>
            <a:ext uri="{FF2B5EF4-FFF2-40B4-BE49-F238E27FC236}">
              <a16:creationId xmlns:a16="http://schemas.microsoft.com/office/drawing/2014/main" id="{87227CE6-FAB0-42A2-9DB9-7B175F1825C9}"/>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1156" name="テキスト ボックス 1155">
          <a:extLst>
            <a:ext uri="{FF2B5EF4-FFF2-40B4-BE49-F238E27FC236}">
              <a16:creationId xmlns:a16="http://schemas.microsoft.com/office/drawing/2014/main" id="{6556BC7F-0078-44EC-9F81-8F17C89421D2}"/>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1157" name="直線コネクタ 1156">
          <a:extLst>
            <a:ext uri="{FF2B5EF4-FFF2-40B4-BE49-F238E27FC236}">
              <a16:creationId xmlns:a16="http://schemas.microsoft.com/office/drawing/2014/main" id="{61433D3C-51ED-406E-99B0-2AE61C13CA03}"/>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1158" name="直線コネクタ 1157">
          <a:extLst>
            <a:ext uri="{FF2B5EF4-FFF2-40B4-BE49-F238E27FC236}">
              <a16:creationId xmlns:a16="http://schemas.microsoft.com/office/drawing/2014/main" id="{B4E9D166-D658-472A-B27D-D58FAC8E425A}"/>
            </a:ext>
          </a:extLst>
        </xdr:cNvPr>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1159" name="テキスト ボックス 1158">
          <a:extLst>
            <a:ext uri="{FF2B5EF4-FFF2-40B4-BE49-F238E27FC236}">
              <a16:creationId xmlns:a16="http://schemas.microsoft.com/office/drawing/2014/main" id="{E2B7B7FE-6DDB-4C8E-B688-14D4E79C035C}"/>
            </a:ext>
          </a:extLst>
        </xdr:cNvPr>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1160" name="直線コネクタ 1159">
          <a:extLst>
            <a:ext uri="{FF2B5EF4-FFF2-40B4-BE49-F238E27FC236}">
              <a16:creationId xmlns:a16="http://schemas.microsoft.com/office/drawing/2014/main" id="{E0A45934-1C4F-43D3-B07A-BE606F0B9C28}"/>
            </a:ext>
          </a:extLst>
        </xdr:cNvPr>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1161" name="テキスト ボックス 1160">
          <a:extLst>
            <a:ext uri="{FF2B5EF4-FFF2-40B4-BE49-F238E27FC236}">
              <a16:creationId xmlns:a16="http://schemas.microsoft.com/office/drawing/2014/main" id="{EF1296CB-A9A2-4EB0-BD82-C833C6C493A4}"/>
            </a:ext>
          </a:extLst>
        </xdr:cNvPr>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1162" name="直線コネクタ 1161">
          <a:extLst>
            <a:ext uri="{FF2B5EF4-FFF2-40B4-BE49-F238E27FC236}">
              <a16:creationId xmlns:a16="http://schemas.microsoft.com/office/drawing/2014/main" id="{0C807C81-C4A4-4D7B-89E0-E7E660B5F865}"/>
            </a:ext>
          </a:extLst>
        </xdr:cNvPr>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1163" name="テキスト ボックス 1162">
          <a:extLst>
            <a:ext uri="{FF2B5EF4-FFF2-40B4-BE49-F238E27FC236}">
              <a16:creationId xmlns:a16="http://schemas.microsoft.com/office/drawing/2014/main" id="{9AA52BC7-48F2-4DF9-B024-57F53D78BF46}"/>
            </a:ext>
          </a:extLst>
        </xdr:cNvPr>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1164" name="直線コネクタ 1163">
          <a:extLst>
            <a:ext uri="{FF2B5EF4-FFF2-40B4-BE49-F238E27FC236}">
              <a16:creationId xmlns:a16="http://schemas.microsoft.com/office/drawing/2014/main" id="{36DE6343-0ABF-40CE-8C06-B213F6AEF6F7}"/>
            </a:ext>
          </a:extLst>
        </xdr:cNvPr>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1165" name="テキスト ボックス 1164">
          <a:extLst>
            <a:ext uri="{FF2B5EF4-FFF2-40B4-BE49-F238E27FC236}">
              <a16:creationId xmlns:a16="http://schemas.microsoft.com/office/drawing/2014/main" id="{F6B7727F-8225-4C6E-BBAC-31C14C1EBFB8}"/>
            </a:ext>
          </a:extLst>
        </xdr:cNvPr>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1166" name="直線コネクタ 1165">
          <a:extLst>
            <a:ext uri="{FF2B5EF4-FFF2-40B4-BE49-F238E27FC236}">
              <a16:creationId xmlns:a16="http://schemas.microsoft.com/office/drawing/2014/main" id="{B1E568B8-A12C-4DA0-B3AF-2976AEAE8AD8}"/>
            </a:ext>
          </a:extLst>
        </xdr:cNvPr>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1167" name="テキスト ボックス 1166">
          <a:extLst>
            <a:ext uri="{FF2B5EF4-FFF2-40B4-BE49-F238E27FC236}">
              <a16:creationId xmlns:a16="http://schemas.microsoft.com/office/drawing/2014/main" id="{37E063EA-6FC4-429E-8D0C-1366A00961B1}"/>
            </a:ext>
          </a:extLst>
        </xdr:cNvPr>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1168" name="直線コネクタ 1167">
          <a:extLst>
            <a:ext uri="{FF2B5EF4-FFF2-40B4-BE49-F238E27FC236}">
              <a16:creationId xmlns:a16="http://schemas.microsoft.com/office/drawing/2014/main" id="{05741F9D-5187-4A83-900F-B97CF8D9550E}"/>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124477</xdr:rowOff>
    </xdr:from>
    <xdr:ext cx="531299" cy="259045"/>
    <xdr:sp macro="" textlink="">
      <xdr:nvSpPr>
        <xdr:cNvPr id="1169" name="テキスト ボックス 1168">
          <a:extLst>
            <a:ext uri="{FF2B5EF4-FFF2-40B4-BE49-F238E27FC236}">
              <a16:creationId xmlns:a16="http://schemas.microsoft.com/office/drawing/2014/main" id="{36191DED-893A-4B17-A1F2-17E928C680E7}"/>
            </a:ext>
          </a:extLst>
        </xdr:cNvPr>
        <xdr:cNvSpPr txBox="1"/>
      </xdr:nvSpPr>
      <xdr:spPr>
        <a:xfrm>
          <a:off x="17756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1170" name="【消防施設】&#10;一人当たり面積グラフ枠">
          <a:extLst>
            <a:ext uri="{FF2B5EF4-FFF2-40B4-BE49-F238E27FC236}">
              <a16:creationId xmlns:a16="http://schemas.microsoft.com/office/drawing/2014/main" id="{04B8EE20-8F08-44CD-9E9C-07708160D3CF}"/>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86868</xdr:rowOff>
    </xdr:from>
    <xdr:to>
      <xdr:col>116</xdr:col>
      <xdr:colOff>62864</xdr:colOff>
      <xdr:row>86</xdr:row>
      <xdr:rowOff>113157</xdr:rowOff>
    </xdr:to>
    <xdr:cxnSp macro="">
      <xdr:nvCxnSpPr>
        <xdr:cNvPr id="1171" name="直線コネクタ 1170">
          <a:extLst>
            <a:ext uri="{FF2B5EF4-FFF2-40B4-BE49-F238E27FC236}">
              <a16:creationId xmlns:a16="http://schemas.microsoft.com/office/drawing/2014/main" id="{5CD9A2A2-D2CE-4395-998C-E31E077B611C}"/>
            </a:ext>
          </a:extLst>
        </xdr:cNvPr>
        <xdr:cNvCxnSpPr/>
      </xdr:nvCxnSpPr>
      <xdr:spPr>
        <a:xfrm flipV="1">
          <a:off x="22160864" y="13459968"/>
          <a:ext cx="0" cy="1397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116984</xdr:rowOff>
    </xdr:from>
    <xdr:ext cx="469744" cy="259045"/>
    <xdr:sp macro="" textlink="">
      <xdr:nvSpPr>
        <xdr:cNvPr id="1172" name="【消防施設】&#10;一人当たり面積最小値テキスト">
          <a:extLst>
            <a:ext uri="{FF2B5EF4-FFF2-40B4-BE49-F238E27FC236}">
              <a16:creationId xmlns:a16="http://schemas.microsoft.com/office/drawing/2014/main" id="{E4C1EF4C-335D-4241-883C-35D4E1FE2020}"/>
            </a:ext>
          </a:extLst>
        </xdr:cNvPr>
        <xdr:cNvSpPr txBox="1"/>
      </xdr:nvSpPr>
      <xdr:spPr>
        <a:xfrm>
          <a:off x="22199600" y="1486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113157</xdr:rowOff>
    </xdr:from>
    <xdr:to>
      <xdr:col>116</xdr:col>
      <xdr:colOff>152400</xdr:colOff>
      <xdr:row>86</xdr:row>
      <xdr:rowOff>113157</xdr:rowOff>
    </xdr:to>
    <xdr:cxnSp macro="">
      <xdr:nvCxnSpPr>
        <xdr:cNvPr id="1173" name="直線コネクタ 1172">
          <a:extLst>
            <a:ext uri="{FF2B5EF4-FFF2-40B4-BE49-F238E27FC236}">
              <a16:creationId xmlns:a16="http://schemas.microsoft.com/office/drawing/2014/main" id="{2A45801A-A9C9-48F8-812B-036DA3F5954D}"/>
            </a:ext>
          </a:extLst>
        </xdr:cNvPr>
        <xdr:cNvCxnSpPr/>
      </xdr:nvCxnSpPr>
      <xdr:spPr>
        <a:xfrm>
          <a:off x="22072600" y="14857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33545</xdr:rowOff>
    </xdr:from>
    <xdr:ext cx="469744" cy="259045"/>
    <xdr:sp macro="" textlink="">
      <xdr:nvSpPr>
        <xdr:cNvPr id="1174" name="【消防施設】&#10;一人当たり面積最大値テキスト">
          <a:extLst>
            <a:ext uri="{FF2B5EF4-FFF2-40B4-BE49-F238E27FC236}">
              <a16:creationId xmlns:a16="http://schemas.microsoft.com/office/drawing/2014/main" id="{8241600B-DBCA-40A8-A3DD-7D8E66DE7E92}"/>
            </a:ext>
          </a:extLst>
        </xdr:cNvPr>
        <xdr:cNvSpPr txBox="1"/>
      </xdr:nvSpPr>
      <xdr:spPr>
        <a:xfrm>
          <a:off x="22199600" y="13235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86868</xdr:rowOff>
    </xdr:from>
    <xdr:to>
      <xdr:col>116</xdr:col>
      <xdr:colOff>152400</xdr:colOff>
      <xdr:row>78</xdr:row>
      <xdr:rowOff>86868</xdr:rowOff>
    </xdr:to>
    <xdr:cxnSp macro="">
      <xdr:nvCxnSpPr>
        <xdr:cNvPr id="1175" name="直線コネクタ 1174">
          <a:extLst>
            <a:ext uri="{FF2B5EF4-FFF2-40B4-BE49-F238E27FC236}">
              <a16:creationId xmlns:a16="http://schemas.microsoft.com/office/drawing/2014/main" id="{D98665AC-715A-4FC8-B14F-66B015CB14C5}"/>
            </a:ext>
          </a:extLst>
        </xdr:cNvPr>
        <xdr:cNvCxnSpPr/>
      </xdr:nvCxnSpPr>
      <xdr:spPr>
        <a:xfrm>
          <a:off x="22072600" y="134599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141558</xdr:rowOff>
    </xdr:from>
    <xdr:ext cx="469744" cy="259045"/>
    <xdr:sp macro="" textlink="">
      <xdr:nvSpPr>
        <xdr:cNvPr id="1176" name="【消防施設】&#10;一人当たり面積平均値テキスト">
          <a:extLst>
            <a:ext uri="{FF2B5EF4-FFF2-40B4-BE49-F238E27FC236}">
              <a16:creationId xmlns:a16="http://schemas.microsoft.com/office/drawing/2014/main" id="{BEAB95E5-5D05-4094-9B44-68A181B7650F}"/>
            </a:ext>
          </a:extLst>
        </xdr:cNvPr>
        <xdr:cNvSpPr txBox="1"/>
      </xdr:nvSpPr>
      <xdr:spPr>
        <a:xfrm>
          <a:off x="22199600" y="14714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163131</xdr:rowOff>
    </xdr:from>
    <xdr:to>
      <xdr:col>116</xdr:col>
      <xdr:colOff>114300</xdr:colOff>
      <xdr:row>86</xdr:row>
      <xdr:rowOff>93281</xdr:rowOff>
    </xdr:to>
    <xdr:sp macro="" textlink="">
      <xdr:nvSpPr>
        <xdr:cNvPr id="1177" name="フローチャート: 判断 1176">
          <a:extLst>
            <a:ext uri="{FF2B5EF4-FFF2-40B4-BE49-F238E27FC236}">
              <a16:creationId xmlns:a16="http://schemas.microsoft.com/office/drawing/2014/main" id="{B47B03A3-0582-4EA5-B320-FE35282CADE6}"/>
            </a:ext>
          </a:extLst>
        </xdr:cNvPr>
        <xdr:cNvSpPr/>
      </xdr:nvSpPr>
      <xdr:spPr>
        <a:xfrm>
          <a:off x="22110700" y="1473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169608</xdr:rowOff>
    </xdr:from>
    <xdr:to>
      <xdr:col>112</xdr:col>
      <xdr:colOff>38100</xdr:colOff>
      <xdr:row>86</xdr:row>
      <xdr:rowOff>99758</xdr:rowOff>
    </xdr:to>
    <xdr:sp macro="" textlink="">
      <xdr:nvSpPr>
        <xdr:cNvPr id="1178" name="フローチャート: 判断 1177">
          <a:extLst>
            <a:ext uri="{FF2B5EF4-FFF2-40B4-BE49-F238E27FC236}">
              <a16:creationId xmlns:a16="http://schemas.microsoft.com/office/drawing/2014/main" id="{096CCFDF-2384-4C71-8E1C-459EE699AED4}"/>
            </a:ext>
          </a:extLst>
        </xdr:cNvPr>
        <xdr:cNvSpPr/>
      </xdr:nvSpPr>
      <xdr:spPr>
        <a:xfrm>
          <a:off x="21272500" y="147428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170562</xdr:rowOff>
    </xdr:from>
    <xdr:to>
      <xdr:col>107</xdr:col>
      <xdr:colOff>101600</xdr:colOff>
      <xdr:row>86</xdr:row>
      <xdr:rowOff>100712</xdr:rowOff>
    </xdr:to>
    <xdr:sp macro="" textlink="">
      <xdr:nvSpPr>
        <xdr:cNvPr id="1179" name="フローチャート: 判断 1178">
          <a:extLst>
            <a:ext uri="{FF2B5EF4-FFF2-40B4-BE49-F238E27FC236}">
              <a16:creationId xmlns:a16="http://schemas.microsoft.com/office/drawing/2014/main" id="{DA8B11F9-1D99-43A6-B34D-EDBA065CF19A}"/>
            </a:ext>
          </a:extLst>
        </xdr:cNvPr>
        <xdr:cNvSpPr/>
      </xdr:nvSpPr>
      <xdr:spPr>
        <a:xfrm>
          <a:off x="20383500" y="14743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86</xdr:row>
      <xdr:rowOff>7874</xdr:rowOff>
    </xdr:from>
    <xdr:to>
      <xdr:col>102</xdr:col>
      <xdr:colOff>165100</xdr:colOff>
      <xdr:row>86</xdr:row>
      <xdr:rowOff>109474</xdr:rowOff>
    </xdr:to>
    <xdr:sp macro="" textlink="">
      <xdr:nvSpPr>
        <xdr:cNvPr id="1180" name="フローチャート: 判断 1179">
          <a:extLst>
            <a:ext uri="{FF2B5EF4-FFF2-40B4-BE49-F238E27FC236}">
              <a16:creationId xmlns:a16="http://schemas.microsoft.com/office/drawing/2014/main" id="{81A87A3A-508B-43AB-ACC4-08B053641521}"/>
            </a:ext>
          </a:extLst>
        </xdr:cNvPr>
        <xdr:cNvSpPr/>
      </xdr:nvSpPr>
      <xdr:spPr>
        <a:xfrm>
          <a:off x="19494500" y="14752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86</xdr:row>
      <xdr:rowOff>7113</xdr:rowOff>
    </xdr:from>
    <xdr:to>
      <xdr:col>98</xdr:col>
      <xdr:colOff>38100</xdr:colOff>
      <xdr:row>86</xdr:row>
      <xdr:rowOff>108713</xdr:rowOff>
    </xdr:to>
    <xdr:sp macro="" textlink="">
      <xdr:nvSpPr>
        <xdr:cNvPr id="1181" name="フローチャート: 判断 1180">
          <a:extLst>
            <a:ext uri="{FF2B5EF4-FFF2-40B4-BE49-F238E27FC236}">
              <a16:creationId xmlns:a16="http://schemas.microsoft.com/office/drawing/2014/main" id="{E539116A-C913-41C4-9F9E-663476A489F6}"/>
            </a:ext>
          </a:extLst>
        </xdr:cNvPr>
        <xdr:cNvSpPr/>
      </xdr:nvSpPr>
      <xdr:spPr>
        <a:xfrm>
          <a:off x="18605500" y="14751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1182" name="テキスト ボックス 1181">
          <a:extLst>
            <a:ext uri="{FF2B5EF4-FFF2-40B4-BE49-F238E27FC236}">
              <a16:creationId xmlns:a16="http://schemas.microsoft.com/office/drawing/2014/main" id="{2E495780-0953-44CA-88B9-6D035B45400A}"/>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1183" name="テキスト ボックス 1182">
          <a:extLst>
            <a:ext uri="{FF2B5EF4-FFF2-40B4-BE49-F238E27FC236}">
              <a16:creationId xmlns:a16="http://schemas.microsoft.com/office/drawing/2014/main" id="{5A86D415-C6F7-46F6-BB77-884DB5D3A7A0}"/>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1184" name="テキスト ボックス 1183">
          <a:extLst>
            <a:ext uri="{FF2B5EF4-FFF2-40B4-BE49-F238E27FC236}">
              <a16:creationId xmlns:a16="http://schemas.microsoft.com/office/drawing/2014/main" id="{1C637FCD-583D-4A9C-BF5C-3F9FB3701623}"/>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1185" name="テキスト ボックス 1184">
          <a:extLst>
            <a:ext uri="{FF2B5EF4-FFF2-40B4-BE49-F238E27FC236}">
              <a16:creationId xmlns:a16="http://schemas.microsoft.com/office/drawing/2014/main" id="{B5BDEB00-E6E8-47FB-9A49-8649B82F521F}"/>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1186" name="テキスト ボックス 1185">
          <a:extLst>
            <a:ext uri="{FF2B5EF4-FFF2-40B4-BE49-F238E27FC236}">
              <a16:creationId xmlns:a16="http://schemas.microsoft.com/office/drawing/2014/main" id="{F3826C3A-27F0-4724-83A4-1A2F1B44DA86}"/>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138557</xdr:rowOff>
    </xdr:from>
    <xdr:to>
      <xdr:col>116</xdr:col>
      <xdr:colOff>114300</xdr:colOff>
      <xdr:row>86</xdr:row>
      <xdr:rowOff>68707</xdr:rowOff>
    </xdr:to>
    <xdr:sp macro="" textlink="">
      <xdr:nvSpPr>
        <xdr:cNvPr id="1187" name="楕円 1186">
          <a:extLst>
            <a:ext uri="{FF2B5EF4-FFF2-40B4-BE49-F238E27FC236}">
              <a16:creationId xmlns:a16="http://schemas.microsoft.com/office/drawing/2014/main" id="{B1B30BF8-3AF8-4C44-9DFF-8EB0F338FA03}"/>
            </a:ext>
          </a:extLst>
        </xdr:cNvPr>
        <xdr:cNvSpPr/>
      </xdr:nvSpPr>
      <xdr:spPr>
        <a:xfrm>
          <a:off x="22110700" y="14711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97934</xdr:rowOff>
    </xdr:from>
    <xdr:ext cx="469744" cy="259045"/>
    <xdr:sp macro="" textlink="">
      <xdr:nvSpPr>
        <xdr:cNvPr id="1188" name="【消防施設】&#10;一人当たり面積該当値テキスト">
          <a:extLst>
            <a:ext uri="{FF2B5EF4-FFF2-40B4-BE49-F238E27FC236}">
              <a16:creationId xmlns:a16="http://schemas.microsoft.com/office/drawing/2014/main" id="{5C06DB6B-3656-4C01-BC0F-B6A1DC53F325}"/>
            </a:ext>
          </a:extLst>
        </xdr:cNvPr>
        <xdr:cNvSpPr txBox="1"/>
      </xdr:nvSpPr>
      <xdr:spPr>
        <a:xfrm>
          <a:off x="22199600" y="14499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140652</xdr:rowOff>
    </xdr:from>
    <xdr:to>
      <xdr:col>112</xdr:col>
      <xdr:colOff>38100</xdr:colOff>
      <xdr:row>86</xdr:row>
      <xdr:rowOff>70802</xdr:rowOff>
    </xdr:to>
    <xdr:sp macro="" textlink="">
      <xdr:nvSpPr>
        <xdr:cNvPr id="1189" name="楕円 1188">
          <a:extLst>
            <a:ext uri="{FF2B5EF4-FFF2-40B4-BE49-F238E27FC236}">
              <a16:creationId xmlns:a16="http://schemas.microsoft.com/office/drawing/2014/main" id="{100B6B7C-ACDF-4080-BA8C-B9E10F26DA46}"/>
            </a:ext>
          </a:extLst>
        </xdr:cNvPr>
        <xdr:cNvSpPr/>
      </xdr:nvSpPr>
      <xdr:spPr>
        <a:xfrm>
          <a:off x="21272500" y="14713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17907</xdr:rowOff>
    </xdr:from>
    <xdr:to>
      <xdr:col>116</xdr:col>
      <xdr:colOff>63500</xdr:colOff>
      <xdr:row>86</xdr:row>
      <xdr:rowOff>20002</xdr:rowOff>
    </xdr:to>
    <xdr:cxnSp macro="">
      <xdr:nvCxnSpPr>
        <xdr:cNvPr id="1190" name="直線コネクタ 1189">
          <a:extLst>
            <a:ext uri="{FF2B5EF4-FFF2-40B4-BE49-F238E27FC236}">
              <a16:creationId xmlns:a16="http://schemas.microsoft.com/office/drawing/2014/main" id="{2A432ABC-4488-4B59-826D-5E963C7B09B7}"/>
            </a:ext>
          </a:extLst>
        </xdr:cNvPr>
        <xdr:cNvCxnSpPr/>
      </xdr:nvCxnSpPr>
      <xdr:spPr>
        <a:xfrm flipV="1">
          <a:off x="21323300" y="14762607"/>
          <a:ext cx="838200" cy="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142939</xdr:rowOff>
    </xdr:from>
    <xdr:to>
      <xdr:col>107</xdr:col>
      <xdr:colOff>101600</xdr:colOff>
      <xdr:row>86</xdr:row>
      <xdr:rowOff>73089</xdr:rowOff>
    </xdr:to>
    <xdr:sp macro="" textlink="">
      <xdr:nvSpPr>
        <xdr:cNvPr id="1191" name="楕円 1190">
          <a:extLst>
            <a:ext uri="{FF2B5EF4-FFF2-40B4-BE49-F238E27FC236}">
              <a16:creationId xmlns:a16="http://schemas.microsoft.com/office/drawing/2014/main" id="{DE2AECF3-7A66-4A0A-9FE0-9A93AC392A59}"/>
            </a:ext>
          </a:extLst>
        </xdr:cNvPr>
        <xdr:cNvSpPr/>
      </xdr:nvSpPr>
      <xdr:spPr>
        <a:xfrm>
          <a:off x="20383500" y="14716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20002</xdr:rowOff>
    </xdr:from>
    <xdr:to>
      <xdr:col>111</xdr:col>
      <xdr:colOff>177800</xdr:colOff>
      <xdr:row>86</xdr:row>
      <xdr:rowOff>22289</xdr:rowOff>
    </xdr:to>
    <xdr:cxnSp macro="">
      <xdr:nvCxnSpPr>
        <xdr:cNvPr id="1192" name="直線コネクタ 1191">
          <a:extLst>
            <a:ext uri="{FF2B5EF4-FFF2-40B4-BE49-F238E27FC236}">
              <a16:creationId xmlns:a16="http://schemas.microsoft.com/office/drawing/2014/main" id="{5E299F60-185E-4966-9971-5A6BDE79F57C}"/>
            </a:ext>
          </a:extLst>
        </xdr:cNvPr>
        <xdr:cNvCxnSpPr/>
      </xdr:nvCxnSpPr>
      <xdr:spPr>
        <a:xfrm flipV="1">
          <a:off x="20434300" y="14764702"/>
          <a:ext cx="8890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145035</xdr:rowOff>
    </xdr:from>
    <xdr:to>
      <xdr:col>102</xdr:col>
      <xdr:colOff>165100</xdr:colOff>
      <xdr:row>86</xdr:row>
      <xdr:rowOff>75185</xdr:rowOff>
    </xdr:to>
    <xdr:sp macro="" textlink="">
      <xdr:nvSpPr>
        <xdr:cNvPr id="1193" name="楕円 1192">
          <a:extLst>
            <a:ext uri="{FF2B5EF4-FFF2-40B4-BE49-F238E27FC236}">
              <a16:creationId xmlns:a16="http://schemas.microsoft.com/office/drawing/2014/main" id="{1C344DCC-56C3-4D77-9170-6219CA56D52F}"/>
            </a:ext>
          </a:extLst>
        </xdr:cNvPr>
        <xdr:cNvSpPr/>
      </xdr:nvSpPr>
      <xdr:spPr>
        <a:xfrm>
          <a:off x="19494500" y="1471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22289</xdr:rowOff>
    </xdr:from>
    <xdr:to>
      <xdr:col>107</xdr:col>
      <xdr:colOff>50800</xdr:colOff>
      <xdr:row>86</xdr:row>
      <xdr:rowOff>24385</xdr:rowOff>
    </xdr:to>
    <xdr:cxnSp macro="">
      <xdr:nvCxnSpPr>
        <xdr:cNvPr id="1194" name="直線コネクタ 1193">
          <a:extLst>
            <a:ext uri="{FF2B5EF4-FFF2-40B4-BE49-F238E27FC236}">
              <a16:creationId xmlns:a16="http://schemas.microsoft.com/office/drawing/2014/main" id="{698A5BC4-84DD-4196-938B-7925EDAE286E}"/>
            </a:ext>
          </a:extLst>
        </xdr:cNvPr>
        <xdr:cNvCxnSpPr/>
      </xdr:nvCxnSpPr>
      <xdr:spPr>
        <a:xfrm flipV="1">
          <a:off x="19545300" y="14766989"/>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147129</xdr:rowOff>
    </xdr:from>
    <xdr:to>
      <xdr:col>98</xdr:col>
      <xdr:colOff>38100</xdr:colOff>
      <xdr:row>86</xdr:row>
      <xdr:rowOff>77279</xdr:rowOff>
    </xdr:to>
    <xdr:sp macro="" textlink="">
      <xdr:nvSpPr>
        <xdr:cNvPr id="1195" name="楕円 1194">
          <a:extLst>
            <a:ext uri="{FF2B5EF4-FFF2-40B4-BE49-F238E27FC236}">
              <a16:creationId xmlns:a16="http://schemas.microsoft.com/office/drawing/2014/main" id="{0B4DD40C-D12E-4161-ABFC-E2FF62B54558}"/>
            </a:ext>
          </a:extLst>
        </xdr:cNvPr>
        <xdr:cNvSpPr/>
      </xdr:nvSpPr>
      <xdr:spPr>
        <a:xfrm>
          <a:off x="18605500" y="14720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24385</xdr:rowOff>
    </xdr:from>
    <xdr:to>
      <xdr:col>102</xdr:col>
      <xdr:colOff>114300</xdr:colOff>
      <xdr:row>86</xdr:row>
      <xdr:rowOff>26479</xdr:rowOff>
    </xdr:to>
    <xdr:cxnSp macro="">
      <xdr:nvCxnSpPr>
        <xdr:cNvPr id="1196" name="直線コネクタ 1195">
          <a:extLst>
            <a:ext uri="{FF2B5EF4-FFF2-40B4-BE49-F238E27FC236}">
              <a16:creationId xmlns:a16="http://schemas.microsoft.com/office/drawing/2014/main" id="{958F3D17-156A-441A-9979-F19B44CBB8D7}"/>
            </a:ext>
          </a:extLst>
        </xdr:cNvPr>
        <xdr:cNvCxnSpPr/>
      </xdr:nvCxnSpPr>
      <xdr:spPr>
        <a:xfrm flipV="1">
          <a:off x="18656300" y="14769085"/>
          <a:ext cx="889000" cy="2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86</xdr:row>
      <xdr:rowOff>90885</xdr:rowOff>
    </xdr:from>
    <xdr:ext cx="469744" cy="259045"/>
    <xdr:sp macro="" textlink="">
      <xdr:nvSpPr>
        <xdr:cNvPr id="1197" name="n_1aveValue【消防施設】&#10;一人当たり面積">
          <a:extLst>
            <a:ext uri="{FF2B5EF4-FFF2-40B4-BE49-F238E27FC236}">
              <a16:creationId xmlns:a16="http://schemas.microsoft.com/office/drawing/2014/main" id="{5D826F4C-77C6-4494-904B-41421AA967C9}"/>
            </a:ext>
          </a:extLst>
        </xdr:cNvPr>
        <xdr:cNvSpPr txBox="1"/>
      </xdr:nvSpPr>
      <xdr:spPr>
        <a:xfrm>
          <a:off x="21075727" y="148355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91839</xdr:rowOff>
    </xdr:from>
    <xdr:ext cx="469744" cy="259045"/>
    <xdr:sp macro="" textlink="">
      <xdr:nvSpPr>
        <xdr:cNvPr id="1198" name="n_2aveValue【消防施設】&#10;一人当たり面積">
          <a:extLst>
            <a:ext uri="{FF2B5EF4-FFF2-40B4-BE49-F238E27FC236}">
              <a16:creationId xmlns:a16="http://schemas.microsoft.com/office/drawing/2014/main" id="{EA60A112-153C-417A-B1D6-965924840F35}"/>
            </a:ext>
          </a:extLst>
        </xdr:cNvPr>
        <xdr:cNvSpPr txBox="1"/>
      </xdr:nvSpPr>
      <xdr:spPr>
        <a:xfrm>
          <a:off x="20199427" y="14836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100601</xdr:rowOff>
    </xdr:from>
    <xdr:ext cx="469744" cy="259045"/>
    <xdr:sp macro="" textlink="">
      <xdr:nvSpPr>
        <xdr:cNvPr id="1199" name="n_3aveValue【消防施設】&#10;一人当たり面積">
          <a:extLst>
            <a:ext uri="{FF2B5EF4-FFF2-40B4-BE49-F238E27FC236}">
              <a16:creationId xmlns:a16="http://schemas.microsoft.com/office/drawing/2014/main" id="{97E4DA33-2F3F-4583-AD66-FD4AD88E3758}"/>
            </a:ext>
          </a:extLst>
        </xdr:cNvPr>
        <xdr:cNvSpPr txBox="1"/>
      </xdr:nvSpPr>
      <xdr:spPr>
        <a:xfrm>
          <a:off x="19310427" y="14845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99840</xdr:rowOff>
    </xdr:from>
    <xdr:ext cx="469744" cy="259045"/>
    <xdr:sp macro="" textlink="">
      <xdr:nvSpPr>
        <xdr:cNvPr id="1200" name="n_4aveValue【消防施設】&#10;一人当たり面積">
          <a:extLst>
            <a:ext uri="{FF2B5EF4-FFF2-40B4-BE49-F238E27FC236}">
              <a16:creationId xmlns:a16="http://schemas.microsoft.com/office/drawing/2014/main" id="{3C4E6FBE-96CB-461A-A5B5-852EA293BB77}"/>
            </a:ext>
          </a:extLst>
        </xdr:cNvPr>
        <xdr:cNvSpPr txBox="1"/>
      </xdr:nvSpPr>
      <xdr:spPr>
        <a:xfrm>
          <a:off x="18421427" y="14844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87329</xdr:rowOff>
    </xdr:from>
    <xdr:ext cx="469744" cy="259045"/>
    <xdr:sp macro="" textlink="">
      <xdr:nvSpPr>
        <xdr:cNvPr id="1201" name="n_1mainValue【消防施設】&#10;一人当たり面積">
          <a:extLst>
            <a:ext uri="{FF2B5EF4-FFF2-40B4-BE49-F238E27FC236}">
              <a16:creationId xmlns:a16="http://schemas.microsoft.com/office/drawing/2014/main" id="{DCB530B4-7179-4D84-AEBA-B8057D83D92C}"/>
            </a:ext>
          </a:extLst>
        </xdr:cNvPr>
        <xdr:cNvSpPr txBox="1"/>
      </xdr:nvSpPr>
      <xdr:spPr>
        <a:xfrm>
          <a:off x="21075727" y="14489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89616</xdr:rowOff>
    </xdr:from>
    <xdr:ext cx="469744" cy="259045"/>
    <xdr:sp macro="" textlink="">
      <xdr:nvSpPr>
        <xdr:cNvPr id="1202" name="n_2mainValue【消防施設】&#10;一人当たり面積">
          <a:extLst>
            <a:ext uri="{FF2B5EF4-FFF2-40B4-BE49-F238E27FC236}">
              <a16:creationId xmlns:a16="http://schemas.microsoft.com/office/drawing/2014/main" id="{A7524AEA-E2A4-4D3A-AD16-5370BCBE488E}"/>
            </a:ext>
          </a:extLst>
        </xdr:cNvPr>
        <xdr:cNvSpPr txBox="1"/>
      </xdr:nvSpPr>
      <xdr:spPr>
        <a:xfrm>
          <a:off x="20199427" y="1449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91712</xdr:rowOff>
    </xdr:from>
    <xdr:ext cx="469744" cy="259045"/>
    <xdr:sp macro="" textlink="">
      <xdr:nvSpPr>
        <xdr:cNvPr id="1203" name="n_3mainValue【消防施設】&#10;一人当たり面積">
          <a:extLst>
            <a:ext uri="{FF2B5EF4-FFF2-40B4-BE49-F238E27FC236}">
              <a16:creationId xmlns:a16="http://schemas.microsoft.com/office/drawing/2014/main" id="{B094E00B-1683-4685-A270-BD587E0992E6}"/>
            </a:ext>
          </a:extLst>
        </xdr:cNvPr>
        <xdr:cNvSpPr txBox="1"/>
      </xdr:nvSpPr>
      <xdr:spPr>
        <a:xfrm>
          <a:off x="19310427" y="14493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93806</xdr:rowOff>
    </xdr:from>
    <xdr:ext cx="469744" cy="259045"/>
    <xdr:sp macro="" textlink="">
      <xdr:nvSpPr>
        <xdr:cNvPr id="1204" name="n_4mainValue【消防施設】&#10;一人当たり面積">
          <a:extLst>
            <a:ext uri="{FF2B5EF4-FFF2-40B4-BE49-F238E27FC236}">
              <a16:creationId xmlns:a16="http://schemas.microsoft.com/office/drawing/2014/main" id="{C1330D52-55C0-4738-9B37-51A3F52146C0}"/>
            </a:ext>
          </a:extLst>
        </xdr:cNvPr>
        <xdr:cNvSpPr txBox="1"/>
      </xdr:nvSpPr>
      <xdr:spPr>
        <a:xfrm>
          <a:off x="18421427" y="14495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1205" name="正方形/長方形 1204">
          <a:extLst>
            <a:ext uri="{FF2B5EF4-FFF2-40B4-BE49-F238E27FC236}">
              <a16:creationId xmlns:a16="http://schemas.microsoft.com/office/drawing/2014/main" id="{9E0D0C32-6C56-4356-880F-EBEA4F82F44B}"/>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206" name="正方形/長方形 1205">
          <a:extLst>
            <a:ext uri="{FF2B5EF4-FFF2-40B4-BE49-F238E27FC236}">
              <a16:creationId xmlns:a16="http://schemas.microsoft.com/office/drawing/2014/main" id="{9F5CEE13-E218-411E-8CE1-8C65D6C65E3E}"/>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207" name="正方形/長方形 1206">
          <a:extLst>
            <a:ext uri="{FF2B5EF4-FFF2-40B4-BE49-F238E27FC236}">
              <a16:creationId xmlns:a16="http://schemas.microsoft.com/office/drawing/2014/main" id="{995E757A-6B18-49AF-8B42-1DAC7BFA0E4A}"/>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208" name="正方形/長方形 1207">
          <a:extLst>
            <a:ext uri="{FF2B5EF4-FFF2-40B4-BE49-F238E27FC236}">
              <a16:creationId xmlns:a16="http://schemas.microsoft.com/office/drawing/2014/main" id="{101E4128-BB34-4ED6-894D-5DD8785435AC}"/>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209" name="正方形/長方形 1208">
          <a:extLst>
            <a:ext uri="{FF2B5EF4-FFF2-40B4-BE49-F238E27FC236}">
              <a16:creationId xmlns:a16="http://schemas.microsoft.com/office/drawing/2014/main" id="{A12354AA-247D-453E-BCCA-AC9BC52769F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210" name="正方形/長方形 1209">
          <a:extLst>
            <a:ext uri="{FF2B5EF4-FFF2-40B4-BE49-F238E27FC236}">
              <a16:creationId xmlns:a16="http://schemas.microsoft.com/office/drawing/2014/main" id="{1619945A-04CB-472F-8F98-F41D9D870464}"/>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211" name="正方形/長方形 1210">
          <a:extLst>
            <a:ext uri="{FF2B5EF4-FFF2-40B4-BE49-F238E27FC236}">
              <a16:creationId xmlns:a16="http://schemas.microsoft.com/office/drawing/2014/main" id="{7EEF654A-A640-4E24-B829-3391C8EF6F66}"/>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212" name="正方形/長方形 1211">
          <a:extLst>
            <a:ext uri="{FF2B5EF4-FFF2-40B4-BE49-F238E27FC236}">
              <a16:creationId xmlns:a16="http://schemas.microsoft.com/office/drawing/2014/main" id="{75F11D64-9A88-4620-9AF4-C31EB76B8E01}"/>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213" name="テキスト ボックス 1212">
          <a:extLst>
            <a:ext uri="{FF2B5EF4-FFF2-40B4-BE49-F238E27FC236}">
              <a16:creationId xmlns:a16="http://schemas.microsoft.com/office/drawing/2014/main" id="{768805C0-A11A-434F-B87B-CEEF6CEB5E51}"/>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214" name="直線コネクタ 1213">
          <a:extLst>
            <a:ext uri="{FF2B5EF4-FFF2-40B4-BE49-F238E27FC236}">
              <a16:creationId xmlns:a16="http://schemas.microsoft.com/office/drawing/2014/main" id="{F1D3A759-ABA4-4F74-AE50-FC525214051B}"/>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1215" name="テキスト ボックス 1214">
          <a:extLst>
            <a:ext uri="{FF2B5EF4-FFF2-40B4-BE49-F238E27FC236}">
              <a16:creationId xmlns:a16="http://schemas.microsoft.com/office/drawing/2014/main" id="{5AF5975F-C932-4059-A795-61B222F378CF}"/>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1216" name="直線コネクタ 1215">
          <a:extLst>
            <a:ext uri="{FF2B5EF4-FFF2-40B4-BE49-F238E27FC236}">
              <a16:creationId xmlns:a16="http://schemas.microsoft.com/office/drawing/2014/main" id="{9C8009E7-A816-4D74-980C-7C178BFDB16E}"/>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1217" name="テキスト ボックス 1216">
          <a:extLst>
            <a:ext uri="{FF2B5EF4-FFF2-40B4-BE49-F238E27FC236}">
              <a16:creationId xmlns:a16="http://schemas.microsoft.com/office/drawing/2014/main" id="{082FF6AF-77F2-4084-A01B-F3DB54AF687C}"/>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218" name="直線コネクタ 1217">
          <a:extLst>
            <a:ext uri="{FF2B5EF4-FFF2-40B4-BE49-F238E27FC236}">
              <a16:creationId xmlns:a16="http://schemas.microsoft.com/office/drawing/2014/main" id="{65432C69-23A6-4A86-A599-577201E78856}"/>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219" name="テキスト ボックス 1218">
          <a:extLst>
            <a:ext uri="{FF2B5EF4-FFF2-40B4-BE49-F238E27FC236}">
              <a16:creationId xmlns:a16="http://schemas.microsoft.com/office/drawing/2014/main" id="{68EF17F6-F3E2-455A-A2CC-149688DE678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220" name="直線コネクタ 1219">
          <a:extLst>
            <a:ext uri="{FF2B5EF4-FFF2-40B4-BE49-F238E27FC236}">
              <a16:creationId xmlns:a16="http://schemas.microsoft.com/office/drawing/2014/main" id="{59DC8863-B48C-4F18-B436-119374D62E36}"/>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221" name="テキスト ボックス 1220">
          <a:extLst>
            <a:ext uri="{FF2B5EF4-FFF2-40B4-BE49-F238E27FC236}">
              <a16:creationId xmlns:a16="http://schemas.microsoft.com/office/drawing/2014/main" id="{8BAA979D-DDBF-4B32-8F0F-85AFCA491B22}"/>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222" name="直線コネクタ 1221">
          <a:extLst>
            <a:ext uri="{FF2B5EF4-FFF2-40B4-BE49-F238E27FC236}">
              <a16:creationId xmlns:a16="http://schemas.microsoft.com/office/drawing/2014/main" id="{518FF8D7-FA4E-4277-A586-9DA87D2DE213}"/>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223" name="テキスト ボックス 1222">
          <a:extLst>
            <a:ext uri="{FF2B5EF4-FFF2-40B4-BE49-F238E27FC236}">
              <a16:creationId xmlns:a16="http://schemas.microsoft.com/office/drawing/2014/main" id="{D272C266-7327-4A11-9165-76D2B36D8FB2}"/>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224" name="直線コネクタ 1223">
          <a:extLst>
            <a:ext uri="{FF2B5EF4-FFF2-40B4-BE49-F238E27FC236}">
              <a16:creationId xmlns:a16="http://schemas.microsoft.com/office/drawing/2014/main" id="{809EB290-FDDF-4EC8-ABD3-D08C129D37AD}"/>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225" name="テキスト ボックス 1224">
          <a:extLst>
            <a:ext uri="{FF2B5EF4-FFF2-40B4-BE49-F238E27FC236}">
              <a16:creationId xmlns:a16="http://schemas.microsoft.com/office/drawing/2014/main" id="{8003B7E8-FF95-4F03-97A0-B86FEEEBFB0E}"/>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226" name="直線コネクタ 1225">
          <a:extLst>
            <a:ext uri="{FF2B5EF4-FFF2-40B4-BE49-F238E27FC236}">
              <a16:creationId xmlns:a16="http://schemas.microsoft.com/office/drawing/2014/main" id="{CEB3A9AD-E1F4-40BF-8E36-FD5A8B31DAD1}"/>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1227" name="テキスト ボックス 1226">
          <a:extLst>
            <a:ext uri="{FF2B5EF4-FFF2-40B4-BE49-F238E27FC236}">
              <a16:creationId xmlns:a16="http://schemas.microsoft.com/office/drawing/2014/main" id="{E7CC0F8D-5060-4B8A-8BCB-AA90D010A152}"/>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228" name="直線コネクタ 1227">
          <a:extLst>
            <a:ext uri="{FF2B5EF4-FFF2-40B4-BE49-F238E27FC236}">
              <a16:creationId xmlns:a16="http://schemas.microsoft.com/office/drawing/2014/main" id="{A58796A6-455B-4BE0-A90E-6F5F3D0B0FE3}"/>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229" name="【庁舎】&#10;有形固定資産減価償却率グラフ枠">
          <a:extLst>
            <a:ext uri="{FF2B5EF4-FFF2-40B4-BE49-F238E27FC236}">
              <a16:creationId xmlns:a16="http://schemas.microsoft.com/office/drawing/2014/main" id="{DA434394-6FCB-410A-AF58-E5D790431A29}"/>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164374</xdr:rowOff>
    </xdr:from>
    <xdr:to>
      <xdr:col>85</xdr:col>
      <xdr:colOff>126364</xdr:colOff>
      <xdr:row>109</xdr:row>
      <xdr:rowOff>35379</xdr:rowOff>
    </xdr:to>
    <xdr:cxnSp macro="">
      <xdr:nvCxnSpPr>
        <xdr:cNvPr id="1230" name="直線コネクタ 1229">
          <a:extLst>
            <a:ext uri="{FF2B5EF4-FFF2-40B4-BE49-F238E27FC236}">
              <a16:creationId xmlns:a16="http://schemas.microsoft.com/office/drawing/2014/main" id="{4ECFC4F0-8EDE-483E-9420-909D15E29496}"/>
            </a:ext>
          </a:extLst>
        </xdr:cNvPr>
        <xdr:cNvCxnSpPr/>
      </xdr:nvCxnSpPr>
      <xdr:spPr>
        <a:xfrm flipV="1">
          <a:off x="16318864" y="17137924"/>
          <a:ext cx="0" cy="1585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1231" name="【庁舎】&#10;有形固定資産減価償却率最小値テキスト">
          <a:extLst>
            <a:ext uri="{FF2B5EF4-FFF2-40B4-BE49-F238E27FC236}">
              <a16:creationId xmlns:a16="http://schemas.microsoft.com/office/drawing/2014/main" id="{C8CEF908-0ACC-4D18-8251-2C99BD837B03}"/>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1232" name="直線コネクタ 1231">
          <a:extLst>
            <a:ext uri="{FF2B5EF4-FFF2-40B4-BE49-F238E27FC236}">
              <a16:creationId xmlns:a16="http://schemas.microsoft.com/office/drawing/2014/main" id="{FEEE2D7D-C0D1-44F1-9528-43C27EEAB56D}"/>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111051</xdr:rowOff>
    </xdr:from>
    <xdr:ext cx="340478" cy="259045"/>
    <xdr:sp macro="" textlink="">
      <xdr:nvSpPr>
        <xdr:cNvPr id="1233" name="【庁舎】&#10;有形固定資産減価償却率最大値テキスト">
          <a:extLst>
            <a:ext uri="{FF2B5EF4-FFF2-40B4-BE49-F238E27FC236}">
              <a16:creationId xmlns:a16="http://schemas.microsoft.com/office/drawing/2014/main" id="{C18009CB-47C9-4DDE-9F02-88C0FBB0A0AA}"/>
            </a:ext>
          </a:extLst>
        </xdr:cNvPr>
        <xdr:cNvSpPr txBox="1"/>
      </xdr:nvSpPr>
      <xdr:spPr>
        <a:xfrm>
          <a:off x="16357600" y="1691315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164374</xdr:rowOff>
    </xdr:from>
    <xdr:to>
      <xdr:col>86</xdr:col>
      <xdr:colOff>25400</xdr:colOff>
      <xdr:row>99</xdr:row>
      <xdr:rowOff>164374</xdr:rowOff>
    </xdr:to>
    <xdr:cxnSp macro="">
      <xdr:nvCxnSpPr>
        <xdr:cNvPr id="1234" name="直線コネクタ 1233">
          <a:extLst>
            <a:ext uri="{FF2B5EF4-FFF2-40B4-BE49-F238E27FC236}">
              <a16:creationId xmlns:a16="http://schemas.microsoft.com/office/drawing/2014/main" id="{39053F0B-06BC-46BC-8F7E-804B951B72AB}"/>
            </a:ext>
          </a:extLst>
        </xdr:cNvPr>
        <xdr:cNvCxnSpPr/>
      </xdr:nvCxnSpPr>
      <xdr:spPr>
        <a:xfrm>
          <a:off x="16230600" y="17137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110326</xdr:rowOff>
    </xdr:from>
    <xdr:ext cx="405111" cy="259045"/>
    <xdr:sp macro="" textlink="">
      <xdr:nvSpPr>
        <xdr:cNvPr id="1235" name="【庁舎】&#10;有形固定資産減価償却率平均値テキスト">
          <a:extLst>
            <a:ext uri="{FF2B5EF4-FFF2-40B4-BE49-F238E27FC236}">
              <a16:creationId xmlns:a16="http://schemas.microsoft.com/office/drawing/2014/main" id="{CA5A1F01-9D58-4D0A-9F3D-B9B724A05AF8}"/>
            </a:ext>
          </a:extLst>
        </xdr:cNvPr>
        <xdr:cNvSpPr txBox="1"/>
      </xdr:nvSpPr>
      <xdr:spPr>
        <a:xfrm>
          <a:off x="16357600" y="177696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87449</xdr:rowOff>
    </xdr:from>
    <xdr:to>
      <xdr:col>85</xdr:col>
      <xdr:colOff>177800</xdr:colOff>
      <xdr:row>105</xdr:row>
      <xdr:rowOff>17599</xdr:rowOff>
    </xdr:to>
    <xdr:sp macro="" textlink="">
      <xdr:nvSpPr>
        <xdr:cNvPr id="1236" name="フローチャート: 判断 1235">
          <a:extLst>
            <a:ext uri="{FF2B5EF4-FFF2-40B4-BE49-F238E27FC236}">
              <a16:creationId xmlns:a16="http://schemas.microsoft.com/office/drawing/2014/main" id="{66BE1B99-AF4B-4BBA-8C80-D45FD76B8CA6}"/>
            </a:ext>
          </a:extLst>
        </xdr:cNvPr>
        <xdr:cNvSpPr/>
      </xdr:nvSpPr>
      <xdr:spPr>
        <a:xfrm>
          <a:off x="16268700" y="17918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105411</xdr:rowOff>
    </xdr:from>
    <xdr:to>
      <xdr:col>81</xdr:col>
      <xdr:colOff>101600</xdr:colOff>
      <xdr:row>105</xdr:row>
      <xdr:rowOff>35561</xdr:rowOff>
    </xdr:to>
    <xdr:sp macro="" textlink="">
      <xdr:nvSpPr>
        <xdr:cNvPr id="1237" name="フローチャート: 判断 1236">
          <a:extLst>
            <a:ext uri="{FF2B5EF4-FFF2-40B4-BE49-F238E27FC236}">
              <a16:creationId xmlns:a16="http://schemas.microsoft.com/office/drawing/2014/main" id="{91BC2ECD-E17D-4547-AB6C-6DA080A8F65B}"/>
            </a:ext>
          </a:extLst>
        </xdr:cNvPr>
        <xdr:cNvSpPr/>
      </xdr:nvSpPr>
      <xdr:spPr>
        <a:xfrm>
          <a:off x="15430500" y="179362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123371</xdr:rowOff>
    </xdr:from>
    <xdr:to>
      <xdr:col>76</xdr:col>
      <xdr:colOff>165100</xdr:colOff>
      <xdr:row>105</xdr:row>
      <xdr:rowOff>53521</xdr:rowOff>
    </xdr:to>
    <xdr:sp macro="" textlink="">
      <xdr:nvSpPr>
        <xdr:cNvPr id="1238" name="フローチャート: 判断 1237">
          <a:extLst>
            <a:ext uri="{FF2B5EF4-FFF2-40B4-BE49-F238E27FC236}">
              <a16:creationId xmlns:a16="http://schemas.microsoft.com/office/drawing/2014/main" id="{E22E6443-455E-42DB-80B3-FB51A849ED02}"/>
            </a:ext>
          </a:extLst>
        </xdr:cNvPr>
        <xdr:cNvSpPr/>
      </xdr:nvSpPr>
      <xdr:spPr>
        <a:xfrm>
          <a:off x="14541500" y="17954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157662</xdr:rowOff>
    </xdr:from>
    <xdr:to>
      <xdr:col>72</xdr:col>
      <xdr:colOff>38100</xdr:colOff>
      <xdr:row>105</xdr:row>
      <xdr:rowOff>87812</xdr:rowOff>
    </xdr:to>
    <xdr:sp macro="" textlink="">
      <xdr:nvSpPr>
        <xdr:cNvPr id="1239" name="フローチャート: 判断 1238">
          <a:extLst>
            <a:ext uri="{FF2B5EF4-FFF2-40B4-BE49-F238E27FC236}">
              <a16:creationId xmlns:a16="http://schemas.microsoft.com/office/drawing/2014/main" id="{0F470AC3-BD45-45E4-BB19-BE897CFFFCFE}"/>
            </a:ext>
          </a:extLst>
        </xdr:cNvPr>
        <xdr:cNvSpPr/>
      </xdr:nvSpPr>
      <xdr:spPr>
        <a:xfrm>
          <a:off x="13652500" y="17988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18869</xdr:rowOff>
    </xdr:from>
    <xdr:to>
      <xdr:col>67</xdr:col>
      <xdr:colOff>101600</xdr:colOff>
      <xdr:row>105</xdr:row>
      <xdr:rowOff>120469</xdr:rowOff>
    </xdr:to>
    <xdr:sp macro="" textlink="">
      <xdr:nvSpPr>
        <xdr:cNvPr id="1240" name="フローチャート: 判断 1239">
          <a:extLst>
            <a:ext uri="{FF2B5EF4-FFF2-40B4-BE49-F238E27FC236}">
              <a16:creationId xmlns:a16="http://schemas.microsoft.com/office/drawing/2014/main" id="{D0397A04-A33A-4D44-94A8-0FB7D03F1674}"/>
            </a:ext>
          </a:extLst>
        </xdr:cNvPr>
        <xdr:cNvSpPr/>
      </xdr:nvSpPr>
      <xdr:spPr>
        <a:xfrm>
          <a:off x="12763500" y="18021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241" name="テキスト ボックス 1240">
          <a:extLst>
            <a:ext uri="{FF2B5EF4-FFF2-40B4-BE49-F238E27FC236}">
              <a16:creationId xmlns:a16="http://schemas.microsoft.com/office/drawing/2014/main" id="{59A5F0CC-FF51-4C4E-A394-56CA40C9C71C}"/>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242" name="テキスト ボックス 1241">
          <a:extLst>
            <a:ext uri="{FF2B5EF4-FFF2-40B4-BE49-F238E27FC236}">
              <a16:creationId xmlns:a16="http://schemas.microsoft.com/office/drawing/2014/main" id="{C2F2201B-A821-4AB6-B7DC-8B7ADEA8D24F}"/>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243" name="テキスト ボックス 1242">
          <a:extLst>
            <a:ext uri="{FF2B5EF4-FFF2-40B4-BE49-F238E27FC236}">
              <a16:creationId xmlns:a16="http://schemas.microsoft.com/office/drawing/2014/main" id="{2ADE8299-CF7E-4F77-8510-2C811A3650E3}"/>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244" name="テキスト ボックス 1243">
          <a:extLst>
            <a:ext uri="{FF2B5EF4-FFF2-40B4-BE49-F238E27FC236}">
              <a16:creationId xmlns:a16="http://schemas.microsoft.com/office/drawing/2014/main" id="{A665A81B-A1BB-45F4-8097-94C619171083}"/>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245" name="テキスト ボックス 1244">
          <a:extLst>
            <a:ext uri="{FF2B5EF4-FFF2-40B4-BE49-F238E27FC236}">
              <a16:creationId xmlns:a16="http://schemas.microsoft.com/office/drawing/2014/main" id="{8CCE2BE0-53EF-46CB-A81A-A2E3BD157D17}"/>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64588</xdr:rowOff>
    </xdr:from>
    <xdr:to>
      <xdr:col>85</xdr:col>
      <xdr:colOff>177800</xdr:colOff>
      <xdr:row>105</xdr:row>
      <xdr:rowOff>166188</xdr:rowOff>
    </xdr:to>
    <xdr:sp macro="" textlink="">
      <xdr:nvSpPr>
        <xdr:cNvPr id="1246" name="楕円 1245">
          <a:extLst>
            <a:ext uri="{FF2B5EF4-FFF2-40B4-BE49-F238E27FC236}">
              <a16:creationId xmlns:a16="http://schemas.microsoft.com/office/drawing/2014/main" id="{30CF75B5-16CF-4AFA-8BD1-58EE8252586A}"/>
            </a:ext>
          </a:extLst>
        </xdr:cNvPr>
        <xdr:cNvSpPr/>
      </xdr:nvSpPr>
      <xdr:spPr>
        <a:xfrm>
          <a:off x="16268700" y="18066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105</xdr:row>
      <xdr:rowOff>43015</xdr:rowOff>
    </xdr:from>
    <xdr:ext cx="405111" cy="259045"/>
    <xdr:sp macro="" textlink="">
      <xdr:nvSpPr>
        <xdr:cNvPr id="1247" name="【庁舎】&#10;有形固定資産減価償却率該当値テキスト">
          <a:extLst>
            <a:ext uri="{FF2B5EF4-FFF2-40B4-BE49-F238E27FC236}">
              <a16:creationId xmlns:a16="http://schemas.microsoft.com/office/drawing/2014/main" id="{99E0C00B-386A-45A0-B80D-0EA741131CBE}"/>
            </a:ext>
          </a:extLst>
        </xdr:cNvPr>
        <xdr:cNvSpPr txBox="1"/>
      </xdr:nvSpPr>
      <xdr:spPr>
        <a:xfrm>
          <a:off x="16357600" y="18045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90714</xdr:rowOff>
    </xdr:from>
    <xdr:to>
      <xdr:col>81</xdr:col>
      <xdr:colOff>101600</xdr:colOff>
      <xdr:row>106</xdr:row>
      <xdr:rowOff>20864</xdr:rowOff>
    </xdr:to>
    <xdr:sp macro="" textlink="">
      <xdr:nvSpPr>
        <xdr:cNvPr id="1248" name="楕円 1247">
          <a:extLst>
            <a:ext uri="{FF2B5EF4-FFF2-40B4-BE49-F238E27FC236}">
              <a16:creationId xmlns:a16="http://schemas.microsoft.com/office/drawing/2014/main" id="{A1D35D76-BCEA-476C-8790-C87EB0A92B4A}"/>
            </a:ext>
          </a:extLst>
        </xdr:cNvPr>
        <xdr:cNvSpPr/>
      </xdr:nvSpPr>
      <xdr:spPr>
        <a:xfrm>
          <a:off x="15430500" y="1809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115388</xdr:rowOff>
    </xdr:from>
    <xdr:to>
      <xdr:col>85</xdr:col>
      <xdr:colOff>127000</xdr:colOff>
      <xdr:row>105</xdr:row>
      <xdr:rowOff>141514</xdr:rowOff>
    </xdr:to>
    <xdr:cxnSp macro="">
      <xdr:nvCxnSpPr>
        <xdr:cNvPr id="1249" name="直線コネクタ 1248">
          <a:extLst>
            <a:ext uri="{FF2B5EF4-FFF2-40B4-BE49-F238E27FC236}">
              <a16:creationId xmlns:a16="http://schemas.microsoft.com/office/drawing/2014/main" id="{CAA082DB-6717-4B7E-9FD7-5A237575B4A8}"/>
            </a:ext>
          </a:extLst>
        </xdr:cNvPr>
        <xdr:cNvCxnSpPr/>
      </xdr:nvCxnSpPr>
      <xdr:spPr>
        <a:xfrm flipV="1">
          <a:off x="15481300" y="18117638"/>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67855</xdr:rowOff>
    </xdr:from>
    <xdr:to>
      <xdr:col>76</xdr:col>
      <xdr:colOff>165100</xdr:colOff>
      <xdr:row>105</xdr:row>
      <xdr:rowOff>169455</xdr:rowOff>
    </xdr:to>
    <xdr:sp macro="" textlink="">
      <xdr:nvSpPr>
        <xdr:cNvPr id="1250" name="楕円 1249">
          <a:extLst>
            <a:ext uri="{FF2B5EF4-FFF2-40B4-BE49-F238E27FC236}">
              <a16:creationId xmlns:a16="http://schemas.microsoft.com/office/drawing/2014/main" id="{ED4C43B3-7B2B-4B40-AC43-6FDA1803082D}"/>
            </a:ext>
          </a:extLst>
        </xdr:cNvPr>
        <xdr:cNvSpPr/>
      </xdr:nvSpPr>
      <xdr:spPr>
        <a:xfrm>
          <a:off x="14541500" y="18070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118655</xdr:rowOff>
    </xdr:from>
    <xdr:to>
      <xdr:col>81</xdr:col>
      <xdr:colOff>50800</xdr:colOff>
      <xdr:row>105</xdr:row>
      <xdr:rowOff>141514</xdr:rowOff>
    </xdr:to>
    <xdr:cxnSp macro="">
      <xdr:nvCxnSpPr>
        <xdr:cNvPr id="1251" name="直線コネクタ 1250">
          <a:extLst>
            <a:ext uri="{FF2B5EF4-FFF2-40B4-BE49-F238E27FC236}">
              <a16:creationId xmlns:a16="http://schemas.microsoft.com/office/drawing/2014/main" id="{C8F49A71-9419-42AE-B8A2-8280D05D1ABB}"/>
            </a:ext>
          </a:extLst>
        </xdr:cNvPr>
        <xdr:cNvCxnSpPr/>
      </xdr:nvCxnSpPr>
      <xdr:spPr>
        <a:xfrm>
          <a:off x="14592300" y="18120905"/>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43362</xdr:rowOff>
    </xdr:from>
    <xdr:to>
      <xdr:col>72</xdr:col>
      <xdr:colOff>38100</xdr:colOff>
      <xdr:row>105</xdr:row>
      <xdr:rowOff>144962</xdr:rowOff>
    </xdr:to>
    <xdr:sp macro="" textlink="">
      <xdr:nvSpPr>
        <xdr:cNvPr id="1252" name="楕円 1251">
          <a:extLst>
            <a:ext uri="{FF2B5EF4-FFF2-40B4-BE49-F238E27FC236}">
              <a16:creationId xmlns:a16="http://schemas.microsoft.com/office/drawing/2014/main" id="{04E07F4D-32F5-43C3-B135-906A5CA57429}"/>
            </a:ext>
          </a:extLst>
        </xdr:cNvPr>
        <xdr:cNvSpPr/>
      </xdr:nvSpPr>
      <xdr:spPr>
        <a:xfrm>
          <a:off x="13652500" y="18045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94162</xdr:rowOff>
    </xdr:from>
    <xdr:to>
      <xdr:col>76</xdr:col>
      <xdr:colOff>114300</xdr:colOff>
      <xdr:row>105</xdr:row>
      <xdr:rowOff>118655</xdr:rowOff>
    </xdr:to>
    <xdr:cxnSp macro="">
      <xdr:nvCxnSpPr>
        <xdr:cNvPr id="1253" name="直線コネクタ 1252">
          <a:extLst>
            <a:ext uri="{FF2B5EF4-FFF2-40B4-BE49-F238E27FC236}">
              <a16:creationId xmlns:a16="http://schemas.microsoft.com/office/drawing/2014/main" id="{5F055FA7-B2D1-4DBE-BB9A-87BD1C4E418C}"/>
            </a:ext>
          </a:extLst>
        </xdr:cNvPr>
        <xdr:cNvCxnSpPr/>
      </xdr:nvCxnSpPr>
      <xdr:spPr>
        <a:xfrm>
          <a:off x="13703300" y="18096412"/>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18869</xdr:rowOff>
    </xdr:from>
    <xdr:to>
      <xdr:col>67</xdr:col>
      <xdr:colOff>101600</xdr:colOff>
      <xdr:row>105</xdr:row>
      <xdr:rowOff>120469</xdr:rowOff>
    </xdr:to>
    <xdr:sp macro="" textlink="">
      <xdr:nvSpPr>
        <xdr:cNvPr id="1254" name="楕円 1253">
          <a:extLst>
            <a:ext uri="{FF2B5EF4-FFF2-40B4-BE49-F238E27FC236}">
              <a16:creationId xmlns:a16="http://schemas.microsoft.com/office/drawing/2014/main" id="{03E9AB5B-F708-420B-8CE3-B14B0E4A7C97}"/>
            </a:ext>
          </a:extLst>
        </xdr:cNvPr>
        <xdr:cNvSpPr/>
      </xdr:nvSpPr>
      <xdr:spPr>
        <a:xfrm>
          <a:off x="12763500" y="18021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69669</xdr:rowOff>
    </xdr:from>
    <xdr:to>
      <xdr:col>71</xdr:col>
      <xdr:colOff>177800</xdr:colOff>
      <xdr:row>105</xdr:row>
      <xdr:rowOff>94162</xdr:rowOff>
    </xdr:to>
    <xdr:cxnSp macro="">
      <xdr:nvCxnSpPr>
        <xdr:cNvPr id="1255" name="直線コネクタ 1254">
          <a:extLst>
            <a:ext uri="{FF2B5EF4-FFF2-40B4-BE49-F238E27FC236}">
              <a16:creationId xmlns:a16="http://schemas.microsoft.com/office/drawing/2014/main" id="{73BBB1A6-48BC-40D6-A820-E3D74E8E2A7A}"/>
            </a:ext>
          </a:extLst>
        </xdr:cNvPr>
        <xdr:cNvCxnSpPr/>
      </xdr:nvCxnSpPr>
      <xdr:spPr>
        <a:xfrm>
          <a:off x="12814300" y="18071919"/>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52088</xdr:rowOff>
    </xdr:from>
    <xdr:ext cx="405111" cy="259045"/>
    <xdr:sp macro="" textlink="">
      <xdr:nvSpPr>
        <xdr:cNvPr id="1256" name="n_1aveValue【庁舎】&#10;有形固定資産減価償却率">
          <a:extLst>
            <a:ext uri="{FF2B5EF4-FFF2-40B4-BE49-F238E27FC236}">
              <a16:creationId xmlns:a16="http://schemas.microsoft.com/office/drawing/2014/main" id="{15012347-5548-4E28-8D78-94DE66A07FEA}"/>
            </a:ext>
          </a:extLst>
        </xdr:cNvPr>
        <xdr:cNvSpPr txBox="1"/>
      </xdr:nvSpPr>
      <xdr:spPr>
        <a:xfrm>
          <a:off x="15266044" y="17711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70048</xdr:rowOff>
    </xdr:from>
    <xdr:ext cx="405111" cy="259045"/>
    <xdr:sp macro="" textlink="">
      <xdr:nvSpPr>
        <xdr:cNvPr id="1257" name="n_2aveValue【庁舎】&#10;有形固定資産減価償却率">
          <a:extLst>
            <a:ext uri="{FF2B5EF4-FFF2-40B4-BE49-F238E27FC236}">
              <a16:creationId xmlns:a16="http://schemas.microsoft.com/office/drawing/2014/main" id="{62BE8EB4-8AD9-4BB7-B2FC-0F5A4D248BCA}"/>
            </a:ext>
          </a:extLst>
        </xdr:cNvPr>
        <xdr:cNvSpPr txBox="1"/>
      </xdr:nvSpPr>
      <xdr:spPr>
        <a:xfrm>
          <a:off x="14389744" y="1772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104339</xdr:rowOff>
    </xdr:from>
    <xdr:ext cx="405111" cy="259045"/>
    <xdr:sp macro="" textlink="">
      <xdr:nvSpPr>
        <xdr:cNvPr id="1258" name="n_3aveValue【庁舎】&#10;有形固定資産減価償却率">
          <a:extLst>
            <a:ext uri="{FF2B5EF4-FFF2-40B4-BE49-F238E27FC236}">
              <a16:creationId xmlns:a16="http://schemas.microsoft.com/office/drawing/2014/main" id="{F069D542-4CBB-4696-B500-7542C0B058F9}"/>
            </a:ext>
          </a:extLst>
        </xdr:cNvPr>
        <xdr:cNvSpPr txBox="1"/>
      </xdr:nvSpPr>
      <xdr:spPr>
        <a:xfrm>
          <a:off x="13500744" y="17763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111596</xdr:rowOff>
    </xdr:from>
    <xdr:ext cx="405111" cy="259045"/>
    <xdr:sp macro="" textlink="">
      <xdr:nvSpPr>
        <xdr:cNvPr id="1259" name="n_4aveValue【庁舎】&#10;有形固定資産減価償却率">
          <a:extLst>
            <a:ext uri="{FF2B5EF4-FFF2-40B4-BE49-F238E27FC236}">
              <a16:creationId xmlns:a16="http://schemas.microsoft.com/office/drawing/2014/main" id="{86DA8D35-FAF9-4149-A897-26A4942A4DD2}"/>
            </a:ext>
          </a:extLst>
        </xdr:cNvPr>
        <xdr:cNvSpPr txBox="1"/>
      </xdr:nvSpPr>
      <xdr:spPr>
        <a:xfrm>
          <a:off x="12611744" y="1811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11991</xdr:rowOff>
    </xdr:from>
    <xdr:ext cx="405111" cy="259045"/>
    <xdr:sp macro="" textlink="">
      <xdr:nvSpPr>
        <xdr:cNvPr id="1260" name="n_1mainValue【庁舎】&#10;有形固定資産減価償却率">
          <a:extLst>
            <a:ext uri="{FF2B5EF4-FFF2-40B4-BE49-F238E27FC236}">
              <a16:creationId xmlns:a16="http://schemas.microsoft.com/office/drawing/2014/main" id="{B3FA5B35-39FC-4E8C-B839-6EF6C8AC6A76}"/>
            </a:ext>
          </a:extLst>
        </xdr:cNvPr>
        <xdr:cNvSpPr txBox="1"/>
      </xdr:nvSpPr>
      <xdr:spPr>
        <a:xfrm>
          <a:off x="15266044" y="1818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160582</xdr:rowOff>
    </xdr:from>
    <xdr:ext cx="405111" cy="259045"/>
    <xdr:sp macro="" textlink="">
      <xdr:nvSpPr>
        <xdr:cNvPr id="1261" name="n_2mainValue【庁舎】&#10;有形固定資産減価償却率">
          <a:extLst>
            <a:ext uri="{FF2B5EF4-FFF2-40B4-BE49-F238E27FC236}">
              <a16:creationId xmlns:a16="http://schemas.microsoft.com/office/drawing/2014/main" id="{BD3ADCE9-CADB-4166-87E5-063480773174}"/>
            </a:ext>
          </a:extLst>
        </xdr:cNvPr>
        <xdr:cNvSpPr txBox="1"/>
      </xdr:nvSpPr>
      <xdr:spPr>
        <a:xfrm>
          <a:off x="14389744" y="1816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136089</xdr:rowOff>
    </xdr:from>
    <xdr:ext cx="405111" cy="259045"/>
    <xdr:sp macro="" textlink="">
      <xdr:nvSpPr>
        <xdr:cNvPr id="1262" name="n_3mainValue【庁舎】&#10;有形固定資産減価償却率">
          <a:extLst>
            <a:ext uri="{FF2B5EF4-FFF2-40B4-BE49-F238E27FC236}">
              <a16:creationId xmlns:a16="http://schemas.microsoft.com/office/drawing/2014/main" id="{D9AB64D2-D5B8-44D4-A60B-CCC68F179E08}"/>
            </a:ext>
          </a:extLst>
        </xdr:cNvPr>
        <xdr:cNvSpPr txBox="1"/>
      </xdr:nvSpPr>
      <xdr:spPr>
        <a:xfrm>
          <a:off x="13500744" y="1813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136996</xdr:rowOff>
    </xdr:from>
    <xdr:ext cx="405111" cy="259045"/>
    <xdr:sp macro="" textlink="">
      <xdr:nvSpPr>
        <xdr:cNvPr id="1263" name="n_4mainValue【庁舎】&#10;有形固定資産減価償却率">
          <a:extLst>
            <a:ext uri="{FF2B5EF4-FFF2-40B4-BE49-F238E27FC236}">
              <a16:creationId xmlns:a16="http://schemas.microsoft.com/office/drawing/2014/main" id="{2A0CDC43-31E5-4A1E-8F32-56E16B405564}"/>
            </a:ext>
          </a:extLst>
        </xdr:cNvPr>
        <xdr:cNvSpPr txBox="1"/>
      </xdr:nvSpPr>
      <xdr:spPr>
        <a:xfrm>
          <a:off x="12611744" y="17796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264" name="正方形/長方形 1263">
          <a:extLst>
            <a:ext uri="{FF2B5EF4-FFF2-40B4-BE49-F238E27FC236}">
              <a16:creationId xmlns:a16="http://schemas.microsoft.com/office/drawing/2014/main" id="{8E57DB79-45E4-453D-A1B6-09FECBDD5D19}"/>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265" name="正方形/長方形 1264">
          <a:extLst>
            <a:ext uri="{FF2B5EF4-FFF2-40B4-BE49-F238E27FC236}">
              <a16:creationId xmlns:a16="http://schemas.microsoft.com/office/drawing/2014/main" id="{A625465E-56D0-4E10-95D2-1770E8FEDB4F}"/>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266" name="正方形/長方形 1265">
          <a:extLst>
            <a:ext uri="{FF2B5EF4-FFF2-40B4-BE49-F238E27FC236}">
              <a16:creationId xmlns:a16="http://schemas.microsoft.com/office/drawing/2014/main" id="{A2BFE3E2-CD47-458F-B2CC-0D1AB9E081CF}"/>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267" name="正方形/長方形 1266">
          <a:extLst>
            <a:ext uri="{FF2B5EF4-FFF2-40B4-BE49-F238E27FC236}">
              <a16:creationId xmlns:a16="http://schemas.microsoft.com/office/drawing/2014/main" id="{084AF399-CB04-44D5-B02F-30A38A175870}"/>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268" name="正方形/長方形 1267">
          <a:extLst>
            <a:ext uri="{FF2B5EF4-FFF2-40B4-BE49-F238E27FC236}">
              <a16:creationId xmlns:a16="http://schemas.microsoft.com/office/drawing/2014/main" id="{87202136-0A34-4985-85D4-1678DFB1143F}"/>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269" name="正方形/長方形 1268">
          <a:extLst>
            <a:ext uri="{FF2B5EF4-FFF2-40B4-BE49-F238E27FC236}">
              <a16:creationId xmlns:a16="http://schemas.microsoft.com/office/drawing/2014/main" id="{FCE96EBF-1F23-493B-A2C0-B0A6102D6385}"/>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270" name="正方形/長方形 1269">
          <a:extLst>
            <a:ext uri="{FF2B5EF4-FFF2-40B4-BE49-F238E27FC236}">
              <a16:creationId xmlns:a16="http://schemas.microsoft.com/office/drawing/2014/main" id="{18CC5ABD-DCE3-421A-AB2B-D0BF6A0BCB34}"/>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271" name="正方形/長方形 1270">
          <a:extLst>
            <a:ext uri="{FF2B5EF4-FFF2-40B4-BE49-F238E27FC236}">
              <a16:creationId xmlns:a16="http://schemas.microsoft.com/office/drawing/2014/main" id="{A57C0584-4B36-44F0-BFE2-3614E3557D95}"/>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272" name="テキスト ボックス 1271">
          <a:extLst>
            <a:ext uri="{FF2B5EF4-FFF2-40B4-BE49-F238E27FC236}">
              <a16:creationId xmlns:a16="http://schemas.microsoft.com/office/drawing/2014/main" id="{3E802E64-B15A-441B-907D-38B25FD0D56D}"/>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273" name="直線コネクタ 1272">
          <a:extLst>
            <a:ext uri="{FF2B5EF4-FFF2-40B4-BE49-F238E27FC236}">
              <a16:creationId xmlns:a16="http://schemas.microsoft.com/office/drawing/2014/main" id="{0BEB1571-E331-4BA7-BADE-1BEE7247BB31}"/>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274" name="直線コネクタ 1273">
          <a:extLst>
            <a:ext uri="{FF2B5EF4-FFF2-40B4-BE49-F238E27FC236}">
              <a16:creationId xmlns:a16="http://schemas.microsoft.com/office/drawing/2014/main" id="{0F6E3888-D1CA-45B0-9E37-0627EAF7D6C3}"/>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275" name="テキスト ボックス 1274">
          <a:extLst>
            <a:ext uri="{FF2B5EF4-FFF2-40B4-BE49-F238E27FC236}">
              <a16:creationId xmlns:a16="http://schemas.microsoft.com/office/drawing/2014/main" id="{D21B85A1-AC5A-4FCC-A413-5E424EBBF73C}"/>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276" name="直線コネクタ 1275">
          <a:extLst>
            <a:ext uri="{FF2B5EF4-FFF2-40B4-BE49-F238E27FC236}">
              <a16:creationId xmlns:a16="http://schemas.microsoft.com/office/drawing/2014/main" id="{CC4AA8B1-90E0-4011-8D50-8E5F158578F8}"/>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277" name="テキスト ボックス 1276">
          <a:extLst>
            <a:ext uri="{FF2B5EF4-FFF2-40B4-BE49-F238E27FC236}">
              <a16:creationId xmlns:a16="http://schemas.microsoft.com/office/drawing/2014/main" id="{32803574-B018-47E3-9049-1EB05522033B}"/>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278" name="直線コネクタ 1277">
          <a:extLst>
            <a:ext uri="{FF2B5EF4-FFF2-40B4-BE49-F238E27FC236}">
              <a16:creationId xmlns:a16="http://schemas.microsoft.com/office/drawing/2014/main" id="{4DE488B2-2BAA-418B-8765-163D82874577}"/>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1279" name="テキスト ボックス 1278">
          <a:extLst>
            <a:ext uri="{FF2B5EF4-FFF2-40B4-BE49-F238E27FC236}">
              <a16:creationId xmlns:a16="http://schemas.microsoft.com/office/drawing/2014/main" id="{171552C3-E712-4592-9730-00FF0BC25BE5}"/>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280" name="直線コネクタ 1279">
          <a:extLst>
            <a:ext uri="{FF2B5EF4-FFF2-40B4-BE49-F238E27FC236}">
              <a16:creationId xmlns:a16="http://schemas.microsoft.com/office/drawing/2014/main" id="{A3595BE7-5C68-4C57-9D08-0A2EA20B07F2}"/>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1281" name="テキスト ボックス 1280">
          <a:extLst>
            <a:ext uri="{FF2B5EF4-FFF2-40B4-BE49-F238E27FC236}">
              <a16:creationId xmlns:a16="http://schemas.microsoft.com/office/drawing/2014/main" id="{C88A64E3-0011-4B7C-9A84-791933B52AF2}"/>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282" name="直線コネクタ 1281">
          <a:extLst>
            <a:ext uri="{FF2B5EF4-FFF2-40B4-BE49-F238E27FC236}">
              <a16:creationId xmlns:a16="http://schemas.microsoft.com/office/drawing/2014/main" id="{28B0D3A0-769D-4A22-A766-20CB5F0380D5}"/>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1283" name="テキスト ボックス 1282">
          <a:extLst>
            <a:ext uri="{FF2B5EF4-FFF2-40B4-BE49-F238E27FC236}">
              <a16:creationId xmlns:a16="http://schemas.microsoft.com/office/drawing/2014/main" id="{DD433CC7-2252-4F95-B9DF-AFCB5FBD9059}"/>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284" name="直線コネクタ 1283">
          <a:extLst>
            <a:ext uri="{FF2B5EF4-FFF2-40B4-BE49-F238E27FC236}">
              <a16:creationId xmlns:a16="http://schemas.microsoft.com/office/drawing/2014/main" id="{E0756C10-4600-43A2-9A65-416586679B09}"/>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285" name="テキスト ボックス 1284">
          <a:extLst>
            <a:ext uri="{FF2B5EF4-FFF2-40B4-BE49-F238E27FC236}">
              <a16:creationId xmlns:a16="http://schemas.microsoft.com/office/drawing/2014/main" id="{0A71F8CD-2369-42CE-86E0-EC2FC5E91C7D}"/>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286" name="【庁舎】&#10;一人当たり面積グラフ枠">
          <a:extLst>
            <a:ext uri="{FF2B5EF4-FFF2-40B4-BE49-F238E27FC236}">
              <a16:creationId xmlns:a16="http://schemas.microsoft.com/office/drawing/2014/main" id="{F16CE093-3D52-431E-AF5C-091ABD11756E}"/>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84582</xdr:rowOff>
    </xdr:from>
    <xdr:to>
      <xdr:col>116</xdr:col>
      <xdr:colOff>62864</xdr:colOff>
      <xdr:row>108</xdr:row>
      <xdr:rowOff>31242</xdr:rowOff>
    </xdr:to>
    <xdr:cxnSp macro="">
      <xdr:nvCxnSpPr>
        <xdr:cNvPr id="1287" name="直線コネクタ 1286">
          <a:extLst>
            <a:ext uri="{FF2B5EF4-FFF2-40B4-BE49-F238E27FC236}">
              <a16:creationId xmlns:a16="http://schemas.microsoft.com/office/drawing/2014/main" id="{2E7130A3-39DD-4D34-AE3A-92A86F1D2453}"/>
            </a:ext>
          </a:extLst>
        </xdr:cNvPr>
        <xdr:cNvCxnSpPr/>
      </xdr:nvCxnSpPr>
      <xdr:spPr>
        <a:xfrm flipV="1">
          <a:off x="22160864" y="17229582"/>
          <a:ext cx="0" cy="1318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35069</xdr:rowOff>
    </xdr:from>
    <xdr:ext cx="469744" cy="259045"/>
    <xdr:sp macro="" textlink="">
      <xdr:nvSpPr>
        <xdr:cNvPr id="1288" name="【庁舎】&#10;一人当たり面積最小値テキスト">
          <a:extLst>
            <a:ext uri="{FF2B5EF4-FFF2-40B4-BE49-F238E27FC236}">
              <a16:creationId xmlns:a16="http://schemas.microsoft.com/office/drawing/2014/main" id="{1B3ADC93-73EA-4E2B-A2E5-4F82C07619B3}"/>
            </a:ext>
          </a:extLst>
        </xdr:cNvPr>
        <xdr:cNvSpPr txBox="1"/>
      </xdr:nvSpPr>
      <xdr:spPr>
        <a:xfrm>
          <a:off x="22199600" y="18551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31242</xdr:rowOff>
    </xdr:from>
    <xdr:to>
      <xdr:col>116</xdr:col>
      <xdr:colOff>152400</xdr:colOff>
      <xdr:row>108</xdr:row>
      <xdr:rowOff>31242</xdr:rowOff>
    </xdr:to>
    <xdr:cxnSp macro="">
      <xdr:nvCxnSpPr>
        <xdr:cNvPr id="1289" name="直線コネクタ 1288">
          <a:extLst>
            <a:ext uri="{FF2B5EF4-FFF2-40B4-BE49-F238E27FC236}">
              <a16:creationId xmlns:a16="http://schemas.microsoft.com/office/drawing/2014/main" id="{F6A1FC0A-7861-4465-BAB7-B9890E1EE169}"/>
            </a:ext>
          </a:extLst>
        </xdr:cNvPr>
        <xdr:cNvCxnSpPr/>
      </xdr:nvCxnSpPr>
      <xdr:spPr>
        <a:xfrm>
          <a:off x="22072600" y="185478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31259</xdr:rowOff>
    </xdr:from>
    <xdr:ext cx="469744" cy="259045"/>
    <xdr:sp macro="" textlink="">
      <xdr:nvSpPr>
        <xdr:cNvPr id="1290" name="【庁舎】&#10;一人当たり面積最大値テキスト">
          <a:extLst>
            <a:ext uri="{FF2B5EF4-FFF2-40B4-BE49-F238E27FC236}">
              <a16:creationId xmlns:a16="http://schemas.microsoft.com/office/drawing/2014/main" id="{73C60314-ED15-4305-96E1-979D466340CD}"/>
            </a:ext>
          </a:extLst>
        </xdr:cNvPr>
        <xdr:cNvSpPr txBox="1"/>
      </xdr:nvSpPr>
      <xdr:spPr>
        <a:xfrm>
          <a:off x="22199600" y="1700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84582</xdr:rowOff>
    </xdr:from>
    <xdr:to>
      <xdr:col>116</xdr:col>
      <xdr:colOff>152400</xdr:colOff>
      <xdr:row>100</xdr:row>
      <xdr:rowOff>84582</xdr:rowOff>
    </xdr:to>
    <xdr:cxnSp macro="">
      <xdr:nvCxnSpPr>
        <xdr:cNvPr id="1291" name="直線コネクタ 1290">
          <a:extLst>
            <a:ext uri="{FF2B5EF4-FFF2-40B4-BE49-F238E27FC236}">
              <a16:creationId xmlns:a16="http://schemas.microsoft.com/office/drawing/2014/main" id="{C05F96AE-6E52-499D-AA7D-8879BF72D742}"/>
            </a:ext>
          </a:extLst>
        </xdr:cNvPr>
        <xdr:cNvCxnSpPr/>
      </xdr:nvCxnSpPr>
      <xdr:spPr>
        <a:xfrm>
          <a:off x="22072600" y="17229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29354</xdr:rowOff>
    </xdr:from>
    <xdr:ext cx="469744" cy="259045"/>
    <xdr:sp macro="" textlink="">
      <xdr:nvSpPr>
        <xdr:cNvPr id="1292" name="【庁舎】&#10;一人当たり面積平均値テキスト">
          <a:extLst>
            <a:ext uri="{FF2B5EF4-FFF2-40B4-BE49-F238E27FC236}">
              <a16:creationId xmlns:a16="http://schemas.microsoft.com/office/drawing/2014/main" id="{6AFEE1B5-C20C-433E-A234-F7CCD2DB7A08}"/>
            </a:ext>
          </a:extLst>
        </xdr:cNvPr>
        <xdr:cNvSpPr txBox="1"/>
      </xdr:nvSpPr>
      <xdr:spPr>
        <a:xfrm>
          <a:off x="22199600" y="1820305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50927</xdr:rowOff>
    </xdr:from>
    <xdr:to>
      <xdr:col>116</xdr:col>
      <xdr:colOff>114300</xdr:colOff>
      <xdr:row>106</xdr:row>
      <xdr:rowOff>152527</xdr:rowOff>
    </xdr:to>
    <xdr:sp macro="" textlink="">
      <xdr:nvSpPr>
        <xdr:cNvPr id="1293" name="フローチャート: 判断 1292">
          <a:extLst>
            <a:ext uri="{FF2B5EF4-FFF2-40B4-BE49-F238E27FC236}">
              <a16:creationId xmlns:a16="http://schemas.microsoft.com/office/drawing/2014/main" id="{30AFB66A-D8B5-486D-9306-EC3EBA00B844}"/>
            </a:ext>
          </a:extLst>
        </xdr:cNvPr>
        <xdr:cNvSpPr/>
      </xdr:nvSpPr>
      <xdr:spPr>
        <a:xfrm>
          <a:off x="22110700" y="1822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55499</xdr:rowOff>
    </xdr:from>
    <xdr:to>
      <xdr:col>112</xdr:col>
      <xdr:colOff>38100</xdr:colOff>
      <xdr:row>106</xdr:row>
      <xdr:rowOff>157099</xdr:rowOff>
    </xdr:to>
    <xdr:sp macro="" textlink="">
      <xdr:nvSpPr>
        <xdr:cNvPr id="1294" name="フローチャート: 判断 1293">
          <a:extLst>
            <a:ext uri="{FF2B5EF4-FFF2-40B4-BE49-F238E27FC236}">
              <a16:creationId xmlns:a16="http://schemas.microsoft.com/office/drawing/2014/main" id="{BD5DB72B-10A9-4ECC-AA64-1C62A041265F}"/>
            </a:ext>
          </a:extLst>
        </xdr:cNvPr>
        <xdr:cNvSpPr/>
      </xdr:nvSpPr>
      <xdr:spPr>
        <a:xfrm>
          <a:off x="21272500" y="182291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77215</xdr:rowOff>
    </xdr:from>
    <xdr:to>
      <xdr:col>107</xdr:col>
      <xdr:colOff>101600</xdr:colOff>
      <xdr:row>107</xdr:row>
      <xdr:rowOff>7365</xdr:rowOff>
    </xdr:to>
    <xdr:sp macro="" textlink="">
      <xdr:nvSpPr>
        <xdr:cNvPr id="1295" name="フローチャート: 判断 1294">
          <a:extLst>
            <a:ext uri="{FF2B5EF4-FFF2-40B4-BE49-F238E27FC236}">
              <a16:creationId xmlns:a16="http://schemas.microsoft.com/office/drawing/2014/main" id="{A7620EF5-F207-43C1-9081-FCE1702D31B9}"/>
            </a:ext>
          </a:extLst>
        </xdr:cNvPr>
        <xdr:cNvSpPr/>
      </xdr:nvSpPr>
      <xdr:spPr>
        <a:xfrm>
          <a:off x="20383500" y="18250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93980</xdr:rowOff>
    </xdr:from>
    <xdr:to>
      <xdr:col>102</xdr:col>
      <xdr:colOff>165100</xdr:colOff>
      <xdr:row>107</xdr:row>
      <xdr:rowOff>24130</xdr:rowOff>
    </xdr:to>
    <xdr:sp macro="" textlink="">
      <xdr:nvSpPr>
        <xdr:cNvPr id="1296" name="フローチャート: 判断 1295">
          <a:extLst>
            <a:ext uri="{FF2B5EF4-FFF2-40B4-BE49-F238E27FC236}">
              <a16:creationId xmlns:a16="http://schemas.microsoft.com/office/drawing/2014/main" id="{E65DDE12-F3D0-4FF2-8344-4AE42182D5B2}"/>
            </a:ext>
          </a:extLst>
        </xdr:cNvPr>
        <xdr:cNvSpPr/>
      </xdr:nvSpPr>
      <xdr:spPr>
        <a:xfrm>
          <a:off x="194945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101600</xdr:rowOff>
    </xdr:from>
    <xdr:to>
      <xdr:col>98</xdr:col>
      <xdr:colOff>38100</xdr:colOff>
      <xdr:row>107</xdr:row>
      <xdr:rowOff>31750</xdr:rowOff>
    </xdr:to>
    <xdr:sp macro="" textlink="">
      <xdr:nvSpPr>
        <xdr:cNvPr id="1297" name="フローチャート: 判断 1296">
          <a:extLst>
            <a:ext uri="{FF2B5EF4-FFF2-40B4-BE49-F238E27FC236}">
              <a16:creationId xmlns:a16="http://schemas.microsoft.com/office/drawing/2014/main" id="{10DAF655-E8EB-45E7-9312-F8D9C94258DB}"/>
            </a:ext>
          </a:extLst>
        </xdr:cNvPr>
        <xdr:cNvSpPr/>
      </xdr:nvSpPr>
      <xdr:spPr>
        <a:xfrm>
          <a:off x="18605500" y="18275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298" name="テキスト ボックス 1297">
          <a:extLst>
            <a:ext uri="{FF2B5EF4-FFF2-40B4-BE49-F238E27FC236}">
              <a16:creationId xmlns:a16="http://schemas.microsoft.com/office/drawing/2014/main" id="{1FB2F57B-D279-4737-9964-4AE1E9FF6EA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299" name="テキスト ボックス 1298">
          <a:extLst>
            <a:ext uri="{FF2B5EF4-FFF2-40B4-BE49-F238E27FC236}">
              <a16:creationId xmlns:a16="http://schemas.microsoft.com/office/drawing/2014/main" id="{7F2FEFF5-DCC4-4046-99F2-44EB7D35CAF8}"/>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300" name="テキスト ボックス 1299">
          <a:extLst>
            <a:ext uri="{FF2B5EF4-FFF2-40B4-BE49-F238E27FC236}">
              <a16:creationId xmlns:a16="http://schemas.microsoft.com/office/drawing/2014/main" id="{ECB437F5-5AD2-4DCD-8F8C-8B62890FE54C}"/>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301" name="テキスト ボックス 1300">
          <a:extLst>
            <a:ext uri="{FF2B5EF4-FFF2-40B4-BE49-F238E27FC236}">
              <a16:creationId xmlns:a16="http://schemas.microsoft.com/office/drawing/2014/main" id="{6500D35F-0D2E-424A-A421-44B3ACA0FE4F}"/>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302" name="テキスト ボックス 1301">
          <a:extLst>
            <a:ext uri="{FF2B5EF4-FFF2-40B4-BE49-F238E27FC236}">
              <a16:creationId xmlns:a16="http://schemas.microsoft.com/office/drawing/2014/main" id="{F9DD3629-EB82-4CBE-8D36-98308CD43905}"/>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161037</xdr:rowOff>
    </xdr:from>
    <xdr:to>
      <xdr:col>116</xdr:col>
      <xdr:colOff>114300</xdr:colOff>
      <xdr:row>106</xdr:row>
      <xdr:rowOff>91187</xdr:rowOff>
    </xdr:to>
    <xdr:sp macro="" textlink="">
      <xdr:nvSpPr>
        <xdr:cNvPr id="1303" name="楕円 1302">
          <a:extLst>
            <a:ext uri="{FF2B5EF4-FFF2-40B4-BE49-F238E27FC236}">
              <a16:creationId xmlns:a16="http://schemas.microsoft.com/office/drawing/2014/main" id="{9F922028-5188-4BBE-9410-88BF24327B71}"/>
            </a:ext>
          </a:extLst>
        </xdr:cNvPr>
        <xdr:cNvSpPr/>
      </xdr:nvSpPr>
      <xdr:spPr>
        <a:xfrm>
          <a:off x="22110700" y="18163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105</xdr:row>
      <xdr:rowOff>12464</xdr:rowOff>
    </xdr:from>
    <xdr:ext cx="469744" cy="259045"/>
    <xdr:sp macro="" textlink="">
      <xdr:nvSpPr>
        <xdr:cNvPr id="1304" name="【庁舎】&#10;一人当たり面積該当値テキスト">
          <a:extLst>
            <a:ext uri="{FF2B5EF4-FFF2-40B4-BE49-F238E27FC236}">
              <a16:creationId xmlns:a16="http://schemas.microsoft.com/office/drawing/2014/main" id="{60560E27-2500-4D49-9340-2005EC56CC4C}"/>
            </a:ext>
          </a:extLst>
        </xdr:cNvPr>
        <xdr:cNvSpPr txBox="1"/>
      </xdr:nvSpPr>
      <xdr:spPr>
        <a:xfrm>
          <a:off x="22199600" y="18014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171323</xdr:rowOff>
    </xdr:from>
    <xdr:to>
      <xdr:col>112</xdr:col>
      <xdr:colOff>38100</xdr:colOff>
      <xdr:row>106</xdr:row>
      <xdr:rowOff>101473</xdr:rowOff>
    </xdr:to>
    <xdr:sp macro="" textlink="">
      <xdr:nvSpPr>
        <xdr:cNvPr id="1305" name="楕円 1304">
          <a:extLst>
            <a:ext uri="{FF2B5EF4-FFF2-40B4-BE49-F238E27FC236}">
              <a16:creationId xmlns:a16="http://schemas.microsoft.com/office/drawing/2014/main" id="{362981B8-CA0E-4D93-9A58-0DCC97D102D2}"/>
            </a:ext>
          </a:extLst>
        </xdr:cNvPr>
        <xdr:cNvSpPr/>
      </xdr:nvSpPr>
      <xdr:spPr>
        <a:xfrm>
          <a:off x="21272500" y="18173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40387</xdr:rowOff>
    </xdr:from>
    <xdr:to>
      <xdr:col>116</xdr:col>
      <xdr:colOff>63500</xdr:colOff>
      <xdr:row>106</xdr:row>
      <xdr:rowOff>50673</xdr:rowOff>
    </xdr:to>
    <xdr:cxnSp macro="">
      <xdr:nvCxnSpPr>
        <xdr:cNvPr id="1306" name="直線コネクタ 1305">
          <a:extLst>
            <a:ext uri="{FF2B5EF4-FFF2-40B4-BE49-F238E27FC236}">
              <a16:creationId xmlns:a16="http://schemas.microsoft.com/office/drawing/2014/main" id="{4676F776-3BFF-4941-A094-FB0E92C426C9}"/>
            </a:ext>
          </a:extLst>
        </xdr:cNvPr>
        <xdr:cNvCxnSpPr/>
      </xdr:nvCxnSpPr>
      <xdr:spPr>
        <a:xfrm flipV="1">
          <a:off x="21323300" y="18214087"/>
          <a:ext cx="838200" cy="10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9779</xdr:rowOff>
    </xdr:from>
    <xdr:to>
      <xdr:col>107</xdr:col>
      <xdr:colOff>101600</xdr:colOff>
      <xdr:row>106</xdr:row>
      <xdr:rowOff>111379</xdr:rowOff>
    </xdr:to>
    <xdr:sp macro="" textlink="">
      <xdr:nvSpPr>
        <xdr:cNvPr id="1307" name="楕円 1306">
          <a:extLst>
            <a:ext uri="{FF2B5EF4-FFF2-40B4-BE49-F238E27FC236}">
              <a16:creationId xmlns:a16="http://schemas.microsoft.com/office/drawing/2014/main" id="{F05D642C-68B5-4D67-804B-1C11BDA9A8A5}"/>
            </a:ext>
          </a:extLst>
        </xdr:cNvPr>
        <xdr:cNvSpPr/>
      </xdr:nvSpPr>
      <xdr:spPr>
        <a:xfrm>
          <a:off x="20383500" y="18183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50673</xdr:rowOff>
    </xdr:from>
    <xdr:to>
      <xdr:col>111</xdr:col>
      <xdr:colOff>177800</xdr:colOff>
      <xdr:row>106</xdr:row>
      <xdr:rowOff>60579</xdr:rowOff>
    </xdr:to>
    <xdr:cxnSp macro="">
      <xdr:nvCxnSpPr>
        <xdr:cNvPr id="1308" name="直線コネクタ 1307">
          <a:extLst>
            <a:ext uri="{FF2B5EF4-FFF2-40B4-BE49-F238E27FC236}">
              <a16:creationId xmlns:a16="http://schemas.microsoft.com/office/drawing/2014/main" id="{C3ABE04C-1356-4216-A062-AE87EEBF6702}"/>
            </a:ext>
          </a:extLst>
        </xdr:cNvPr>
        <xdr:cNvCxnSpPr/>
      </xdr:nvCxnSpPr>
      <xdr:spPr>
        <a:xfrm flipV="1">
          <a:off x="20434300" y="18224373"/>
          <a:ext cx="889000" cy="9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20447</xdr:rowOff>
    </xdr:from>
    <xdr:to>
      <xdr:col>102</xdr:col>
      <xdr:colOff>165100</xdr:colOff>
      <xdr:row>106</xdr:row>
      <xdr:rowOff>122047</xdr:rowOff>
    </xdr:to>
    <xdr:sp macro="" textlink="">
      <xdr:nvSpPr>
        <xdr:cNvPr id="1309" name="楕円 1308">
          <a:extLst>
            <a:ext uri="{FF2B5EF4-FFF2-40B4-BE49-F238E27FC236}">
              <a16:creationId xmlns:a16="http://schemas.microsoft.com/office/drawing/2014/main" id="{A42D2AF8-8580-4730-AFEF-3A0FB3538744}"/>
            </a:ext>
          </a:extLst>
        </xdr:cNvPr>
        <xdr:cNvSpPr/>
      </xdr:nvSpPr>
      <xdr:spPr>
        <a:xfrm>
          <a:off x="19494500" y="18194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60579</xdr:rowOff>
    </xdr:from>
    <xdr:to>
      <xdr:col>107</xdr:col>
      <xdr:colOff>50800</xdr:colOff>
      <xdr:row>106</xdr:row>
      <xdr:rowOff>71247</xdr:rowOff>
    </xdr:to>
    <xdr:cxnSp macro="">
      <xdr:nvCxnSpPr>
        <xdr:cNvPr id="1310" name="直線コネクタ 1309">
          <a:extLst>
            <a:ext uri="{FF2B5EF4-FFF2-40B4-BE49-F238E27FC236}">
              <a16:creationId xmlns:a16="http://schemas.microsoft.com/office/drawing/2014/main" id="{0661B40B-E8C7-422E-88A4-7061BEC3E021}"/>
            </a:ext>
          </a:extLst>
        </xdr:cNvPr>
        <xdr:cNvCxnSpPr/>
      </xdr:nvCxnSpPr>
      <xdr:spPr>
        <a:xfrm flipV="1">
          <a:off x="19545300" y="18234279"/>
          <a:ext cx="889000" cy="10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68072</xdr:rowOff>
    </xdr:from>
    <xdr:to>
      <xdr:col>98</xdr:col>
      <xdr:colOff>38100</xdr:colOff>
      <xdr:row>104</xdr:row>
      <xdr:rowOff>169672</xdr:rowOff>
    </xdr:to>
    <xdr:sp macro="" textlink="">
      <xdr:nvSpPr>
        <xdr:cNvPr id="1311" name="楕円 1310">
          <a:extLst>
            <a:ext uri="{FF2B5EF4-FFF2-40B4-BE49-F238E27FC236}">
              <a16:creationId xmlns:a16="http://schemas.microsoft.com/office/drawing/2014/main" id="{C20A1880-BFE9-4BC6-A745-46FB1ED35E61}"/>
            </a:ext>
          </a:extLst>
        </xdr:cNvPr>
        <xdr:cNvSpPr/>
      </xdr:nvSpPr>
      <xdr:spPr>
        <a:xfrm>
          <a:off x="18605500" y="17898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118872</xdr:rowOff>
    </xdr:from>
    <xdr:to>
      <xdr:col>102</xdr:col>
      <xdr:colOff>114300</xdr:colOff>
      <xdr:row>106</xdr:row>
      <xdr:rowOff>71247</xdr:rowOff>
    </xdr:to>
    <xdr:cxnSp macro="">
      <xdr:nvCxnSpPr>
        <xdr:cNvPr id="1312" name="直線コネクタ 1311">
          <a:extLst>
            <a:ext uri="{FF2B5EF4-FFF2-40B4-BE49-F238E27FC236}">
              <a16:creationId xmlns:a16="http://schemas.microsoft.com/office/drawing/2014/main" id="{0597FB5B-DD6C-48A9-A244-7E87F9CD71E5}"/>
            </a:ext>
          </a:extLst>
        </xdr:cNvPr>
        <xdr:cNvCxnSpPr/>
      </xdr:nvCxnSpPr>
      <xdr:spPr>
        <a:xfrm>
          <a:off x="18656300" y="17949672"/>
          <a:ext cx="889000"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148226</xdr:rowOff>
    </xdr:from>
    <xdr:ext cx="469744" cy="259045"/>
    <xdr:sp macro="" textlink="">
      <xdr:nvSpPr>
        <xdr:cNvPr id="1313" name="n_1aveValue【庁舎】&#10;一人当たり面積">
          <a:extLst>
            <a:ext uri="{FF2B5EF4-FFF2-40B4-BE49-F238E27FC236}">
              <a16:creationId xmlns:a16="http://schemas.microsoft.com/office/drawing/2014/main" id="{CD65E9B6-82CC-4999-B922-3579C629CA1D}"/>
            </a:ext>
          </a:extLst>
        </xdr:cNvPr>
        <xdr:cNvSpPr txBox="1"/>
      </xdr:nvSpPr>
      <xdr:spPr>
        <a:xfrm>
          <a:off x="21075727" y="1832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169942</xdr:rowOff>
    </xdr:from>
    <xdr:ext cx="469744" cy="259045"/>
    <xdr:sp macro="" textlink="">
      <xdr:nvSpPr>
        <xdr:cNvPr id="1314" name="n_2aveValue【庁舎】&#10;一人当たり面積">
          <a:extLst>
            <a:ext uri="{FF2B5EF4-FFF2-40B4-BE49-F238E27FC236}">
              <a16:creationId xmlns:a16="http://schemas.microsoft.com/office/drawing/2014/main" id="{57DCDFF9-1781-4C00-83DF-B1C3E7AF6DCB}"/>
            </a:ext>
          </a:extLst>
        </xdr:cNvPr>
        <xdr:cNvSpPr txBox="1"/>
      </xdr:nvSpPr>
      <xdr:spPr>
        <a:xfrm>
          <a:off x="20199427" y="18343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15257</xdr:rowOff>
    </xdr:from>
    <xdr:ext cx="469744" cy="259045"/>
    <xdr:sp macro="" textlink="">
      <xdr:nvSpPr>
        <xdr:cNvPr id="1315" name="n_3aveValue【庁舎】&#10;一人当たり面積">
          <a:extLst>
            <a:ext uri="{FF2B5EF4-FFF2-40B4-BE49-F238E27FC236}">
              <a16:creationId xmlns:a16="http://schemas.microsoft.com/office/drawing/2014/main" id="{182F76F8-20B6-43A8-92B1-79B668081C88}"/>
            </a:ext>
          </a:extLst>
        </xdr:cNvPr>
        <xdr:cNvSpPr txBox="1"/>
      </xdr:nvSpPr>
      <xdr:spPr>
        <a:xfrm>
          <a:off x="19310427" y="1836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22877</xdr:rowOff>
    </xdr:from>
    <xdr:ext cx="469744" cy="259045"/>
    <xdr:sp macro="" textlink="">
      <xdr:nvSpPr>
        <xdr:cNvPr id="1316" name="n_4aveValue【庁舎】&#10;一人当たり面積">
          <a:extLst>
            <a:ext uri="{FF2B5EF4-FFF2-40B4-BE49-F238E27FC236}">
              <a16:creationId xmlns:a16="http://schemas.microsoft.com/office/drawing/2014/main" id="{2A0A9748-ACFE-428F-B264-AF9FCF7D71BF}"/>
            </a:ext>
          </a:extLst>
        </xdr:cNvPr>
        <xdr:cNvSpPr txBox="1"/>
      </xdr:nvSpPr>
      <xdr:spPr>
        <a:xfrm>
          <a:off x="18421427" y="1836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118000</xdr:rowOff>
    </xdr:from>
    <xdr:ext cx="469744" cy="259045"/>
    <xdr:sp macro="" textlink="">
      <xdr:nvSpPr>
        <xdr:cNvPr id="1317" name="n_1mainValue【庁舎】&#10;一人当たり面積">
          <a:extLst>
            <a:ext uri="{FF2B5EF4-FFF2-40B4-BE49-F238E27FC236}">
              <a16:creationId xmlns:a16="http://schemas.microsoft.com/office/drawing/2014/main" id="{E3C2F643-9B16-4541-B9C3-E8890E8AD1FE}"/>
            </a:ext>
          </a:extLst>
        </xdr:cNvPr>
        <xdr:cNvSpPr txBox="1"/>
      </xdr:nvSpPr>
      <xdr:spPr>
        <a:xfrm>
          <a:off x="21075727" y="17948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127906</xdr:rowOff>
    </xdr:from>
    <xdr:ext cx="469744" cy="259045"/>
    <xdr:sp macro="" textlink="">
      <xdr:nvSpPr>
        <xdr:cNvPr id="1318" name="n_2mainValue【庁舎】&#10;一人当たり面積">
          <a:extLst>
            <a:ext uri="{FF2B5EF4-FFF2-40B4-BE49-F238E27FC236}">
              <a16:creationId xmlns:a16="http://schemas.microsoft.com/office/drawing/2014/main" id="{664FFD8E-7D36-43CF-A824-2E40463F9B4E}"/>
            </a:ext>
          </a:extLst>
        </xdr:cNvPr>
        <xdr:cNvSpPr txBox="1"/>
      </xdr:nvSpPr>
      <xdr:spPr>
        <a:xfrm>
          <a:off x="20199427" y="17958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138574</xdr:rowOff>
    </xdr:from>
    <xdr:ext cx="469744" cy="259045"/>
    <xdr:sp macro="" textlink="">
      <xdr:nvSpPr>
        <xdr:cNvPr id="1319" name="n_3mainValue【庁舎】&#10;一人当たり面積">
          <a:extLst>
            <a:ext uri="{FF2B5EF4-FFF2-40B4-BE49-F238E27FC236}">
              <a16:creationId xmlns:a16="http://schemas.microsoft.com/office/drawing/2014/main" id="{83803AA6-9532-4C35-9CBF-15CAAA00400C}"/>
            </a:ext>
          </a:extLst>
        </xdr:cNvPr>
        <xdr:cNvSpPr txBox="1"/>
      </xdr:nvSpPr>
      <xdr:spPr>
        <a:xfrm>
          <a:off x="19310427" y="179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14749</xdr:rowOff>
    </xdr:from>
    <xdr:ext cx="469744" cy="259045"/>
    <xdr:sp macro="" textlink="">
      <xdr:nvSpPr>
        <xdr:cNvPr id="1320" name="n_4mainValue【庁舎】&#10;一人当たり面積">
          <a:extLst>
            <a:ext uri="{FF2B5EF4-FFF2-40B4-BE49-F238E27FC236}">
              <a16:creationId xmlns:a16="http://schemas.microsoft.com/office/drawing/2014/main" id="{17E15989-C759-4456-9BDA-3D8CB87C4ECD}"/>
            </a:ext>
          </a:extLst>
        </xdr:cNvPr>
        <xdr:cNvSpPr txBox="1"/>
      </xdr:nvSpPr>
      <xdr:spPr>
        <a:xfrm>
          <a:off x="18421427" y="17674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321" name="正方形/長方形 1320">
          <a:extLst>
            <a:ext uri="{FF2B5EF4-FFF2-40B4-BE49-F238E27FC236}">
              <a16:creationId xmlns:a16="http://schemas.microsoft.com/office/drawing/2014/main" id="{BD641764-A3BA-4A7A-8846-85DF4522F788}"/>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322" name="正方形/長方形 1321">
          <a:extLst>
            <a:ext uri="{FF2B5EF4-FFF2-40B4-BE49-F238E27FC236}">
              <a16:creationId xmlns:a16="http://schemas.microsoft.com/office/drawing/2014/main" id="{C963B9D0-9A01-4507-9141-9A8E35263EF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323" name="テキスト ボックス 1322">
          <a:extLst>
            <a:ext uri="{FF2B5EF4-FFF2-40B4-BE49-F238E27FC236}">
              <a16:creationId xmlns:a16="http://schemas.microsoft.com/office/drawing/2014/main" id="{300FA42E-85E6-47B7-8438-A7001DA5980C}"/>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類似団体と比較して特に有形固定資産減価償却率が高くなっている施設は、図書館、体育館･プール、福祉施設である。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図書館については、有形固定資産減価償却率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77.3%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、体育館・プールについては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89.7%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、福祉施設については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69.6%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となっており、特に体育館・プールの有形固定資産減価償却率が高くなっている。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策定の「公共施設再配置計画」では、図書館・郷土資料館の建て替え及び複合化、体育館の適切な維持管理、福祉施設は機能集約・複合化に努めコスト削減を行うこととしている。引き続き検討を進め、全体としての機能縮小・複合化の検討を進め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また、庁舎については有形固定資産減価償却率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62.9%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ており、類似団体平均を上回っているものの、庁舎のうち合同庁舎については、経過年数が耐用年数を超えており、耐震改修工事の未施工が課題となっている。原則は役場機能を維持するうえで必要最低限の修繕のみを行うこととし、保健機能・金融機能などを集約・複合化することで、施設の適正化、効率化を図り、最大限規模縮小に努め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図書館、体育館･プール、福祉施設</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については、耐用年数を経過しているが、令和</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年度以降、順次更新予定であり、現状は、必要な維持管理のみを行うこととしていることから、有形固定資産減価償却率が高くなっている。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5758692"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263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20</xdr:row>
      <xdr:rowOff>88900</xdr:rowOff>
    </xdr:from>
    <xdr:ext cx="8725722" cy="259045"/>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62000" y="3517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0</xdr:rowOff>
    </xdr:from>
    <xdr:ext cx="596118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7719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23</xdr:row>
      <xdr:rowOff>82550</xdr:rowOff>
    </xdr:from>
    <xdr:ext cx="8146654"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4025900"/>
          <a:ext cx="814665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24</xdr:row>
      <xdr:rowOff>165100</xdr:rowOff>
    </xdr:from>
    <xdr:ext cx="8759834" cy="425758"/>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279900"/>
          <a:ext cx="8759834"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oneCellAnchor>
    <xdr:from>
      <xdr:col>3</xdr:col>
      <xdr:colOff>133350</xdr:colOff>
      <xdr:row>26</xdr:row>
      <xdr:rowOff>76200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5339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[0.12]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127/151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00000000-0008-0000-0300-000030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人口の減少や高齢化（令和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年度末高齢化率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46.3%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）に加え、基幹産業である農業以外町内に中心となる産業がないこと等により、財政基盤が弱く、類似団体平均を下回っている。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今後、戸別訪問等税の徴収強化による歳入の確保に努めるとともに、事務事業の見直し等により経費支出の効率化や経費削減に努め、財政の健全化を図る。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45</xdr:row>
      <xdr:rowOff>74083</xdr:rowOff>
    </xdr:from>
    <xdr:to>
      <xdr:col>27</xdr:col>
      <xdr:colOff>184150</xdr:colOff>
      <xdr:row>45</xdr:row>
      <xdr:rowOff>74083</xdr:rowOff>
    </xdr:to>
    <xdr:cxnSp macro="">
      <xdr:nvCxnSpPr>
        <xdr:cNvPr id="50" name="直線コネクタ 49">
          <a:extLst>
            <a:ext uri="{FF2B5EF4-FFF2-40B4-BE49-F238E27FC236}">
              <a16:creationId xmlns:a16="http://schemas.microsoft.com/office/drawing/2014/main" id="{00000000-0008-0000-0300-000032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2" name="直線コネクタ 51">
          <a:extLst>
            <a:ext uri="{FF2B5EF4-FFF2-40B4-BE49-F238E27FC236}">
              <a16:creationId xmlns:a16="http://schemas.microsoft.com/office/drawing/2014/main" id="{00000000-0008-0000-0300-000034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4" name="直線コネクタ 53">
          <a:extLst>
            <a:ext uri="{FF2B5EF4-FFF2-40B4-BE49-F238E27FC236}">
              <a16:creationId xmlns:a16="http://schemas.microsoft.com/office/drawing/2014/main" id="{00000000-0008-0000-0300-000036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6" name="直線コネクタ 55">
          <a:extLst>
            <a:ext uri="{FF2B5EF4-FFF2-40B4-BE49-F238E27FC236}">
              <a16:creationId xmlns:a16="http://schemas.microsoft.com/office/drawing/2014/main" id="{00000000-0008-0000-0300-000038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8" name="直線コネクタ 57">
          <a:extLst>
            <a:ext uri="{FF2B5EF4-FFF2-40B4-BE49-F238E27FC236}">
              <a16:creationId xmlns:a16="http://schemas.microsoft.com/office/drawing/2014/main" id="{00000000-0008-0000-0300-00003A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2" name="財政力グラフ枠">
          <a:extLst>
            <a:ext uri="{FF2B5EF4-FFF2-40B4-BE49-F238E27FC236}">
              <a16:creationId xmlns:a16="http://schemas.microsoft.com/office/drawing/2014/main" id="{00000000-0008-0000-0300-00003E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28575</xdr:rowOff>
    </xdr:from>
    <xdr:to>
      <xdr:col>23</xdr:col>
      <xdr:colOff>133350</xdr:colOff>
      <xdr:row>44</xdr:row>
      <xdr:rowOff>84667</xdr:rowOff>
    </xdr:to>
    <xdr:cxnSp macro="">
      <xdr:nvCxnSpPr>
        <xdr:cNvPr id="63" name="直線コネクタ 62">
          <a:extLst>
            <a:ext uri="{FF2B5EF4-FFF2-40B4-BE49-F238E27FC236}">
              <a16:creationId xmlns:a16="http://schemas.microsoft.com/office/drawing/2014/main" id="{00000000-0008-0000-0300-00003F000000}"/>
            </a:ext>
          </a:extLst>
        </xdr:cNvPr>
        <xdr:cNvCxnSpPr/>
      </xdr:nvCxnSpPr>
      <xdr:spPr>
        <a:xfrm flipV="1">
          <a:off x="4953000" y="6200775"/>
          <a:ext cx="0" cy="142769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56744</xdr:rowOff>
    </xdr:from>
    <xdr:ext cx="762000" cy="259045"/>
    <xdr:sp macro="" textlink="">
      <xdr:nvSpPr>
        <xdr:cNvPr id="64" name="財政力最小値テキスト">
          <a:extLst>
            <a:ext uri="{FF2B5EF4-FFF2-40B4-BE49-F238E27FC236}">
              <a16:creationId xmlns:a16="http://schemas.microsoft.com/office/drawing/2014/main" id="{00000000-0008-0000-0300-000040000000}"/>
            </a:ext>
          </a:extLst>
        </xdr:cNvPr>
        <xdr:cNvSpPr txBox="1"/>
      </xdr:nvSpPr>
      <xdr:spPr>
        <a:xfrm>
          <a:off x="5041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84667</xdr:rowOff>
    </xdr:from>
    <xdr:to>
      <xdr:col>24</xdr:col>
      <xdr:colOff>12700</xdr:colOff>
      <xdr:row>44</xdr:row>
      <xdr:rowOff>84667</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a:off x="4864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114952</xdr:rowOff>
    </xdr:from>
    <xdr:ext cx="762000" cy="259045"/>
    <xdr:sp macro="" textlink="">
      <xdr:nvSpPr>
        <xdr:cNvPr id="66" name="財政力最大値テキスト">
          <a:extLst>
            <a:ext uri="{FF2B5EF4-FFF2-40B4-BE49-F238E27FC236}">
              <a16:creationId xmlns:a16="http://schemas.microsoft.com/office/drawing/2014/main" id="{00000000-0008-0000-0300-000042000000}"/>
            </a:ext>
          </a:extLst>
        </xdr:cNvPr>
        <xdr:cNvSpPr txBox="1"/>
      </xdr:nvSpPr>
      <xdr:spPr>
        <a:xfrm>
          <a:off x="5041900" y="5944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28575</xdr:rowOff>
    </xdr:from>
    <xdr:to>
      <xdr:col>24</xdr:col>
      <xdr:colOff>12700</xdr:colOff>
      <xdr:row>36</xdr:row>
      <xdr:rowOff>28575</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864100" y="6200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155575</xdr:rowOff>
    </xdr:from>
    <xdr:to>
      <xdr:col>23</xdr:col>
      <xdr:colOff>133350</xdr:colOff>
      <xdr:row>44</xdr:row>
      <xdr:rowOff>4233</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114800" y="7527925"/>
          <a:ext cx="8382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20760</xdr:rowOff>
    </xdr:from>
    <xdr:ext cx="762000" cy="259045"/>
    <xdr:sp macro="" textlink="">
      <xdr:nvSpPr>
        <xdr:cNvPr id="69" name="財政力平均値テキスト">
          <a:extLst>
            <a:ext uri="{FF2B5EF4-FFF2-40B4-BE49-F238E27FC236}">
              <a16:creationId xmlns:a16="http://schemas.microsoft.com/office/drawing/2014/main" id="{00000000-0008-0000-0300-000045000000}"/>
            </a:ext>
          </a:extLst>
        </xdr:cNvPr>
        <xdr:cNvSpPr txBox="1"/>
      </xdr:nvSpPr>
      <xdr:spPr>
        <a:xfrm>
          <a:off x="5041900" y="72216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4233</xdr:rowOff>
    </xdr:from>
    <xdr:to>
      <xdr:col>23</xdr:col>
      <xdr:colOff>184150</xdr:colOff>
      <xdr:row>43</xdr:row>
      <xdr:rowOff>105833</xdr:rowOff>
    </xdr:to>
    <xdr:sp macro="" textlink="">
      <xdr:nvSpPr>
        <xdr:cNvPr id="70" name="フローチャート: 判断 69">
          <a:extLst>
            <a:ext uri="{FF2B5EF4-FFF2-40B4-BE49-F238E27FC236}">
              <a16:creationId xmlns:a16="http://schemas.microsoft.com/office/drawing/2014/main" id="{00000000-0008-0000-0300-000046000000}"/>
            </a:ext>
          </a:extLst>
        </xdr:cNvPr>
        <xdr:cNvSpPr/>
      </xdr:nvSpPr>
      <xdr:spPr>
        <a:xfrm>
          <a:off x="49022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155575</xdr:rowOff>
    </xdr:from>
    <xdr:to>
      <xdr:col>19</xdr:col>
      <xdr:colOff>133350</xdr:colOff>
      <xdr:row>43</xdr:row>
      <xdr:rowOff>155575</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a:off x="3225800" y="752792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155575</xdr:rowOff>
    </xdr:from>
    <xdr:to>
      <xdr:col>19</xdr:col>
      <xdr:colOff>184150</xdr:colOff>
      <xdr:row>43</xdr:row>
      <xdr:rowOff>85725</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4064000" y="7356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95902</xdr:rowOff>
    </xdr:from>
    <xdr:ext cx="736600" cy="259045"/>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3733800" y="71253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135467</xdr:rowOff>
    </xdr:from>
    <xdr:to>
      <xdr:col>15</xdr:col>
      <xdr:colOff>82550</xdr:colOff>
      <xdr:row>43</xdr:row>
      <xdr:rowOff>155575</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2336800" y="7507817"/>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135467</xdr:rowOff>
    </xdr:from>
    <xdr:to>
      <xdr:col>15</xdr:col>
      <xdr:colOff>133350</xdr:colOff>
      <xdr:row>43</xdr:row>
      <xdr:rowOff>65617</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3175000" y="733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75794</xdr:rowOff>
    </xdr:from>
    <xdr:ext cx="762000" cy="259045"/>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2844800" y="7105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135467</xdr:rowOff>
    </xdr:from>
    <xdr:to>
      <xdr:col>11</xdr:col>
      <xdr:colOff>31750</xdr:colOff>
      <xdr:row>43</xdr:row>
      <xdr:rowOff>155575</xdr:rowOff>
    </xdr:to>
    <xdr:cxnSp macro="">
      <xdr:nvCxnSpPr>
        <xdr:cNvPr id="77" name="直線コネクタ 76">
          <a:extLst>
            <a:ext uri="{FF2B5EF4-FFF2-40B4-BE49-F238E27FC236}">
              <a16:creationId xmlns:a16="http://schemas.microsoft.com/office/drawing/2014/main" id="{00000000-0008-0000-0300-00004D000000}"/>
            </a:ext>
          </a:extLst>
        </xdr:cNvPr>
        <xdr:cNvCxnSpPr/>
      </xdr:nvCxnSpPr>
      <xdr:spPr>
        <a:xfrm flipV="1">
          <a:off x="1447800" y="7507817"/>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155575</xdr:rowOff>
    </xdr:from>
    <xdr:to>
      <xdr:col>11</xdr:col>
      <xdr:colOff>82550</xdr:colOff>
      <xdr:row>43</xdr:row>
      <xdr:rowOff>85725</xdr:rowOff>
    </xdr:to>
    <xdr:sp macro="" textlink="">
      <xdr:nvSpPr>
        <xdr:cNvPr id="78" name="フローチャート: 判断 77">
          <a:extLst>
            <a:ext uri="{FF2B5EF4-FFF2-40B4-BE49-F238E27FC236}">
              <a16:creationId xmlns:a16="http://schemas.microsoft.com/office/drawing/2014/main" id="{00000000-0008-0000-0300-00004E000000}"/>
            </a:ext>
          </a:extLst>
        </xdr:cNvPr>
        <xdr:cNvSpPr/>
      </xdr:nvSpPr>
      <xdr:spPr>
        <a:xfrm>
          <a:off x="2286000" y="7356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95902</xdr:rowOff>
    </xdr:from>
    <xdr:ext cx="762000" cy="259045"/>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1955800" y="7125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4233</xdr:rowOff>
    </xdr:from>
    <xdr:to>
      <xdr:col>7</xdr:col>
      <xdr:colOff>31750</xdr:colOff>
      <xdr:row>43</xdr:row>
      <xdr:rowOff>105833</xdr:rowOff>
    </xdr:to>
    <xdr:sp macro="" textlink="">
      <xdr:nvSpPr>
        <xdr:cNvPr id="80" name="フローチャート: 判断 79">
          <a:extLst>
            <a:ext uri="{FF2B5EF4-FFF2-40B4-BE49-F238E27FC236}">
              <a16:creationId xmlns:a16="http://schemas.microsoft.com/office/drawing/2014/main" id="{00000000-0008-0000-0300-000050000000}"/>
            </a:ext>
          </a:extLst>
        </xdr:cNvPr>
        <xdr:cNvSpPr/>
      </xdr:nvSpPr>
      <xdr:spPr>
        <a:xfrm>
          <a:off x="1397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116010</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1066800" y="714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124883</xdr:rowOff>
    </xdr:from>
    <xdr:to>
      <xdr:col>23</xdr:col>
      <xdr:colOff>184150</xdr:colOff>
      <xdr:row>44</xdr:row>
      <xdr:rowOff>55033</xdr:rowOff>
    </xdr:to>
    <xdr:sp macro="" textlink="">
      <xdr:nvSpPr>
        <xdr:cNvPr id="87" name="楕円 86">
          <a:extLst>
            <a:ext uri="{FF2B5EF4-FFF2-40B4-BE49-F238E27FC236}">
              <a16:creationId xmlns:a16="http://schemas.microsoft.com/office/drawing/2014/main" id="{00000000-0008-0000-0300-000057000000}"/>
            </a:ext>
          </a:extLst>
        </xdr:cNvPr>
        <xdr:cNvSpPr/>
      </xdr:nvSpPr>
      <xdr:spPr>
        <a:xfrm>
          <a:off x="49022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20760</xdr:rowOff>
    </xdr:from>
    <xdr:ext cx="762000" cy="259045"/>
    <xdr:sp macro="" textlink="">
      <xdr:nvSpPr>
        <xdr:cNvPr id="88" name="財政力該当値テキスト">
          <a:extLst>
            <a:ext uri="{FF2B5EF4-FFF2-40B4-BE49-F238E27FC236}">
              <a16:creationId xmlns:a16="http://schemas.microsoft.com/office/drawing/2014/main" id="{00000000-0008-0000-0300-000058000000}"/>
            </a:ext>
          </a:extLst>
        </xdr:cNvPr>
        <xdr:cNvSpPr txBox="1"/>
      </xdr:nvSpPr>
      <xdr:spPr>
        <a:xfrm>
          <a:off x="5041900" y="7393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104775</xdr:rowOff>
    </xdr:from>
    <xdr:to>
      <xdr:col>19</xdr:col>
      <xdr:colOff>184150</xdr:colOff>
      <xdr:row>44</xdr:row>
      <xdr:rowOff>34925</xdr:rowOff>
    </xdr:to>
    <xdr:sp macro="" textlink="">
      <xdr:nvSpPr>
        <xdr:cNvPr id="89" name="楕円 88">
          <a:extLst>
            <a:ext uri="{FF2B5EF4-FFF2-40B4-BE49-F238E27FC236}">
              <a16:creationId xmlns:a16="http://schemas.microsoft.com/office/drawing/2014/main" id="{00000000-0008-0000-0300-000059000000}"/>
            </a:ext>
          </a:extLst>
        </xdr:cNvPr>
        <xdr:cNvSpPr/>
      </xdr:nvSpPr>
      <xdr:spPr>
        <a:xfrm>
          <a:off x="4064000" y="7477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19702</xdr:rowOff>
    </xdr:from>
    <xdr:ext cx="736600" cy="259045"/>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3733800" y="75635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104775</xdr:rowOff>
    </xdr:from>
    <xdr:to>
      <xdr:col>15</xdr:col>
      <xdr:colOff>133350</xdr:colOff>
      <xdr:row>44</xdr:row>
      <xdr:rowOff>34925</xdr:rowOff>
    </xdr:to>
    <xdr:sp macro="" textlink="">
      <xdr:nvSpPr>
        <xdr:cNvPr id="91" name="楕円 90">
          <a:extLst>
            <a:ext uri="{FF2B5EF4-FFF2-40B4-BE49-F238E27FC236}">
              <a16:creationId xmlns:a16="http://schemas.microsoft.com/office/drawing/2014/main" id="{00000000-0008-0000-0300-00005B000000}"/>
            </a:ext>
          </a:extLst>
        </xdr:cNvPr>
        <xdr:cNvSpPr/>
      </xdr:nvSpPr>
      <xdr:spPr>
        <a:xfrm>
          <a:off x="3175000" y="7477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19702</xdr:rowOff>
    </xdr:from>
    <xdr:ext cx="762000" cy="259045"/>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2844800" y="7563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84667</xdr:rowOff>
    </xdr:from>
    <xdr:to>
      <xdr:col>11</xdr:col>
      <xdr:colOff>82550</xdr:colOff>
      <xdr:row>44</xdr:row>
      <xdr:rowOff>14817</xdr:rowOff>
    </xdr:to>
    <xdr:sp macro="" textlink="">
      <xdr:nvSpPr>
        <xdr:cNvPr id="93" name="楕円 92">
          <a:extLst>
            <a:ext uri="{FF2B5EF4-FFF2-40B4-BE49-F238E27FC236}">
              <a16:creationId xmlns:a16="http://schemas.microsoft.com/office/drawing/2014/main" id="{00000000-0008-0000-0300-00005D000000}"/>
            </a:ext>
          </a:extLst>
        </xdr:cNvPr>
        <xdr:cNvSpPr/>
      </xdr:nvSpPr>
      <xdr:spPr>
        <a:xfrm>
          <a:off x="2286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171044</xdr:rowOff>
    </xdr:from>
    <xdr:ext cx="762000" cy="259045"/>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1955800" y="7543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104775</xdr:rowOff>
    </xdr:from>
    <xdr:to>
      <xdr:col>7</xdr:col>
      <xdr:colOff>31750</xdr:colOff>
      <xdr:row>44</xdr:row>
      <xdr:rowOff>34925</xdr:rowOff>
    </xdr:to>
    <xdr:sp macro="" textlink="">
      <xdr:nvSpPr>
        <xdr:cNvPr id="95" name="楕円 94">
          <a:extLst>
            <a:ext uri="{FF2B5EF4-FFF2-40B4-BE49-F238E27FC236}">
              <a16:creationId xmlns:a16="http://schemas.microsoft.com/office/drawing/2014/main" id="{00000000-0008-0000-0300-00005F000000}"/>
            </a:ext>
          </a:extLst>
        </xdr:cNvPr>
        <xdr:cNvSpPr/>
      </xdr:nvSpPr>
      <xdr:spPr>
        <a:xfrm>
          <a:off x="1397000" y="7477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19702</xdr:rowOff>
    </xdr:from>
    <xdr:ext cx="762000" cy="259045"/>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066800" y="7563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7" name="正方形/長方形 96">
          <a:extLst>
            <a:ext uri="{FF2B5EF4-FFF2-40B4-BE49-F238E27FC236}">
              <a16:creationId xmlns:a16="http://schemas.microsoft.com/office/drawing/2014/main" id="{00000000-0008-0000-0300-000061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近年、経常収支比率は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、物価高騰による物件費の増加や公債費の増加など経常経費</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により、増加傾向にあり、令和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年度においては比率が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大きく上昇し、</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90%</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を超えており、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平均</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を上回っている状況となっている。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特別会計を含めた事務事業の点検・見直しを継続し、優先度の低い事務事業について計画的に廃止・縮小を進めるとともに、公共施設等総合管理計画等に基づき、施設の維持管理についても、効率的・計画的な管理に努め経常経費の削減を図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1" name="直線コネクタ 110">
          <a:extLst>
            <a:ext uri="{FF2B5EF4-FFF2-40B4-BE49-F238E27FC236}">
              <a16:creationId xmlns:a16="http://schemas.microsoft.com/office/drawing/2014/main" id="{00000000-0008-0000-0300-00006F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3" name="直線コネクタ 112">
          <a:extLst>
            <a:ext uri="{FF2B5EF4-FFF2-40B4-BE49-F238E27FC236}">
              <a16:creationId xmlns:a16="http://schemas.microsoft.com/office/drawing/2014/main" id="{00000000-0008-0000-0300-000071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5" name="直線コネクタ 114">
          <a:extLst>
            <a:ext uri="{FF2B5EF4-FFF2-40B4-BE49-F238E27FC236}">
              <a16:creationId xmlns:a16="http://schemas.microsoft.com/office/drawing/2014/main" id="{00000000-0008-0000-0300-000073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7" name="直線コネクタ 116">
          <a:extLst>
            <a:ext uri="{FF2B5EF4-FFF2-40B4-BE49-F238E27FC236}">
              <a16:creationId xmlns:a16="http://schemas.microsoft.com/office/drawing/2014/main" id="{00000000-0008-0000-0300-000075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9" name="直線コネクタ 118">
          <a:extLst>
            <a:ext uri="{FF2B5EF4-FFF2-40B4-BE49-F238E27FC236}">
              <a16:creationId xmlns:a16="http://schemas.microsoft.com/office/drawing/2014/main" id="{00000000-0008-0000-0300-000077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4" name="テキスト ボックス 123">
          <a:extLst>
            <a:ext uri="{FF2B5EF4-FFF2-40B4-BE49-F238E27FC236}">
              <a16:creationId xmlns:a16="http://schemas.microsoft.com/office/drawing/2014/main" id="{00000000-0008-0000-0300-00007C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5" name="財政構造の弾力性グラフ枠">
          <a:extLst>
            <a:ext uri="{FF2B5EF4-FFF2-40B4-BE49-F238E27FC236}">
              <a16:creationId xmlns:a16="http://schemas.microsoft.com/office/drawing/2014/main" id="{00000000-0008-0000-0300-00007D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40005</xdr:rowOff>
    </xdr:from>
    <xdr:to>
      <xdr:col>23</xdr:col>
      <xdr:colOff>133350</xdr:colOff>
      <xdr:row>67</xdr:row>
      <xdr:rowOff>51858</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953000" y="10155555"/>
          <a:ext cx="0" cy="138345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23935</xdr:rowOff>
    </xdr:from>
    <xdr:ext cx="762000" cy="259045"/>
    <xdr:sp macro="" textlink="">
      <xdr:nvSpPr>
        <xdr:cNvPr id="127" name="財政構造の弾力性最小値テキスト">
          <a:extLst>
            <a:ext uri="{FF2B5EF4-FFF2-40B4-BE49-F238E27FC236}">
              <a16:creationId xmlns:a16="http://schemas.microsoft.com/office/drawing/2014/main" id="{00000000-0008-0000-0300-00007F000000}"/>
            </a:ext>
          </a:extLst>
        </xdr:cNvPr>
        <xdr:cNvSpPr txBox="1"/>
      </xdr:nvSpPr>
      <xdr:spPr>
        <a:xfrm>
          <a:off x="5041900" y="11511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51858</xdr:rowOff>
    </xdr:from>
    <xdr:to>
      <xdr:col>24</xdr:col>
      <xdr:colOff>12700</xdr:colOff>
      <xdr:row>67</xdr:row>
      <xdr:rowOff>51858</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a:off x="4864100" y="115390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126382</xdr:rowOff>
    </xdr:from>
    <xdr:ext cx="762000" cy="259045"/>
    <xdr:sp macro="" textlink="">
      <xdr:nvSpPr>
        <xdr:cNvPr id="129" name="財政構造の弾力性最大値テキスト">
          <a:extLst>
            <a:ext uri="{FF2B5EF4-FFF2-40B4-BE49-F238E27FC236}">
              <a16:creationId xmlns:a16="http://schemas.microsoft.com/office/drawing/2014/main" id="{00000000-0008-0000-0300-000081000000}"/>
            </a:ext>
          </a:extLst>
        </xdr:cNvPr>
        <xdr:cNvSpPr txBox="1"/>
      </xdr:nvSpPr>
      <xdr:spPr>
        <a:xfrm>
          <a:off x="5041900" y="9899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40005</xdr:rowOff>
    </xdr:from>
    <xdr:to>
      <xdr:col>24</xdr:col>
      <xdr:colOff>12700</xdr:colOff>
      <xdr:row>59</xdr:row>
      <xdr:rowOff>40005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864100" y="10155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119804</xdr:rowOff>
    </xdr:from>
    <xdr:to>
      <xdr:col>23</xdr:col>
      <xdr:colOff>133350</xdr:colOff>
      <xdr:row>65</xdr:row>
      <xdr:rowOff>69004</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114800" y="11092604"/>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128287</xdr:rowOff>
    </xdr:from>
    <xdr:ext cx="762000" cy="259045"/>
    <xdr:sp macro="" textlink="">
      <xdr:nvSpPr>
        <xdr:cNvPr id="132" name="財政構造の弾力性平均値テキスト">
          <a:extLst>
            <a:ext uri="{FF2B5EF4-FFF2-40B4-BE49-F238E27FC236}">
              <a16:creationId xmlns:a16="http://schemas.microsoft.com/office/drawing/2014/main" id="{00000000-0008-0000-0300-000084000000}"/>
            </a:ext>
          </a:extLst>
        </xdr:cNvPr>
        <xdr:cNvSpPr txBox="1"/>
      </xdr:nvSpPr>
      <xdr:spPr>
        <a:xfrm>
          <a:off x="5041900" y="1075818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111760</xdr:rowOff>
    </xdr:from>
    <xdr:to>
      <xdr:col>23</xdr:col>
      <xdr:colOff>184150</xdr:colOff>
      <xdr:row>64</xdr:row>
      <xdr:rowOff>41910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4902200" y="10913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47413</xdr:rowOff>
    </xdr:from>
    <xdr:to>
      <xdr:col>19</xdr:col>
      <xdr:colOff>133350</xdr:colOff>
      <xdr:row>64</xdr:row>
      <xdr:rowOff>119804</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3225800" y="11020213"/>
          <a:ext cx="889000"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63500</xdr:rowOff>
    </xdr:from>
    <xdr:to>
      <xdr:col>19</xdr:col>
      <xdr:colOff>184150</xdr:colOff>
      <xdr:row>63</xdr:row>
      <xdr:rowOff>165100</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4064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3827</xdr:rowOff>
    </xdr:from>
    <xdr:ext cx="7366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3733800" y="10633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47413</xdr:rowOff>
    </xdr:from>
    <xdr:to>
      <xdr:col>15</xdr:col>
      <xdr:colOff>82550</xdr:colOff>
      <xdr:row>65</xdr:row>
      <xdr:rowOff>28787</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2336800" y="11020213"/>
          <a:ext cx="889000" cy="152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62</xdr:row>
      <xdr:rowOff>90170</xdr:rowOff>
    </xdr:from>
    <xdr:to>
      <xdr:col>15</xdr:col>
      <xdr:colOff>133350</xdr:colOff>
      <xdr:row>63</xdr:row>
      <xdr:rowOff>20320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3175000" y="1072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30497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2844800" y="104889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28787</xdr:rowOff>
    </xdr:from>
    <xdr:to>
      <xdr:col>11</xdr:col>
      <xdr:colOff>31750</xdr:colOff>
      <xdr:row>65</xdr:row>
      <xdr:rowOff>149437</xdr:rowOff>
    </xdr:to>
    <xdr:cxnSp macro="">
      <xdr:nvCxnSpPr>
        <xdr:cNvPr id="140" name="直線コネクタ 139">
          <a:extLst>
            <a:ext uri="{FF2B5EF4-FFF2-40B4-BE49-F238E27FC236}">
              <a16:creationId xmlns:a16="http://schemas.microsoft.com/office/drawing/2014/main" id="{00000000-0008-0000-0300-00008C000000}"/>
            </a:ext>
          </a:extLst>
        </xdr:cNvPr>
        <xdr:cNvCxnSpPr/>
      </xdr:nvCxnSpPr>
      <xdr:spPr>
        <a:xfrm flipV="1">
          <a:off x="1447800" y="11173037"/>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63</xdr:row>
      <xdr:rowOff>111760</xdr:rowOff>
    </xdr:from>
    <xdr:to>
      <xdr:col>11</xdr:col>
      <xdr:colOff>82550</xdr:colOff>
      <xdr:row>64</xdr:row>
      <xdr:rowOff>41910</xdr:rowOff>
    </xdr:to>
    <xdr:sp macro="" textlink="">
      <xdr:nvSpPr>
        <xdr:cNvPr id="141" name="フローチャート: 判断 140">
          <a:extLst>
            <a:ext uri="{FF2B5EF4-FFF2-40B4-BE49-F238E27FC236}">
              <a16:creationId xmlns:a16="http://schemas.microsoft.com/office/drawing/2014/main" id="{00000000-0008-0000-0300-00008D000000}"/>
            </a:ext>
          </a:extLst>
        </xdr:cNvPr>
        <xdr:cNvSpPr/>
      </xdr:nvSpPr>
      <xdr:spPr>
        <a:xfrm>
          <a:off x="2286000" y="10913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52087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1955800" y="106819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164042</xdr:rowOff>
    </xdr:from>
    <xdr:to>
      <xdr:col>7</xdr:col>
      <xdr:colOff>31750</xdr:colOff>
      <xdr:row>64</xdr:row>
      <xdr:rowOff>94192</xdr:rowOff>
    </xdr:to>
    <xdr:sp macro="" textlink="">
      <xdr:nvSpPr>
        <xdr:cNvPr id="143" name="フローチャート: 判断 142">
          <a:extLst>
            <a:ext uri="{FF2B5EF4-FFF2-40B4-BE49-F238E27FC236}">
              <a16:creationId xmlns:a16="http://schemas.microsoft.com/office/drawing/2014/main" id="{00000000-0008-0000-0300-00008F000000}"/>
            </a:ext>
          </a:extLst>
        </xdr:cNvPr>
        <xdr:cNvSpPr/>
      </xdr:nvSpPr>
      <xdr:spPr>
        <a:xfrm>
          <a:off x="1397000" y="1096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104369</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066800" y="107342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65</xdr:row>
      <xdr:rowOff>18204</xdr:rowOff>
    </xdr:from>
    <xdr:to>
      <xdr:col>23</xdr:col>
      <xdr:colOff>184150</xdr:colOff>
      <xdr:row>65</xdr:row>
      <xdr:rowOff>119804</xdr:rowOff>
    </xdr:to>
    <xdr:sp macro="" textlink="">
      <xdr:nvSpPr>
        <xdr:cNvPr id="150" name="楕円 149">
          <a:extLst>
            <a:ext uri="{FF2B5EF4-FFF2-40B4-BE49-F238E27FC236}">
              <a16:creationId xmlns:a16="http://schemas.microsoft.com/office/drawing/2014/main" id="{00000000-0008-0000-0300-000096000000}"/>
            </a:ext>
          </a:extLst>
        </xdr:cNvPr>
        <xdr:cNvSpPr/>
      </xdr:nvSpPr>
      <xdr:spPr>
        <a:xfrm>
          <a:off x="4902200" y="11162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64</xdr:row>
      <xdr:rowOff>161731</xdr:rowOff>
    </xdr:from>
    <xdr:ext cx="762000" cy="259045"/>
    <xdr:sp macro="" textlink="">
      <xdr:nvSpPr>
        <xdr:cNvPr id="151" name="財政構造の弾力性該当値テキスト">
          <a:extLst>
            <a:ext uri="{FF2B5EF4-FFF2-40B4-BE49-F238E27FC236}">
              <a16:creationId xmlns:a16="http://schemas.microsoft.com/office/drawing/2014/main" id="{00000000-0008-0000-0300-000097000000}"/>
            </a:ext>
          </a:extLst>
        </xdr:cNvPr>
        <xdr:cNvSpPr txBox="1"/>
      </xdr:nvSpPr>
      <xdr:spPr>
        <a:xfrm>
          <a:off x="5041900" y="111345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69004</xdr:rowOff>
    </xdr:from>
    <xdr:to>
      <xdr:col>19</xdr:col>
      <xdr:colOff>184150</xdr:colOff>
      <xdr:row>64</xdr:row>
      <xdr:rowOff>170604</xdr:rowOff>
    </xdr:to>
    <xdr:sp macro="" textlink="">
      <xdr:nvSpPr>
        <xdr:cNvPr id="152" name="楕円 151">
          <a:extLst>
            <a:ext uri="{FF2B5EF4-FFF2-40B4-BE49-F238E27FC236}">
              <a16:creationId xmlns:a16="http://schemas.microsoft.com/office/drawing/2014/main" id="{00000000-0008-0000-0300-000098000000}"/>
            </a:ext>
          </a:extLst>
        </xdr:cNvPr>
        <xdr:cNvSpPr/>
      </xdr:nvSpPr>
      <xdr:spPr>
        <a:xfrm>
          <a:off x="4064000" y="11041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155381</xdr:rowOff>
    </xdr:from>
    <xdr:ext cx="736600" cy="259045"/>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3733800" y="111281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168063</xdr:rowOff>
    </xdr:from>
    <xdr:to>
      <xdr:col>15</xdr:col>
      <xdr:colOff>133350</xdr:colOff>
      <xdr:row>64</xdr:row>
      <xdr:rowOff>98213</xdr:rowOff>
    </xdr:to>
    <xdr:sp macro="" textlink="">
      <xdr:nvSpPr>
        <xdr:cNvPr id="154" name="楕円 153">
          <a:extLst>
            <a:ext uri="{FF2B5EF4-FFF2-40B4-BE49-F238E27FC236}">
              <a16:creationId xmlns:a16="http://schemas.microsoft.com/office/drawing/2014/main" id="{00000000-0008-0000-0300-00009A000000}"/>
            </a:ext>
          </a:extLst>
        </xdr:cNvPr>
        <xdr:cNvSpPr/>
      </xdr:nvSpPr>
      <xdr:spPr>
        <a:xfrm>
          <a:off x="3175000" y="10969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82990</xdr:rowOff>
    </xdr:from>
    <xdr:ext cx="762000" cy="259045"/>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2844800" y="110557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149437</xdr:rowOff>
    </xdr:from>
    <xdr:to>
      <xdr:col>11</xdr:col>
      <xdr:colOff>82550</xdr:colOff>
      <xdr:row>65</xdr:row>
      <xdr:rowOff>79587</xdr:rowOff>
    </xdr:to>
    <xdr:sp macro="" textlink="">
      <xdr:nvSpPr>
        <xdr:cNvPr id="156" name="楕円 155">
          <a:extLst>
            <a:ext uri="{FF2B5EF4-FFF2-40B4-BE49-F238E27FC236}">
              <a16:creationId xmlns:a16="http://schemas.microsoft.com/office/drawing/2014/main" id="{00000000-0008-0000-0300-00009C000000}"/>
            </a:ext>
          </a:extLst>
        </xdr:cNvPr>
        <xdr:cNvSpPr/>
      </xdr:nvSpPr>
      <xdr:spPr>
        <a:xfrm>
          <a:off x="2286000" y="11122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64364</xdr:rowOff>
    </xdr:from>
    <xdr:ext cx="762000" cy="259045"/>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1955800" y="112086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98637</xdr:rowOff>
    </xdr:from>
    <xdr:to>
      <xdr:col>7</xdr:col>
      <xdr:colOff>31750</xdr:colOff>
      <xdr:row>66</xdr:row>
      <xdr:rowOff>28787</xdr:rowOff>
    </xdr:to>
    <xdr:sp macro="" textlink="">
      <xdr:nvSpPr>
        <xdr:cNvPr id="158" name="楕円 157">
          <a:extLst>
            <a:ext uri="{FF2B5EF4-FFF2-40B4-BE49-F238E27FC236}">
              <a16:creationId xmlns:a16="http://schemas.microsoft.com/office/drawing/2014/main" id="{00000000-0008-0000-0300-00009E000000}"/>
            </a:ext>
          </a:extLst>
        </xdr:cNvPr>
        <xdr:cNvSpPr/>
      </xdr:nvSpPr>
      <xdr:spPr>
        <a:xfrm>
          <a:off x="1397000" y="11242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13564</xdr:rowOff>
    </xdr:from>
    <xdr:ext cx="762000" cy="259045"/>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1066800" y="11329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[813,076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125/151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216,027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1" name="正方形/長方形 170">
          <a:extLst>
            <a:ext uri="{FF2B5EF4-FFF2-40B4-BE49-F238E27FC236}">
              <a16:creationId xmlns:a16="http://schemas.microsoft.com/office/drawing/2014/main" id="{00000000-0008-0000-0300-0000AB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年度における物件費等決算額については、ふるさと納税推進事業に係る経費や各種委託料の増加、物価高騰や光熱水費の高騰などにより、類似団体平均を大き上回っている。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職員の定員管理・給与の適正化を図るとともに、委託業務の見直し、施設更新マネジメントによる維持補修費の削減を図る。また、引き続き指定管理制度による民間委託を実施し、コスト削減に努め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3" name="テキスト ボックス 172">
          <a:extLst>
            <a:ext uri="{FF2B5EF4-FFF2-40B4-BE49-F238E27FC236}">
              <a16:creationId xmlns:a16="http://schemas.microsoft.com/office/drawing/2014/main" id="{00000000-0008-0000-0300-0000AD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4" name="直線コネクタ 173">
          <a:extLst>
            <a:ext uri="{FF2B5EF4-FFF2-40B4-BE49-F238E27FC236}">
              <a16:creationId xmlns:a16="http://schemas.microsoft.com/office/drawing/2014/main" id="{00000000-0008-0000-0300-0000AE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5" name="テキスト ボックス 174">
          <a:extLst>
            <a:ext uri="{FF2B5EF4-FFF2-40B4-BE49-F238E27FC236}">
              <a16:creationId xmlns:a16="http://schemas.microsoft.com/office/drawing/2014/main" id="{00000000-0008-0000-0300-0000AF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6" name="直線コネクタ 175">
          <a:extLst>
            <a:ext uri="{FF2B5EF4-FFF2-40B4-BE49-F238E27FC236}">
              <a16:creationId xmlns:a16="http://schemas.microsoft.com/office/drawing/2014/main" id="{00000000-0008-0000-0300-0000B0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7" name="テキスト ボックス 176">
          <a:extLst>
            <a:ext uri="{FF2B5EF4-FFF2-40B4-BE49-F238E27FC236}">
              <a16:creationId xmlns:a16="http://schemas.microsoft.com/office/drawing/2014/main" id="{00000000-0008-0000-0300-0000B1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8" name="直線コネクタ 177">
          <a:extLst>
            <a:ext uri="{FF2B5EF4-FFF2-40B4-BE49-F238E27FC236}">
              <a16:creationId xmlns:a16="http://schemas.microsoft.com/office/drawing/2014/main" id="{00000000-0008-0000-0300-0000B2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9" name="テキスト ボックス 178">
          <a:extLst>
            <a:ext uri="{FF2B5EF4-FFF2-40B4-BE49-F238E27FC236}">
              <a16:creationId xmlns:a16="http://schemas.microsoft.com/office/drawing/2014/main" id="{00000000-0008-0000-0300-0000B3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80" name="直線コネクタ 179">
          <a:extLst>
            <a:ext uri="{FF2B5EF4-FFF2-40B4-BE49-F238E27FC236}">
              <a16:creationId xmlns:a16="http://schemas.microsoft.com/office/drawing/2014/main" id="{00000000-0008-0000-0300-0000B4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1" name="テキスト ボックス 180">
          <a:extLst>
            <a:ext uri="{FF2B5EF4-FFF2-40B4-BE49-F238E27FC236}">
              <a16:creationId xmlns:a16="http://schemas.microsoft.com/office/drawing/2014/main" id="{00000000-0008-0000-0300-0000B5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3" name="テキスト ボックス 182">
          <a:extLst>
            <a:ext uri="{FF2B5EF4-FFF2-40B4-BE49-F238E27FC236}">
              <a16:creationId xmlns:a16="http://schemas.microsoft.com/office/drawing/2014/main" id="{00000000-0008-0000-0300-0000B7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5" name="テキスト ボックス 184">
          <a:extLst>
            <a:ext uri="{FF2B5EF4-FFF2-40B4-BE49-F238E27FC236}">
              <a16:creationId xmlns:a16="http://schemas.microsoft.com/office/drawing/2014/main" id="{00000000-0008-0000-0300-0000B9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121098</xdr:rowOff>
    </xdr:from>
    <xdr:to>
      <xdr:col>23</xdr:col>
      <xdr:colOff>133350</xdr:colOff>
      <xdr:row>89</xdr:row>
      <xdr:rowOff>39134</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4008548"/>
          <a:ext cx="0" cy="128963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11211</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70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1,861,811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39134</xdr:rowOff>
    </xdr:from>
    <xdr:to>
      <xdr:col>24</xdr:col>
      <xdr:colOff>12700</xdr:colOff>
      <xdr:row>89</xdr:row>
      <xdr:rowOff>39134</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981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36025</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752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258,451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121098</xdr:rowOff>
    </xdr:from>
    <xdr:to>
      <xdr:col>24</xdr:col>
      <xdr:colOff>12700</xdr:colOff>
      <xdr:row>81</xdr:row>
      <xdr:rowOff>121098</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400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156828</xdr:rowOff>
    </xdr:from>
    <xdr:to>
      <xdr:col>23</xdr:col>
      <xdr:colOff>133350</xdr:colOff>
      <xdr:row>84</xdr:row>
      <xdr:rowOff>52851</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387178"/>
          <a:ext cx="838200" cy="67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140885</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283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538,821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124358</xdr:rowOff>
    </xdr:from>
    <xdr:to>
      <xdr:col>23</xdr:col>
      <xdr:colOff>184150</xdr:colOff>
      <xdr:row>83</xdr:row>
      <xdr:rowOff>54508</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183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126516</xdr:rowOff>
    </xdr:from>
    <xdr:to>
      <xdr:col>19</xdr:col>
      <xdr:colOff>133350</xdr:colOff>
      <xdr:row>83</xdr:row>
      <xdr:rowOff>156828</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356866"/>
          <a:ext cx="889000" cy="30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113471</xdr:rowOff>
    </xdr:from>
    <xdr:to>
      <xdr:col>19</xdr:col>
      <xdr:colOff>184150</xdr:colOff>
      <xdr:row>83</xdr:row>
      <xdr:rowOff>43621</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1723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53798</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9412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102704</xdr:rowOff>
    </xdr:from>
    <xdr:to>
      <xdr:col>15</xdr:col>
      <xdr:colOff>82550</xdr:colOff>
      <xdr:row>83</xdr:row>
      <xdr:rowOff>126516</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333054"/>
          <a:ext cx="889000" cy="23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83817</xdr:rowOff>
    </xdr:from>
    <xdr:to>
      <xdr:col>15</xdr:col>
      <xdr:colOff>133350</xdr:colOff>
      <xdr:row>83</xdr:row>
      <xdr:rowOff>13967</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142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24144</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9115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96580</xdr:rowOff>
    </xdr:from>
    <xdr:to>
      <xdr:col>11</xdr:col>
      <xdr:colOff>31750</xdr:colOff>
      <xdr:row>83</xdr:row>
      <xdr:rowOff>102704</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326930"/>
          <a:ext cx="889000" cy="6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67002</xdr:rowOff>
    </xdr:from>
    <xdr:to>
      <xdr:col>11</xdr:col>
      <xdr:colOff>82550</xdr:colOff>
      <xdr:row>82</xdr:row>
      <xdr:rowOff>168602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125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7329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8947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35531</xdr:rowOff>
    </xdr:from>
    <xdr:to>
      <xdr:col>7</xdr:col>
      <xdr:colOff>31750</xdr:colOff>
      <xdr:row>82</xdr:row>
      <xdr:rowOff>137131</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09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147308</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863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2051</xdr:rowOff>
    </xdr:from>
    <xdr:to>
      <xdr:col>23</xdr:col>
      <xdr:colOff>184150</xdr:colOff>
      <xdr:row>84</xdr:row>
      <xdr:rowOff>103651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403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145578</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3759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106028</xdr:rowOff>
    </xdr:from>
    <xdr:to>
      <xdr:col>19</xdr:col>
      <xdr:colOff>184150</xdr:colOff>
      <xdr:row>84</xdr:row>
      <xdr:rowOff>36178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336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20955</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422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75716</xdr:rowOff>
    </xdr:from>
    <xdr:to>
      <xdr:col>15</xdr:col>
      <xdr:colOff>133350</xdr:colOff>
      <xdr:row>84</xdr:row>
      <xdr:rowOff>5866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306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162093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392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51904</xdr:rowOff>
    </xdr:from>
    <xdr:to>
      <xdr:col>11</xdr:col>
      <xdr:colOff>82550</xdr:colOff>
      <xdr:row>83</xdr:row>
      <xdr:rowOff>153504</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282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138281</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3686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45780</xdr:rowOff>
    </xdr:from>
    <xdr:to>
      <xdr:col>7</xdr:col>
      <xdr:colOff>31750</xdr:colOff>
      <xdr:row>83</xdr:row>
      <xdr:rowOff>147380</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276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132157</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3625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2" name="正方形/長方形 231">
          <a:extLst>
            <a:ext uri="{FF2B5EF4-FFF2-40B4-BE49-F238E27FC236}">
              <a16:creationId xmlns:a16="http://schemas.microsoft.com/office/drawing/2014/main" id="{00000000-0008-0000-0300-0000E8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3" name="正方形/長方形 232">
          <a:extLst>
            <a:ext uri="{FF2B5EF4-FFF2-40B4-BE49-F238E27FC236}">
              <a16:creationId xmlns:a16="http://schemas.microsoft.com/office/drawing/2014/main" id="{00000000-0008-0000-0300-0000E9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年度以降、行財政改革により、職員給与の独自削減（基本給の</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削減）を実施し、人件費の抑制に努めてきたところであるが、平成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年度より独自削減を廃止したため、平成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年度以降ラスパイレス指数が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100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を超えていたが、平成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年度以降減少し、</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100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を下回っている状況である。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年度においては、前年度から微増となっており、依然として類似団体平均を上回っている状況である。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今後においても、引き続き職員の給与水準の適正化に努める。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120650</xdr:rowOff>
    </xdr:from>
    <xdr:to>
      <xdr:col>85</xdr:col>
      <xdr:colOff>95250</xdr:colOff>
      <xdr:row>88</xdr:row>
      <xdr:rowOff>120650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20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149877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506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81</xdr:row>
      <xdr:rowOff>114300</xdr:rowOff>
    </xdr:from>
    <xdr:to>
      <xdr:col>85</xdr:col>
      <xdr:colOff>95250</xdr:colOff>
      <xdr:row>81</xdr:row>
      <xdr:rowOff>114300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0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143527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85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60007</xdr:rowOff>
    </xdr:from>
    <xdr:to>
      <xdr:col>81</xdr:col>
      <xdr:colOff>44450</xdr:colOff>
      <xdr:row>88</xdr:row>
      <xdr:rowOff>108586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947457"/>
          <a:ext cx="0" cy="12487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80663</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168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108586</xdr:rowOff>
    </xdr:from>
    <xdr:to>
      <xdr:col>81</xdr:col>
      <xdr:colOff>133350</xdr:colOff>
      <xdr:row>88</xdr:row>
      <xdr:rowOff>108586</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1961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146384</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690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60007</xdr:rowOff>
    </xdr:from>
    <xdr:to>
      <xdr:col>81</xdr:col>
      <xdr:colOff>133350</xdr:colOff>
      <xdr:row>81</xdr:row>
      <xdr:rowOff>60007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947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42227</xdr:rowOff>
    </xdr:from>
    <xdr:to>
      <xdr:col>81</xdr:col>
      <xdr:colOff>44450</xdr:colOff>
      <xdr:row>88</xdr:row>
      <xdr:rowOff>90488</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5129827"/>
          <a:ext cx="8382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151782</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72503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135255</xdr:rowOff>
    </xdr:from>
    <xdr:to>
      <xdr:col>81</xdr:col>
      <xdr:colOff>95250</xdr:colOff>
      <xdr:row>87</xdr:row>
      <xdr:rowOff>65405</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879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12064</xdr:rowOff>
    </xdr:from>
    <xdr:to>
      <xdr:col>77</xdr:col>
      <xdr:colOff>44450</xdr:colOff>
      <xdr:row>88</xdr:row>
      <xdr:rowOff>42227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5099664"/>
          <a:ext cx="889000" cy="30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141288</xdr:rowOff>
    </xdr:from>
    <xdr:to>
      <xdr:col>77</xdr:col>
      <xdr:colOff>95250</xdr:colOff>
      <xdr:row>87</xdr:row>
      <xdr:rowOff>71438</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8859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81615</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6548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105093</xdr:rowOff>
    </xdr:from>
    <xdr:to>
      <xdr:col>72</xdr:col>
      <xdr:colOff>203200</xdr:colOff>
      <xdr:row>88</xdr:row>
      <xdr:rowOff>12064</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5021243"/>
          <a:ext cx="889000" cy="78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153352</xdr:rowOff>
    </xdr:from>
    <xdr:to>
      <xdr:col>73</xdr:col>
      <xdr:colOff>44450</xdr:colOff>
      <xdr:row>87</xdr:row>
      <xdr:rowOff>83502</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898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93679</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666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105093</xdr:rowOff>
    </xdr:from>
    <xdr:to>
      <xdr:col>68</xdr:col>
      <xdr:colOff>152400</xdr:colOff>
      <xdr:row>88</xdr:row>
      <xdr:rowOff>60325</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5021243"/>
          <a:ext cx="889000" cy="126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147320</xdr:rowOff>
    </xdr:from>
    <xdr:to>
      <xdr:col>68</xdr:col>
      <xdr:colOff>203200</xdr:colOff>
      <xdr:row>87</xdr:row>
      <xdr:rowOff>77470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89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87647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660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147320</xdr:rowOff>
    </xdr:from>
    <xdr:to>
      <xdr:col>64</xdr:col>
      <xdr:colOff>152400</xdr:colOff>
      <xdr:row>87</xdr:row>
      <xdr:rowOff>77470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89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87647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660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39688</xdr:rowOff>
    </xdr:from>
    <xdr:to>
      <xdr:col>81</xdr:col>
      <xdr:colOff>95250</xdr:colOff>
      <xdr:row>88</xdr:row>
      <xdr:rowOff>141288</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5127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107015</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5023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162877</xdr:rowOff>
    </xdr:from>
    <xdr:to>
      <xdr:col>77</xdr:col>
      <xdr:colOff>95250</xdr:colOff>
      <xdr:row>88</xdr:row>
      <xdr:rowOff>93027</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5079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77804</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51654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132714</xdr:rowOff>
    </xdr:from>
    <xdr:to>
      <xdr:col>73</xdr:col>
      <xdr:colOff>44450</xdr:colOff>
      <xdr:row>88</xdr:row>
      <xdr:rowOff>62864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5048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47641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513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54293</xdr:rowOff>
    </xdr:from>
    <xdr:to>
      <xdr:col>68</xdr:col>
      <xdr:colOff>203200</xdr:colOff>
      <xdr:row>87</xdr:row>
      <xdr:rowOff>155893</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97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140670</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5056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9525</xdr:rowOff>
    </xdr:from>
    <xdr:to>
      <xdr:col>64</xdr:col>
      <xdr:colOff>152400</xdr:colOff>
      <xdr:row>88</xdr:row>
      <xdr:rowOff>111125</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097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95902</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183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[29.32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行財政改革により、職員数の削減を図ってきたところであるが、近年は、人口の減少や職員数の増加により、人口千人当たり職員数は増加傾向にあり、依然として類似団体平均を上回っている状況である。　</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今後においても、引き続き機構改革等による職員の適正配置・定員管理適正化に努める。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68</xdr:row>
      <xdr:rowOff>41275</xdr:rowOff>
    </xdr:from>
    <xdr:to>
      <xdr:col>85</xdr:col>
      <xdr:colOff>95250</xdr:colOff>
      <xdr:row>68</xdr:row>
      <xdr:rowOff>41275</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6998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70502</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557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66</xdr:row>
      <xdr:rowOff>82550</xdr:rowOff>
    </xdr:from>
    <xdr:to>
      <xdr:col>85</xdr:col>
      <xdr:colOff>95250</xdr:colOff>
      <xdr:row>66</xdr:row>
      <xdr:rowOff>82550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39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111777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25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123825</xdr:rowOff>
    </xdr:from>
    <xdr:to>
      <xdr:col>85</xdr:col>
      <xdr:colOff>95250</xdr:colOff>
      <xdr:row>64</xdr:row>
      <xdr:rowOff>123825</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0966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153052</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954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34925</xdr:rowOff>
    </xdr:from>
    <xdr:to>
      <xdr:col>85</xdr:col>
      <xdr:colOff>95250</xdr:colOff>
      <xdr:row>61</xdr:row>
      <xdr:rowOff>34925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4933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64152</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351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76200</xdr:rowOff>
    </xdr:from>
    <xdr:to>
      <xdr:col>85</xdr:col>
      <xdr:colOff>95250</xdr:colOff>
      <xdr:row>59</xdr:row>
      <xdr:rowOff>76200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1019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58</xdr:row>
      <xdr:rowOff>105427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117475</xdr:rowOff>
    </xdr:from>
    <xdr:to>
      <xdr:col>85</xdr:col>
      <xdr:colOff>95250</xdr:colOff>
      <xdr:row>57</xdr:row>
      <xdr:rowOff>117475</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98901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56</xdr:row>
      <xdr:rowOff>146702</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974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11" name="テキスト ボックス 310">
          <a:extLst>
            <a:ext uri="{FF2B5EF4-FFF2-40B4-BE49-F238E27FC236}">
              <a16:creationId xmlns:a16="http://schemas.microsoft.com/office/drawing/2014/main" id="{00000000-0008-0000-0300-000037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2" name="定員管理の状況グラフ枠">
          <a:extLst>
            <a:ext uri="{FF2B5EF4-FFF2-40B4-BE49-F238E27FC236}">
              <a16:creationId xmlns:a16="http://schemas.microsoft.com/office/drawing/2014/main" id="{00000000-0008-0000-0300-000038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32591</xdr:rowOff>
    </xdr:from>
    <xdr:to>
      <xdr:col>81</xdr:col>
      <xdr:colOff>44450</xdr:colOff>
      <xdr:row>66</xdr:row>
      <xdr:rowOff>163385</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flipV="1">
          <a:off x="17018000" y="9976691"/>
          <a:ext cx="0" cy="150239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135462</xdr:rowOff>
    </xdr:from>
    <xdr:ext cx="762000" cy="259045"/>
    <xdr:sp macro="" textlink="">
      <xdr:nvSpPr>
        <xdr:cNvPr id="314" name="定員管理の状況最小値テキスト">
          <a:extLst>
            <a:ext uri="{FF2B5EF4-FFF2-40B4-BE49-F238E27FC236}">
              <a16:creationId xmlns:a16="http://schemas.microsoft.com/office/drawing/2014/main" id="{00000000-0008-0000-0300-00003A010000}"/>
            </a:ext>
          </a:extLst>
        </xdr:cNvPr>
        <xdr:cNvSpPr txBox="1"/>
      </xdr:nvSpPr>
      <xdr:spPr>
        <a:xfrm>
          <a:off x="17106900" y="11451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163385</xdr:rowOff>
    </xdr:from>
    <xdr:to>
      <xdr:col>81</xdr:col>
      <xdr:colOff>133350</xdr:colOff>
      <xdr:row>66</xdr:row>
      <xdr:rowOff>163385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1147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118968</xdr:rowOff>
    </xdr:from>
    <xdr:ext cx="762000" cy="259045"/>
    <xdr:sp macro="" textlink="">
      <xdr:nvSpPr>
        <xdr:cNvPr id="316" name="定員管理の状況最大値テキスト">
          <a:extLst>
            <a:ext uri="{FF2B5EF4-FFF2-40B4-BE49-F238E27FC236}">
              <a16:creationId xmlns:a16="http://schemas.microsoft.com/office/drawing/2014/main" id="{00000000-0008-0000-0300-00003C010000}"/>
            </a:ext>
          </a:extLst>
        </xdr:cNvPr>
        <xdr:cNvSpPr txBox="1"/>
      </xdr:nvSpPr>
      <xdr:spPr>
        <a:xfrm>
          <a:off x="17106900" y="9720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32591</xdr:rowOff>
    </xdr:from>
    <xdr:to>
      <xdr:col>81</xdr:col>
      <xdr:colOff>133350</xdr:colOff>
      <xdr:row>58</xdr:row>
      <xdr:rowOff>32591</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6929100" y="99766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166259</xdr:rowOff>
    </xdr:from>
    <xdr:to>
      <xdr:col>81</xdr:col>
      <xdr:colOff>44450</xdr:colOff>
      <xdr:row>61</xdr:row>
      <xdr:rowOff>14415</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6179800" y="10453259"/>
          <a:ext cx="838200" cy="19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170118</xdr:rowOff>
    </xdr:from>
    <xdr:ext cx="762000" cy="259045"/>
    <xdr:sp macro="" textlink="">
      <xdr:nvSpPr>
        <xdr:cNvPr id="319" name="定員管理の状況平均値テキスト">
          <a:extLst>
            <a:ext uri="{FF2B5EF4-FFF2-40B4-BE49-F238E27FC236}">
              <a16:creationId xmlns:a16="http://schemas.microsoft.com/office/drawing/2014/main" id="{00000000-0008-0000-0300-00003F010000}"/>
            </a:ext>
          </a:extLst>
        </xdr:cNvPr>
        <xdr:cNvSpPr txBox="1"/>
      </xdr:nvSpPr>
      <xdr:spPr>
        <a:xfrm>
          <a:off x="17106900" y="101142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153591</xdr:rowOff>
    </xdr:from>
    <xdr:to>
      <xdr:col>81</xdr:col>
      <xdr:colOff>95250</xdr:colOff>
      <xdr:row>60</xdr:row>
      <xdr:rowOff>83741</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967200" y="102691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146653</xdr:rowOff>
    </xdr:from>
    <xdr:to>
      <xdr:col>77</xdr:col>
      <xdr:colOff>44450</xdr:colOff>
      <xdr:row>60</xdr:row>
      <xdr:rowOff>166259</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5290800" y="10433653"/>
          <a:ext cx="889000" cy="19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59</xdr:row>
      <xdr:rowOff>141827</xdr:rowOff>
    </xdr:from>
    <xdr:to>
      <xdr:col>77</xdr:col>
      <xdr:colOff>95250</xdr:colOff>
      <xdr:row>60</xdr:row>
      <xdr:rowOff>71977</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6129000" y="102573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82154</xdr:rowOff>
    </xdr:from>
    <xdr:ext cx="7366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798800" y="100262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125841</xdr:rowOff>
    </xdr:from>
    <xdr:to>
      <xdr:col>72</xdr:col>
      <xdr:colOff>203200</xdr:colOff>
      <xdr:row>60</xdr:row>
      <xdr:rowOff>146653</xdr:rowOff>
    </xdr:to>
    <xdr:cxnSp macro="">
      <xdr:nvCxnSpPr>
        <xdr:cNvPr id="324" name="直線コネクタ 323">
          <a:extLst>
            <a:ext uri="{FF2B5EF4-FFF2-40B4-BE49-F238E27FC236}">
              <a16:creationId xmlns:a16="http://schemas.microsoft.com/office/drawing/2014/main" id="{00000000-0008-0000-0300-000044010000}"/>
            </a:ext>
          </a:extLst>
        </xdr:cNvPr>
        <xdr:cNvCxnSpPr/>
      </xdr:nvCxnSpPr>
      <xdr:spPr>
        <a:xfrm>
          <a:off x="14401800" y="10412841"/>
          <a:ext cx="889000" cy="20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120110</xdr:rowOff>
    </xdr:from>
    <xdr:to>
      <xdr:col>73</xdr:col>
      <xdr:colOff>44450</xdr:colOff>
      <xdr:row>60</xdr:row>
      <xdr:rowOff>50260</xdr:rowOff>
    </xdr:to>
    <xdr:sp macro="" textlink="">
      <xdr:nvSpPr>
        <xdr:cNvPr id="325" name="フローチャート: 判断 324">
          <a:extLst>
            <a:ext uri="{FF2B5EF4-FFF2-40B4-BE49-F238E27FC236}">
              <a16:creationId xmlns:a16="http://schemas.microsoft.com/office/drawing/2014/main" id="{00000000-0008-0000-0300-000045010000}"/>
            </a:ext>
          </a:extLst>
        </xdr:cNvPr>
        <xdr:cNvSpPr/>
      </xdr:nvSpPr>
      <xdr:spPr>
        <a:xfrm>
          <a:off x="15240000" y="10235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60437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4909800" y="10004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123428</xdr:rowOff>
    </xdr:from>
    <xdr:to>
      <xdr:col>68</xdr:col>
      <xdr:colOff>152400</xdr:colOff>
      <xdr:row>60</xdr:row>
      <xdr:rowOff>125841</xdr:rowOff>
    </xdr:to>
    <xdr:cxnSp macro="">
      <xdr:nvCxnSpPr>
        <xdr:cNvPr id="327" name="直線コネクタ 326">
          <a:extLst>
            <a:ext uri="{FF2B5EF4-FFF2-40B4-BE49-F238E27FC236}">
              <a16:creationId xmlns:a16="http://schemas.microsoft.com/office/drawing/2014/main" id="{00000000-0008-0000-0300-000047010000}"/>
            </a:ext>
          </a:extLst>
        </xdr:cNvPr>
        <xdr:cNvCxnSpPr/>
      </xdr:nvCxnSpPr>
      <xdr:spPr>
        <a:xfrm>
          <a:off x="13512800" y="10410428"/>
          <a:ext cx="889000" cy="2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108347</xdr:rowOff>
    </xdr:from>
    <xdr:to>
      <xdr:col>68</xdr:col>
      <xdr:colOff>203200</xdr:colOff>
      <xdr:row>60</xdr:row>
      <xdr:rowOff>38497</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4351000" y="10223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48674</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020800" y="99927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96583</xdr:rowOff>
    </xdr:from>
    <xdr:to>
      <xdr:col>64</xdr:col>
      <xdr:colOff>152400</xdr:colOff>
      <xdr:row>60</xdr:row>
      <xdr:rowOff>26733</xdr:rowOff>
    </xdr:to>
    <xdr:sp macro="" textlink="">
      <xdr:nvSpPr>
        <xdr:cNvPr id="330" name="フローチャート: 判断 329">
          <a:extLst>
            <a:ext uri="{FF2B5EF4-FFF2-40B4-BE49-F238E27FC236}">
              <a16:creationId xmlns:a16="http://schemas.microsoft.com/office/drawing/2014/main" id="{00000000-0008-0000-0300-00004A010000}"/>
            </a:ext>
          </a:extLst>
        </xdr:cNvPr>
        <xdr:cNvSpPr/>
      </xdr:nvSpPr>
      <xdr:spPr>
        <a:xfrm>
          <a:off x="13462000" y="10212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36910</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3131800" y="9981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135065</xdr:rowOff>
    </xdr:from>
    <xdr:to>
      <xdr:col>81</xdr:col>
      <xdr:colOff>95250</xdr:colOff>
      <xdr:row>61</xdr:row>
      <xdr:rowOff>65215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967200" y="10422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60</xdr:row>
      <xdr:rowOff>107142</xdr:rowOff>
    </xdr:from>
    <xdr:ext cx="762000" cy="259045"/>
    <xdr:sp macro="" textlink="">
      <xdr:nvSpPr>
        <xdr:cNvPr id="338" name="定員管理の状況該当値テキスト">
          <a:extLst>
            <a:ext uri="{FF2B5EF4-FFF2-40B4-BE49-F238E27FC236}">
              <a16:creationId xmlns:a16="http://schemas.microsoft.com/office/drawing/2014/main" id="{00000000-0008-0000-0300-000052010000}"/>
            </a:ext>
          </a:extLst>
        </xdr:cNvPr>
        <xdr:cNvSpPr txBox="1"/>
      </xdr:nvSpPr>
      <xdr:spPr>
        <a:xfrm>
          <a:off x="17106900" y="10394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115459</xdr:rowOff>
    </xdr:from>
    <xdr:to>
      <xdr:col>77</xdr:col>
      <xdr:colOff>95250</xdr:colOff>
      <xdr:row>61</xdr:row>
      <xdr:rowOff>45609</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6129000" y="10402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30386</xdr:rowOff>
    </xdr:from>
    <xdr:ext cx="7366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5798800" y="104888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95853</xdr:rowOff>
    </xdr:from>
    <xdr:to>
      <xdr:col>73</xdr:col>
      <xdr:colOff>44450</xdr:colOff>
      <xdr:row>61</xdr:row>
      <xdr:rowOff>26003</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5240000" y="10382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10780</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909800" y="104692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75041</xdr:rowOff>
    </xdr:from>
    <xdr:to>
      <xdr:col>68</xdr:col>
      <xdr:colOff>203200</xdr:colOff>
      <xdr:row>61</xdr:row>
      <xdr:rowOff>5191</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4351000" y="10362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161418</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4020800" y="10448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72628</xdr:rowOff>
    </xdr:from>
    <xdr:to>
      <xdr:col>64</xdr:col>
      <xdr:colOff>152400</xdr:colOff>
      <xdr:row>61</xdr:row>
      <xdr:rowOff>2778</xdr:rowOff>
    </xdr:to>
    <xdr:sp macro="" textlink="">
      <xdr:nvSpPr>
        <xdr:cNvPr id="345" name="楕円 344">
          <a:extLst>
            <a:ext uri="{FF2B5EF4-FFF2-40B4-BE49-F238E27FC236}">
              <a16:creationId xmlns:a16="http://schemas.microsoft.com/office/drawing/2014/main" id="{00000000-0008-0000-0300-000059010000}"/>
            </a:ext>
          </a:extLst>
        </xdr:cNvPr>
        <xdr:cNvSpPr/>
      </xdr:nvSpPr>
      <xdr:spPr>
        <a:xfrm>
          <a:off x="13462000" y="10359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159005</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131800" y="1044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5" name="正方形/長方形 354">
          <a:extLst>
            <a:ext uri="{FF2B5EF4-FFF2-40B4-BE49-F238E27FC236}">
              <a16:creationId xmlns:a16="http://schemas.microsoft.com/office/drawing/2014/main" id="{00000000-0008-0000-0300-000063010000}"/>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6" name="正方形/長方形 355">
          <a:extLst>
            <a:ext uri="{FF2B5EF4-FFF2-40B4-BE49-F238E27FC236}">
              <a16:creationId xmlns:a16="http://schemas.microsoft.com/office/drawing/2014/main" id="{00000000-0008-0000-0300-000064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7" name="正方形/長方形 356">
          <a:extLst>
            <a:ext uri="{FF2B5EF4-FFF2-40B4-BE49-F238E27FC236}">
              <a16:creationId xmlns:a16="http://schemas.microsoft.com/office/drawing/2014/main" id="{00000000-0008-0000-0300-000065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8" name="正方形/長方形 357">
          <a:extLst>
            <a:ext uri="{FF2B5EF4-FFF2-40B4-BE49-F238E27FC236}">
              <a16:creationId xmlns:a16="http://schemas.microsoft.com/office/drawing/2014/main" id="{00000000-0008-0000-0300-000066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9" name="テキスト ボックス 358">
          <a:extLst>
            <a:ext uri="{FF2B5EF4-FFF2-40B4-BE49-F238E27FC236}">
              <a16:creationId xmlns:a16="http://schemas.microsoft.com/office/drawing/2014/main" id="{00000000-0008-0000-0300-000067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実質公債費比率については、平成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年度における公的資金繰上償還の実施や地方債発行の抑制等により減少傾向にあったが、近年、老朽化した公共施設改修・更新のため発行した地方債の元利償還金の増加により、増加傾向にある。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公共施設の老朽化対策として地方債発行額が増加し、元利償還金が増加する見込みであることから、今後においては、将来を見据えた計画的・効率的な事業の実施により、財政負担の軽減・平準化を図り、財政の健全化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33</xdr:row>
      <xdr:rowOff>120650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3" name="公債費負担の状況グラフ枠">
          <a:extLst>
            <a:ext uri="{FF2B5EF4-FFF2-40B4-BE49-F238E27FC236}">
              <a16:creationId xmlns:a16="http://schemas.microsoft.com/office/drawing/2014/main" id="{00000000-0008-0000-0300-000075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40640</xdr:rowOff>
    </xdr:from>
    <xdr:to>
      <xdr:col>81</xdr:col>
      <xdr:colOff>44450</xdr:colOff>
      <xdr:row>45</xdr:row>
      <xdr:rowOff>98213</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7018000" y="6212840"/>
          <a:ext cx="0" cy="160062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70290</xdr:rowOff>
    </xdr:from>
    <xdr:ext cx="762000" cy="259045"/>
    <xdr:sp macro="" textlink="">
      <xdr:nvSpPr>
        <xdr:cNvPr id="375" name="公債費負担の状況最小値テキスト">
          <a:extLst>
            <a:ext uri="{FF2B5EF4-FFF2-40B4-BE49-F238E27FC236}">
              <a16:creationId xmlns:a16="http://schemas.microsoft.com/office/drawing/2014/main" id="{00000000-0008-0000-0300-000077010000}"/>
            </a:ext>
          </a:extLst>
        </xdr:cNvPr>
        <xdr:cNvSpPr txBox="1"/>
      </xdr:nvSpPr>
      <xdr:spPr>
        <a:xfrm>
          <a:off x="17106900" y="7785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98213</xdr:rowOff>
    </xdr:from>
    <xdr:to>
      <xdr:col>81</xdr:col>
      <xdr:colOff>133350</xdr:colOff>
      <xdr:row>45</xdr:row>
      <xdr:rowOff>98213</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7813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127017</xdr:rowOff>
    </xdr:from>
    <xdr:ext cx="762000" cy="259045"/>
    <xdr:sp macro="" textlink="">
      <xdr:nvSpPr>
        <xdr:cNvPr id="377" name="公債費負担の状況最大値テキスト">
          <a:extLst>
            <a:ext uri="{FF2B5EF4-FFF2-40B4-BE49-F238E27FC236}">
              <a16:creationId xmlns:a16="http://schemas.microsoft.com/office/drawing/2014/main" id="{00000000-0008-0000-0300-000079010000}"/>
            </a:ext>
          </a:extLst>
        </xdr:cNvPr>
        <xdr:cNvSpPr txBox="1"/>
      </xdr:nvSpPr>
      <xdr:spPr>
        <a:xfrm>
          <a:off x="17106900" y="5956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40640</xdr:rowOff>
    </xdr:from>
    <xdr:to>
      <xdr:col>81</xdr:col>
      <xdr:colOff>133350</xdr:colOff>
      <xdr:row>36</xdr:row>
      <xdr:rowOff>40640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6929100" y="6212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63077</xdr:rowOff>
    </xdr:from>
    <xdr:to>
      <xdr:col>81</xdr:col>
      <xdr:colOff>44450</xdr:colOff>
      <xdr:row>43</xdr:row>
      <xdr:rowOff>71120</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a:off x="16179800" y="7435427"/>
          <a:ext cx="838200" cy="8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138447</xdr:rowOff>
    </xdr:from>
    <xdr:ext cx="762000" cy="259045"/>
    <xdr:sp macro="" textlink="">
      <xdr:nvSpPr>
        <xdr:cNvPr id="380" name="公債費負担の状況平均値テキスト">
          <a:extLst>
            <a:ext uri="{FF2B5EF4-FFF2-40B4-BE49-F238E27FC236}">
              <a16:creationId xmlns:a16="http://schemas.microsoft.com/office/drawing/2014/main" id="{00000000-0008-0000-0300-00007C010000}"/>
            </a:ext>
          </a:extLst>
        </xdr:cNvPr>
        <xdr:cNvSpPr txBox="1"/>
      </xdr:nvSpPr>
      <xdr:spPr>
        <a:xfrm>
          <a:off x="17106900" y="699644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121920</xdr:rowOff>
    </xdr:from>
    <xdr:to>
      <xdr:col>81</xdr:col>
      <xdr:colOff>95250</xdr:colOff>
      <xdr:row>42</xdr:row>
      <xdr:rowOff>52070</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967200" y="7151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14817</xdr:rowOff>
    </xdr:from>
    <xdr:to>
      <xdr:col>77</xdr:col>
      <xdr:colOff>44450</xdr:colOff>
      <xdr:row>43</xdr:row>
      <xdr:rowOff>63077</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a:off x="15290800" y="7387167"/>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105833</xdr:rowOff>
    </xdr:from>
    <xdr:to>
      <xdr:col>77</xdr:col>
      <xdr:colOff>95250</xdr:colOff>
      <xdr:row>42</xdr:row>
      <xdr:rowOff>35983</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6129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46160</xdr:rowOff>
    </xdr:from>
    <xdr:ext cx="7366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798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14817</xdr:rowOff>
    </xdr:from>
    <xdr:to>
      <xdr:col>72</xdr:col>
      <xdr:colOff>203200</xdr:colOff>
      <xdr:row>43</xdr:row>
      <xdr:rowOff>30904</xdr:rowOff>
    </xdr:to>
    <xdr:cxnSp macro="">
      <xdr:nvCxnSpPr>
        <xdr:cNvPr id="385" name="直線コネクタ 384">
          <a:extLst>
            <a:ext uri="{FF2B5EF4-FFF2-40B4-BE49-F238E27FC236}">
              <a16:creationId xmlns:a16="http://schemas.microsoft.com/office/drawing/2014/main" id="{00000000-0008-0000-0300-000081010000}"/>
            </a:ext>
          </a:extLst>
        </xdr:cNvPr>
        <xdr:cNvCxnSpPr/>
      </xdr:nvCxnSpPr>
      <xdr:spPr>
        <a:xfrm flipV="1">
          <a:off x="14401800" y="7387167"/>
          <a:ext cx="889000" cy="16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105833</xdr:rowOff>
    </xdr:from>
    <xdr:to>
      <xdr:col>73</xdr:col>
      <xdr:colOff>44450</xdr:colOff>
      <xdr:row>42</xdr:row>
      <xdr:rowOff>35983</xdr:rowOff>
    </xdr:to>
    <xdr:sp macro="" textlink="">
      <xdr:nvSpPr>
        <xdr:cNvPr id="386" name="フローチャート: 判断 385">
          <a:extLst>
            <a:ext uri="{FF2B5EF4-FFF2-40B4-BE49-F238E27FC236}">
              <a16:creationId xmlns:a16="http://schemas.microsoft.com/office/drawing/2014/main" id="{00000000-0008-0000-0300-000082010000}"/>
            </a:ext>
          </a:extLst>
        </xdr:cNvPr>
        <xdr:cNvSpPr/>
      </xdr:nvSpPr>
      <xdr:spPr>
        <a:xfrm>
          <a:off x="15240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46160</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4909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14817</xdr:rowOff>
    </xdr:from>
    <xdr:to>
      <xdr:col>68</xdr:col>
      <xdr:colOff>152400</xdr:colOff>
      <xdr:row>43</xdr:row>
      <xdr:rowOff>30904</xdr:rowOff>
    </xdr:to>
    <xdr:cxnSp macro="">
      <xdr:nvCxnSpPr>
        <xdr:cNvPr id="388" name="直線コネクタ 387">
          <a:extLst>
            <a:ext uri="{FF2B5EF4-FFF2-40B4-BE49-F238E27FC236}">
              <a16:creationId xmlns:a16="http://schemas.microsoft.com/office/drawing/2014/main" id="{00000000-0008-0000-0300-000084010000}"/>
            </a:ext>
          </a:extLst>
        </xdr:cNvPr>
        <xdr:cNvCxnSpPr/>
      </xdr:nvCxnSpPr>
      <xdr:spPr>
        <a:xfrm>
          <a:off x="13512800" y="7387167"/>
          <a:ext cx="889000" cy="16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97790</xdr:rowOff>
    </xdr:from>
    <xdr:to>
      <xdr:col>68</xdr:col>
      <xdr:colOff>203200</xdr:colOff>
      <xdr:row>42</xdr:row>
      <xdr:rowOff>27940</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4351000" y="712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38117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020800" y="6896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89746</xdr:rowOff>
    </xdr:from>
    <xdr:to>
      <xdr:col>64</xdr:col>
      <xdr:colOff>152400</xdr:colOff>
      <xdr:row>42</xdr:row>
      <xdr:rowOff>19896</xdr:rowOff>
    </xdr:to>
    <xdr:sp macro="" textlink="">
      <xdr:nvSpPr>
        <xdr:cNvPr id="391" name="フローチャート: 判断 390">
          <a:extLst>
            <a:ext uri="{FF2B5EF4-FFF2-40B4-BE49-F238E27FC236}">
              <a16:creationId xmlns:a16="http://schemas.microsoft.com/office/drawing/2014/main" id="{00000000-0008-0000-0300-000087010000}"/>
            </a:ext>
          </a:extLst>
        </xdr:cNvPr>
        <xdr:cNvSpPr/>
      </xdr:nvSpPr>
      <xdr:spPr>
        <a:xfrm>
          <a:off x="13462000" y="7119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30073</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3131800" y="6888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43</xdr:row>
      <xdr:rowOff>20320</xdr:rowOff>
    </xdr:from>
    <xdr:to>
      <xdr:col>81</xdr:col>
      <xdr:colOff>95250</xdr:colOff>
      <xdr:row>43</xdr:row>
      <xdr:rowOff>121920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967200" y="7392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163847</xdr:rowOff>
    </xdr:from>
    <xdr:ext cx="762000" cy="259045"/>
    <xdr:sp macro="" textlink="">
      <xdr:nvSpPr>
        <xdr:cNvPr id="399" name="公債費負担の状況該当値テキスト">
          <a:extLst>
            <a:ext uri="{FF2B5EF4-FFF2-40B4-BE49-F238E27FC236}">
              <a16:creationId xmlns:a16="http://schemas.microsoft.com/office/drawing/2014/main" id="{00000000-0008-0000-0300-00008F010000}"/>
            </a:ext>
          </a:extLst>
        </xdr:cNvPr>
        <xdr:cNvSpPr txBox="1"/>
      </xdr:nvSpPr>
      <xdr:spPr>
        <a:xfrm>
          <a:off x="17106900" y="7364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43</xdr:row>
      <xdr:rowOff>12277</xdr:rowOff>
    </xdr:from>
    <xdr:to>
      <xdr:col>77</xdr:col>
      <xdr:colOff>95250</xdr:colOff>
      <xdr:row>43</xdr:row>
      <xdr:rowOff>113877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6129000" y="7384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98654</xdr:rowOff>
    </xdr:from>
    <xdr:ext cx="7366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5798800" y="74710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135467</xdr:rowOff>
    </xdr:from>
    <xdr:to>
      <xdr:col>73</xdr:col>
      <xdr:colOff>44450</xdr:colOff>
      <xdr:row>43</xdr:row>
      <xdr:rowOff>65617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5240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50394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909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151554</xdr:rowOff>
    </xdr:from>
    <xdr:to>
      <xdr:col>68</xdr:col>
      <xdr:colOff>203200</xdr:colOff>
      <xdr:row>43</xdr:row>
      <xdr:rowOff>81704</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4351000" y="7352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66481</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4020800" y="74388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135467</xdr:rowOff>
    </xdr:from>
    <xdr:to>
      <xdr:col>64</xdr:col>
      <xdr:colOff>152400</xdr:colOff>
      <xdr:row>43</xdr:row>
      <xdr:rowOff>65617</xdr:rowOff>
    </xdr:to>
    <xdr:sp macro="" textlink="">
      <xdr:nvSpPr>
        <xdr:cNvPr id="406" name="楕円 405">
          <a:extLst>
            <a:ext uri="{FF2B5EF4-FFF2-40B4-BE49-F238E27FC236}">
              <a16:creationId xmlns:a16="http://schemas.microsoft.com/office/drawing/2014/main" id="{00000000-0008-0000-0300-000096010000}"/>
            </a:ext>
          </a:extLst>
        </xdr:cNvPr>
        <xdr:cNvSpPr/>
      </xdr:nvSpPr>
      <xdr:spPr>
        <a:xfrm>
          <a:off x="13462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50394</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131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8" name="正方形/長方形 417">
          <a:extLst>
            <a:ext uri="{FF2B5EF4-FFF2-40B4-BE49-F238E27FC236}">
              <a16:creationId xmlns:a16="http://schemas.microsoft.com/office/drawing/2014/main" id="{00000000-0008-0000-0300-0000A2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9" name="正方形/長方形 418">
          <a:extLst>
            <a:ext uri="{FF2B5EF4-FFF2-40B4-BE49-F238E27FC236}">
              <a16:creationId xmlns:a16="http://schemas.microsoft.com/office/drawing/2014/main" id="{00000000-0008-0000-0300-0000A3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0" name="テキスト ボックス 419">
          <a:extLst>
            <a:ext uri="{FF2B5EF4-FFF2-40B4-BE49-F238E27FC236}">
              <a16:creationId xmlns:a16="http://schemas.microsoft.com/office/drawing/2014/main" id="{00000000-0008-0000-0300-0000A4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将来負担比率については、近年、公共施設更新に係る建設事業費の増加に伴う地方債残高や公営企業債等繰入見込額の増加、普通交付税の減少に伴う標準財政規模の減少、地方債等への充当可能基金残高の減少などにより、比率は増加傾向にあったが、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年度においても充当可能基金残高の増加などにより、令和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年度に引き続き該当無しとなった。</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今後においても、地方債残高に留意しつつ計画的に事業を実施するとともに、将来の財政需要に備え基金への積立を実施し、財政の健全化に努める。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7" name="将来負担の状況グラフ枠">
          <a:extLst>
            <a:ext uri="{FF2B5EF4-FFF2-40B4-BE49-F238E27FC236}">
              <a16:creationId xmlns:a16="http://schemas.microsoft.com/office/drawing/2014/main" id="{00000000-0008-0000-0300-0000B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23</xdr:row>
      <xdr:rowOff>21046</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7018000" y="2313214"/>
          <a:ext cx="0" cy="165118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164573</xdr:rowOff>
    </xdr:from>
    <xdr:ext cx="762000" cy="259045"/>
    <xdr:sp macro="" textlink="">
      <xdr:nvSpPr>
        <xdr:cNvPr id="439" name="将来負担の状況最小値テキスト">
          <a:extLst>
            <a:ext uri="{FF2B5EF4-FFF2-40B4-BE49-F238E27FC236}">
              <a16:creationId xmlns:a16="http://schemas.microsoft.com/office/drawing/2014/main" id="{00000000-0008-0000-0300-0000B7010000}"/>
            </a:ext>
          </a:extLst>
        </xdr:cNvPr>
        <xdr:cNvSpPr txBox="1"/>
      </xdr:nvSpPr>
      <xdr:spPr>
        <a:xfrm>
          <a:off x="17106900" y="3936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21046</xdr:rowOff>
    </xdr:from>
    <xdr:to>
      <xdr:col>81</xdr:col>
      <xdr:colOff>133350</xdr:colOff>
      <xdr:row>23</xdr:row>
      <xdr:rowOff>21046</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6929100" y="3964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119941</xdr:rowOff>
    </xdr:from>
    <xdr:ext cx="762000" cy="259045"/>
    <xdr:sp macro="" textlink="">
      <xdr:nvSpPr>
        <xdr:cNvPr id="441" name="将来負担の状況最大値テキスト">
          <a:extLst>
            <a:ext uri="{FF2B5EF4-FFF2-40B4-BE49-F238E27FC236}">
              <a16:creationId xmlns:a16="http://schemas.microsoft.com/office/drawing/2014/main" id="{00000000-0008-0000-0300-0000B9010000}"/>
            </a:ext>
          </a:extLst>
        </xdr:cNvPr>
        <xdr:cNvSpPr txBox="1"/>
      </xdr:nvSpPr>
      <xdr:spPr>
        <a:xfrm>
          <a:off x="17106900" y="2005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6929100" y="231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5641</xdr:rowOff>
    </xdr:from>
    <xdr:ext cx="762000" cy="259045"/>
    <xdr:sp macro="" textlink="">
      <xdr:nvSpPr>
        <xdr:cNvPr id="443" name="将来負担の状況平均値テキスト">
          <a:extLst>
            <a:ext uri="{FF2B5EF4-FFF2-40B4-BE49-F238E27FC236}">
              <a16:creationId xmlns:a16="http://schemas.microsoft.com/office/drawing/2014/main" id="{00000000-0008-0000-0300-0000BB010000}"/>
            </a:ext>
          </a:extLst>
        </xdr:cNvPr>
        <xdr:cNvSpPr txBox="1"/>
      </xdr:nvSpPr>
      <xdr:spPr>
        <a:xfrm>
          <a:off x="17106900" y="22344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13</xdr:row>
      <xdr:rowOff>33564</xdr:rowOff>
    </xdr:from>
    <xdr:to>
      <xdr:col>81</xdr:col>
      <xdr:colOff>95250</xdr:colOff>
      <xdr:row>13</xdr:row>
      <xdr:rowOff>135164</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69672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203200</xdr:colOff>
      <xdr:row>13</xdr:row>
      <xdr:rowOff>33564</xdr:rowOff>
    </xdr:from>
    <xdr:to>
      <xdr:col>77</xdr:col>
      <xdr:colOff>95250</xdr:colOff>
      <xdr:row>13</xdr:row>
      <xdr:rowOff>135164</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61290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11</xdr:row>
      <xdr:rowOff>145341</xdr:rowOff>
    </xdr:from>
    <xdr:ext cx="7366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5798800" y="2031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13</xdr:row>
      <xdr:rowOff>33564</xdr:rowOff>
    </xdr:from>
    <xdr:to>
      <xdr:col>73</xdr:col>
      <xdr:colOff>44450</xdr:colOff>
      <xdr:row>13</xdr:row>
      <xdr:rowOff>135164</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52400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11</xdr:row>
      <xdr:rowOff>145341</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909800" y="203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13</xdr:row>
      <xdr:rowOff>33564</xdr:rowOff>
    </xdr:from>
    <xdr:to>
      <xdr:col>68</xdr:col>
      <xdr:colOff>203200</xdr:colOff>
      <xdr:row>13</xdr:row>
      <xdr:rowOff>135164</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43510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11</xdr:row>
      <xdr:rowOff>145341</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020800" y="203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33564</xdr:rowOff>
    </xdr:from>
    <xdr:to>
      <xdr:col>64</xdr:col>
      <xdr:colOff>152400</xdr:colOff>
      <xdr:row>13</xdr:row>
      <xdr:rowOff>135164</xdr:rowOff>
    </xdr:to>
    <xdr:sp macro="" textlink="">
      <xdr:nvSpPr>
        <xdr:cNvPr id="451" name="フローチャート: 判断 450">
          <a:extLst>
            <a:ext uri="{FF2B5EF4-FFF2-40B4-BE49-F238E27FC236}">
              <a16:creationId xmlns:a16="http://schemas.microsoft.com/office/drawing/2014/main" id="{00000000-0008-0000-0300-0000C3010000}"/>
            </a:ext>
          </a:extLst>
        </xdr:cNvPr>
        <xdr:cNvSpPr/>
      </xdr:nvSpPr>
      <xdr:spPr>
        <a:xfrm>
          <a:off x="134620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11</xdr:row>
      <xdr:rowOff>145341</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131800" y="203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143873</xdr:rowOff>
    </xdr:from>
    <xdr:to>
      <xdr:col>64</xdr:col>
      <xdr:colOff>152400</xdr:colOff>
      <xdr:row>14</xdr:row>
      <xdr:rowOff>74023</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3462000" y="2372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58800</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3131800" y="24591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31805" cy="259045"/>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698500" y="4000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25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00000000-0008-0000-0400-000022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00000000-0008-0000-0400-00002B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年度以降、行財政改革の実施により、人件費削減に努めてきたところであ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職員の退職などにより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人件費決算額</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は減少し</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、人件費の経常収支比率について</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も</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減少し、類似団体平均を下回っている状況である。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今後においても、適正な職員管理や給与水準の適正化に努める。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00000000-0008-0000-0400-00002E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40</xdr:row>
      <xdr:rowOff>99077</xdr:rowOff>
    </xdr:from>
    <xdr:ext cx="508000" cy="259045"/>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254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50" name="直線コネクタ 49">
          <a:extLst>
            <a:ext uri="{FF2B5EF4-FFF2-40B4-BE49-F238E27FC236}">
              <a16:creationId xmlns:a16="http://schemas.microsoft.com/office/drawing/2014/main" id="{00000000-0008-0000-0400-000032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156227</xdr:rowOff>
    </xdr:from>
    <xdr:ext cx="508000" cy="259045"/>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254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41927</xdr:rowOff>
    </xdr:from>
    <xdr:ext cx="508000" cy="259045"/>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54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4" name="直線コネクタ 53">
          <a:extLst>
            <a:ext uri="{FF2B5EF4-FFF2-40B4-BE49-F238E27FC236}">
              <a16:creationId xmlns:a16="http://schemas.microsoft.com/office/drawing/2014/main" id="{00000000-0008-0000-0400-000036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99077</xdr:rowOff>
    </xdr:from>
    <xdr:ext cx="508000" cy="259045"/>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4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8" name="人件費グラフ枠">
          <a:extLst>
            <a:ext uri="{FF2B5EF4-FFF2-40B4-BE49-F238E27FC236}">
              <a16:creationId xmlns:a16="http://schemas.microsoft.com/office/drawing/2014/main" id="{00000000-0008-0000-0400-00003A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156718</xdr:rowOff>
    </xdr:from>
    <xdr:to>
      <xdr:col>24</xdr:col>
      <xdr:colOff>25400</xdr:colOff>
      <xdr:row>41</xdr:row>
      <xdr:rowOff>1270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flipV="1">
          <a:off x="4826000" y="5814568"/>
          <a:ext cx="0" cy="1216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144797</xdr:rowOff>
    </xdr:from>
    <xdr:ext cx="762000" cy="259045"/>
    <xdr:sp macro="" textlink="">
      <xdr:nvSpPr>
        <xdr:cNvPr id="60" name="人件費最小値テキスト">
          <a:extLst>
            <a:ext uri="{FF2B5EF4-FFF2-40B4-BE49-F238E27FC236}">
              <a16:creationId xmlns:a16="http://schemas.microsoft.com/office/drawing/2014/main" id="{00000000-0008-0000-0400-00003C000000}"/>
            </a:ext>
          </a:extLst>
        </xdr:cNvPr>
        <xdr:cNvSpPr txBox="1"/>
      </xdr:nvSpPr>
      <xdr:spPr>
        <a:xfrm>
          <a:off x="4914900" y="7002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1270</xdr:rowOff>
    </xdr:from>
    <xdr:to>
      <xdr:col>24</xdr:col>
      <xdr:colOff>114300</xdr:colOff>
      <xdr:row>41</xdr:row>
      <xdr:rowOff>1270</xdr:rowOff>
    </xdr:to>
    <xdr:cxnSp macro="">
      <xdr:nvCxnSpPr>
        <xdr:cNvPr id="61" name="直線コネクタ 60">
          <a:extLst>
            <a:ext uri="{FF2B5EF4-FFF2-40B4-BE49-F238E27FC236}">
              <a16:creationId xmlns:a16="http://schemas.microsoft.com/office/drawing/2014/main" id="{00000000-0008-0000-0400-00003D000000}"/>
            </a:ext>
          </a:extLst>
        </xdr:cNvPr>
        <xdr:cNvCxnSpPr/>
      </xdr:nvCxnSpPr>
      <xdr:spPr>
        <a:xfrm>
          <a:off x="4737100" y="7030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71645</xdr:rowOff>
    </xdr:from>
    <xdr:ext cx="762000" cy="259045"/>
    <xdr:sp macro="" textlink="">
      <xdr:nvSpPr>
        <xdr:cNvPr id="62" name="人件費最大値テキスト">
          <a:extLst>
            <a:ext uri="{FF2B5EF4-FFF2-40B4-BE49-F238E27FC236}">
              <a16:creationId xmlns:a16="http://schemas.microsoft.com/office/drawing/2014/main" id="{00000000-0008-0000-0400-00003E000000}"/>
            </a:ext>
          </a:extLst>
        </xdr:cNvPr>
        <xdr:cNvSpPr txBox="1"/>
      </xdr:nvSpPr>
      <xdr:spPr>
        <a:xfrm>
          <a:off x="4914900" y="55580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156718</xdr:rowOff>
    </xdr:from>
    <xdr:to>
      <xdr:col>24</xdr:col>
      <xdr:colOff>114300</xdr:colOff>
      <xdr:row>33</xdr:row>
      <xdr:rowOff>156718</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4737100" y="58145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40132</xdr:rowOff>
    </xdr:from>
    <xdr:to>
      <xdr:col>24</xdr:col>
      <xdr:colOff>25400</xdr:colOff>
      <xdr:row>36</xdr:row>
      <xdr:rowOff>85852</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flipV="1">
          <a:off x="3987800" y="6212332"/>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112285</xdr:rowOff>
    </xdr:from>
    <xdr:ext cx="762000" cy="259045"/>
    <xdr:sp macro="" textlink="">
      <xdr:nvSpPr>
        <xdr:cNvPr id="65" name="人件費平均値テキスト">
          <a:extLst>
            <a:ext uri="{FF2B5EF4-FFF2-40B4-BE49-F238E27FC236}">
              <a16:creationId xmlns:a16="http://schemas.microsoft.com/office/drawing/2014/main" id="{00000000-0008-0000-0400-000041000000}"/>
            </a:ext>
          </a:extLst>
        </xdr:cNvPr>
        <xdr:cNvSpPr txBox="1"/>
      </xdr:nvSpPr>
      <xdr:spPr>
        <a:xfrm>
          <a:off x="4914900" y="628448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140208</xdr:rowOff>
    </xdr:from>
    <xdr:to>
      <xdr:col>24</xdr:col>
      <xdr:colOff>76200</xdr:colOff>
      <xdr:row>37</xdr:row>
      <xdr:rowOff>70358</xdr:rowOff>
    </xdr:to>
    <xdr:sp macro="" textlink="">
      <xdr:nvSpPr>
        <xdr:cNvPr id="66" name="フローチャート: 判断 65">
          <a:extLst>
            <a:ext uri="{FF2B5EF4-FFF2-40B4-BE49-F238E27FC236}">
              <a16:creationId xmlns:a16="http://schemas.microsoft.com/office/drawing/2014/main" id="{00000000-0008-0000-0400-000042000000}"/>
            </a:ext>
          </a:extLst>
        </xdr:cNvPr>
        <xdr:cNvSpPr/>
      </xdr:nvSpPr>
      <xdr:spPr>
        <a:xfrm>
          <a:off x="4775200" y="6312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85852</xdr:rowOff>
    </xdr:from>
    <xdr:to>
      <xdr:col>19</xdr:col>
      <xdr:colOff>187325</xdr:colOff>
      <xdr:row>36</xdr:row>
      <xdr:rowOff>117856</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098800" y="6258052"/>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140208</xdr:rowOff>
    </xdr:from>
    <xdr:to>
      <xdr:col>20</xdr:col>
      <xdr:colOff>38100</xdr:colOff>
      <xdr:row>37</xdr:row>
      <xdr:rowOff>70358</xdr:rowOff>
    </xdr:to>
    <xdr:sp macro="" textlink="">
      <xdr:nvSpPr>
        <xdr:cNvPr id="68" name="フローチャート: 判断 67">
          <a:extLst>
            <a:ext uri="{FF2B5EF4-FFF2-40B4-BE49-F238E27FC236}">
              <a16:creationId xmlns:a16="http://schemas.microsoft.com/office/drawing/2014/main" id="{00000000-0008-0000-0400-000044000000}"/>
            </a:ext>
          </a:extLst>
        </xdr:cNvPr>
        <xdr:cNvSpPr/>
      </xdr:nvSpPr>
      <xdr:spPr>
        <a:xfrm>
          <a:off x="3937000" y="6312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55135</xdr:rowOff>
    </xdr:from>
    <xdr:ext cx="736600" cy="259045"/>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3606800" y="63987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117856</xdr:rowOff>
    </xdr:from>
    <xdr:to>
      <xdr:col>15</xdr:col>
      <xdr:colOff>98425</xdr:colOff>
      <xdr:row>37</xdr:row>
      <xdr:rowOff>28702</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flipV="1">
          <a:off x="2209800" y="6290056"/>
          <a:ext cx="88900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112776</xdr:rowOff>
    </xdr:from>
    <xdr:to>
      <xdr:col>15</xdr:col>
      <xdr:colOff>149225</xdr:colOff>
      <xdr:row>37</xdr:row>
      <xdr:rowOff>42926</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048000" y="6284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27703</xdr:rowOff>
    </xdr:from>
    <xdr:ext cx="7620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717800" y="63713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28702</xdr:rowOff>
    </xdr:from>
    <xdr:to>
      <xdr:col>11</xdr:col>
      <xdr:colOff>9525</xdr:colOff>
      <xdr:row>37</xdr:row>
      <xdr:rowOff>92710</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1320800" y="6372352"/>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37338</xdr:rowOff>
    </xdr:from>
    <xdr:to>
      <xdr:col>11</xdr:col>
      <xdr:colOff>60325</xdr:colOff>
      <xdr:row>37</xdr:row>
      <xdr:rowOff>138938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2159000" y="63809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123715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828800" y="64673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762</xdr:rowOff>
    </xdr:from>
    <xdr:to>
      <xdr:col>6</xdr:col>
      <xdr:colOff>171450</xdr:colOff>
      <xdr:row>37</xdr:row>
      <xdr:rowOff>102362</xdr:rowOff>
    </xdr:to>
    <xdr:sp macro="" textlink="">
      <xdr:nvSpPr>
        <xdr:cNvPr id="76" name="フローチャート: 判断 75">
          <a:extLst>
            <a:ext uri="{FF2B5EF4-FFF2-40B4-BE49-F238E27FC236}">
              <a16:creationId xmlns:a16="http://schemas.microsoft.com/office/drawing/2014/main" id="{00000000-0008-0000-0400-00004C000000}"/>
            </a:ext>
          </a:extLst>
        </xdr:cNvPr>
        <xdr:cNvSpPr/>
      </xdr:nvSpPr>
      <xdr:spPr>
        <a:xfrm>
          <a:off x="1270000" y="63444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112539</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939800" y="61132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160782</xdr:rowOff>
    </xdr:from>
    <xdr:to>
      <xdr:col>24</xdr:col>
      <xdr:colOff>76200</xdr:colOff>
      <xdr:row>36</xdr:row>
      <xdr:rowOff>90932</xdr:rowOff>
    </xdr:to>
    <xdr:sp macro="" textlink="">
      <xdr:nvSpPr>
        <xdr:cNvPr id="83" name="楕円 82">
          <a:extLst>
            <a:ext uri="{FF2B5EF4-FFF2-40B4-BE49-F238E27FC236}">
              <a16:creationId xmlns:a16="http://schemas.microsoft.com/office/drawing/2014/main" id="{00000000-0008-0000-0400-000053000000}"/>
            </a:ext>
          </a:extLst>
        </xdr:cNvPr>
        <xdr:cNvSpPr/>
      </xdr:nvSpPr>
      <xdr:spPr>
        <a:xfrm>
          <a:off x="4775200" y="6161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5859</xdr:rowOff>
    </xdr:from>
    <xdr:ext cx="762000" cy="259045"/>
    <xdr:sp macro="" textlink="">
      <xdr:nvSpPr>
        <xdr:cNvPr id="84" name="人件費該当値テキスト">
          <a:extLst>
            <a:ext uri="{FF2B5EF4-FFF2-40B4-BE49-F238E27FC236}">
              <a16:creationId xmlns:a16="http://schemas.microsoft.com/office/drawing/2014/main" id="{00000000-0008-0000-0400-000054000000}"/>
            </a:ext>
          </a:extLst>
        </xdr:cNvPr>
        <xdr:cNvSpPr txBox="1"/>
      </xdr:nvSpPr>
      <xdr:spPr>
        <a:xfrm>
          <a:off x="4914900" y="6006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35052</xdr:rowOff>
    </xdr:from>
    <xdr:to>
      <xdr:col>20</xdr:col>
      <xdr:colOff>38100</xdr:colOff>
      <xdr:row>36</xdr:row>
      <xdr:rowOff>136652</xdr:rowOff>
    </xdr:to>
    <xdr:sp macro="" textlink="">
      <xdr:nvSpPr>
        <xdr:cNvPr id="85" name="楕円 84">
          <a:extLst>
            <a:ext uri="{FF2B5EF4-FFF2-40B4-BE49-F238E27FC236}">
              <a16:creationId xmlns:a16="http://schemas.microsoft.com/office/drawing/2014/main" id="{00000000-0008-0000-0400-000055000000}"/>
            </a:ext>
          </a:extLst>
        </xdr:cNvPr>
        <xdr:cNvSpPr/>
      </xdr:nvSpPr>
      <xdr:spPr>
        <a:xfrm>
          <a:off x="3937000" y="6207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146829</xdr:rowOff>
    </xdr:from>
    <xdr:ext cx="736600" cy="259045"/>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3606800" y="59761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67056</xdr:rowOff>
    </xdr:from>
    <xdr:to>
      <xdr:col>15</xdr:col>
      <xdr:colOff>149225</xdr:colOff>
      <xdr:row>36</xdr:row>
      <xdr:rowOff>168656</xdr:rowOff>
    </xdr:to>
    <xdr:sp macro="" textlink="">
      <xdr:nvSpPr>
        <xdr:cNvPr id="87" name="楕円 86">
          <a:extLst>
            <a:ext uri="{FF2B5EF4-FFF2-40B4-BE49-F238E27FC236}">
              <a16:creationId xmlns:a16="http://schemas.microsoft.com/office/drawing/2014/main" id="{00000000-0008-0000-0400-000057000000}"/>
            </a:ext>
          </a:extLst>
        </xdr:cNvPr>
        <xdr:cNvSpPr/>
      </xdr:nvSpPr>
      <xdr:spPr>
        <a:xfrm>
          <a:off x="3048000" y="6239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7383</xdr:rowOff>
    </xdr:from>
    <xdr:ext cx="762000" cy="259045"/>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2717800" y="60081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149352</xdr:rowOff>
    </xdr:from>
    <xdr:to>
      <xdr:col>11</xdr:col>
      <xdr:colOff>60325</xdr:colOff>
      <xdr:row>37</xdr:row>
      <xdr:rowOff>79502</xdr:rowOff>
    </xdr:to>
    <xdr:sp macro="" textlink="">
      <xdr:nvSpPr>
        <xdr:cNvPr id="89" name="楕円 88">
          <a:extLst>
            <a:ext uri="{FF2B5EF4-FFF2-40B4-BE49-F238E27FC236}">
              <a16:creationId xmlns:a16="http://schemas.microsoft.com/office/drawing/2014/main" id="{00000000-0008-0000-0400-000059000000}"/>
            </a:ext>
          </a:extLst>
        </xdr:cNvPr>
        <xdr:cNvSpPr/>
      </xdr:nvSpPr>
      <xdr:spPr>
        <a:xfrm>
          <a:off x="2159000" y="6321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89679</xdr:rowOff>
    </xdr:from>
    <xdr:ext cx="762000" cy="259045"/>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828800" y="6090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41910</xdr:rowOff>
    </xdr:from>
    <xdr:to>
      <xdr:col>6</xdr:col>
      <xdr:colOff>171450</xdr:colOff>
      <xdr:row>37</xdr:row>
      <xdr:rowOff>143510</xdr:rowOff>
    </xdr:to>
    <xdr:sp macro="" textlink="">
      <xdr:nvSpPr>
        <xdr:cNvPr id="91" name="楕円 90">
          <a:extLst>
            <a:ext uri="{FF2B5EF4-FFF2-40B4-BE49-F238E27FC236}">
              <a16:creationId xmlns:a16="http://schemas.microsoft.com/office/drawing/2014/main" id="{00000000-0008-0000-0400-00005B000000}"/>
            </a:ext>
          </a:extLst>
        </xdr:cNvPr>
        <xdr:cNvSpPr/>
      </xdr:nvSpPr>
      <xdr:spPr>
        <a:xfrm>
          <a:off x="1270000" y="6385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128287</xdr:rowOff>
    </xdr:from>
    <xdr:ext cx="762000" cy="259045"/>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939800" y="647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年度以降、行財政改革の実施により、物件費等の削減に努めているところであ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るが</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年度においては、地方交付税が増加したものの各種事業費や物価、光熱水費の高騰の影響等によ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物件費決算額の増加などにより、経常収支比率が増加し、類似団体平均を上回っている状況である。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今後においても、事務事業の点検・見直し等により、経費削減に努めるとともに、指定管理制度による民間委託を実施し、コスト削減を図る。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5" name="直線コネクタ 104">
          <a:extLst>
            <a:ext uri="{FF2B5EF4-FFF2-40B4-BE49-F238E27FC236}">
              <a16:creationId xmlns:a16="http://schemas.microsoft.com/office/drawing/2014/main" id="{00000000-0008-0000-0400-000069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7" name="直線コネクタ 106">
          <a:extLst>
            <a:ext uri="{FF2B5EF4-FFF2-40B4-BE49-F238E27FC236}">
              <a16:creationId xmlns:a16="http://schemas.microsoft.com/office/drawing/2014/main" id="{00000000-0008-0000-0400-00006B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20</xdr:row>
      <xdr:rowOff>99077</xdr:rowOff>
    </xdr:from>
    <xdr:ext cx="508000" cy="259045"/>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1938000" y="3528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156227</xdr:rowOff>
    </xdr:from>
    <xdr:ext cx="508000" cy="259045"/>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1938000" y="3070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1" name="直線コネクタ 110">
          <a:extLst>
            <a:ext uri="{FF2B5EF4-FFF2-40B4-BE49-F238E27FC236}">
              <a16:creationId xmlns:a16="http://schemas.microsoft.com/office/drawing/2014/main" id="{00000000-0008-0000-0400-00006F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41927</xdr:rowOff>
    </xdr:from>
    <xdr:ext cx="508000" cy="259045"/>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1938000" y="2613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3" name="直線コネクタ 112">
          <a:extLst>
            <a:ext uri="{FF2B5EF4-FFF2-40B4-BE49-F238E27FC236}">
              <a16:creationId xmlns:a16="http://schemas.microsoft.com/office/drawing/2014/main" id="{00000000-0008-0000-0400-000071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99077</xdr:rowOff>
    </xdr:from>
    <xdr:ext cx="508000" cy="259045"/>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1938000" y="2156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149860</xdr:rowOff>
    </xdr:from>
    <xdr:to>
      <xdr:col>82</xdr:col>
      <xdr:colOff>107950</xdr:colOff>
      <xdr:row>21</xdr:row>
      <xdr:rowOff>28702</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50160"/>
          <a:ext cx="0" cy="10789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779</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601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21</xdr:row>
      <xdr:rowOff>28702</xdr:rowOff>
    </xdr:from>
    <xdr:to>
      <xdr:col>82</xdr:col>
      <xdr:colOff>196850</xdr:colOff>
      <xdr:row>21</xdr:row>
      <xdr:rowOff>28702</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6291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64787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93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149860</xdr:rowOff>
    </xdr:from>
    <xdr:to>
      <xdr:col>82</xdr:col>
      <xdr:colOff>196850</xdr:colOff>
      <xdr:row>14</xdr:row>
      <xdr:rowOff>149860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501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74422</xdr:rowOff>
    </xdr:from>
    <xdr:to>
      <xdr:col>82</xdr:col>
      <xdr:colOff>107950</xdr:colOff>
      <xdr:row>17</xdr:row>
      <xdr:rowOff>106426</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989072"/>
          <a:ext cx="8382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53865</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970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37338</xdr:rowOff>
    </xdr:from>
    <xdr:to>
      <xdr:col>82</xdr:col>
      <xdr:colOff>158750</xdr:colOff>
      <xdr:row>17</xdr:row>
      <xdr:rowOff>138938</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519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10414</xdr:rowOff>
    </xdr:from>
    <xdr:to>
      <xdr:col>78</xdr:col>
      <xdr:colOff>69850</xdr:colOff>
      <xdr:row>17</xdr:row>
      <xdr:rowOff>74422</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925064"/>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23622</xdr:rowOff>
    </xdr:from>
    <xdr:to>
      <xdr:col>78</xdr:col>
      <xdr:colOff>120650</xdr:colOff>
      <xdr:row>17</xdr:row>
      <xdr:rowOff>125222</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135399</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71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10414</xdr:rowOff>
    </xdr:from>
    <xdr:to>
      <xdr:col>73</xdr:col>
      <xdr:colOff>180975</xdr:colOff>
      <xdr:row>17</xdr:row>
      <xdr:rowOff>83566</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925064"/>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140208</xdr:rowOff>
    </xdr:from>
    <xdr:to>
      <xdr:col>74</xdr:col>
      <xdr:colOff>31750</xdr:colOff>
      <xdr:row>17</xdr:row>
      <xdr:rowOff>70358</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883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55135</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969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83566</xdr:rowOff>
    </xdr:from>
    <xdr:to>
      <xdr:col>69</xdr:col>
      <xdr:colOff>92075</xdr:colOff>
      <xdr:row>18</xdr:row>
      <xdr:rowOff>12700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998216"/>
          <a:ext cx="889000" cy="10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144780</xdr:rowOff>
    </xdr:from>
    <xdr:to>
      <xdr:col>69</xdr:col>
      <xdr:colOff>142875</xdr:colOff>
      <xdr:row>17</xdr:row>
      <xdr:rowOff>74930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887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85107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6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55626</xdr:rowOff>
    </xdr:from>
    <xdr:to>
      <xdr:col>65</xdr:col>
      <xdr:colOff>53975</xdr:colOff>
      <xdr:row>17</xdr:row>
      <xdr:rowOff>157226</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167403</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39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55626</xdr:rowOff>
    </xdr:from>
    <xdr:to>
      <xdr:col>82</xdr:col>
      <xdr:colOff>158750</xdr:colOff>
      <xdr:row>17</xdr:row>
      <xdr:rowOff>157226</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70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27703</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423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23622</xdr:rowOff>
    </xdr:from>
    <xdr:to>
      <xdr:col>78</xdr:col>
      <xdr:colOff>120650</xdr:colOff>
      <xdr:row>17</xdr:row>
      <xdr:rowOff>125222</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938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109999</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024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131064</xdr:rowOff>
    </xdr:from>
    <xdr:to>
      <xdr:col>74</xdr:col>
      <xdr:colOff>31750</xdr:colOff>
      <xdr:row>17</xdr:row>
      <xdr:rowOff>61214</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874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71391</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6431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32766</xdr:rowOff>
    </xdr:from>
    <xdr:to>
      <xdr:col>69</xdr:col>
      <xdr:colOff>142875</xdr:colOff>
      <xdr:row>17</xdr:row>
      <xdr:rowOff>134366</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947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119143</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033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133350</xdr:rowOff>
    </xdr:from>
    <xdr:to>
      <xdr:col>65</xdr:col>
      <xdr:colOff>53975</xdr:colOff>
      <xdr:row>18</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本町においては、少子高齢化の進行が顕著であるものの、基金の有効活用等による財源確保により扶助費の比率については概ね横ばいで推移してきており、類似団体を下回っている状況である。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年度においては、各種事業費の</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により、扶助費決算額は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となったが、比率は横ばいの状況である。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今後においても、町の独自事業等について、事務事業の見直しや改善を図り、効率的な事業の実施に努める。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254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254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254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254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254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88900</xdr:rowOff>
    </xdr:from>
    <xdr:to>
      <xdr:col>24</xdr:col>
      <xdr:colOff>25400</xdr:colOff>
      <xdr:row>62</xdr:row>
      <xdr:rowOff>50800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1757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22877</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62</xdr:row>
      <xdr:rowOff>50800</xdr:rowOff>
    </xdr:from>
    <xdr:to>
      <xdr:col>24</xdr:col>
      <xdr:colOff>114300</xdr:colOff>
      <xdr:row>62</xdr:row>
      <xdr:rowOff>50800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3827</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19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88900</xdr:rowOff>
    </xdr:from>
    <xdr:to>
      <xdr:col>24</xdr:col>
      <xdr:colOff>114300</xdr:colOff>
      <xdr:row>53</xdr:row>
      <xdr:rowOff>88900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175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107950</xdr:rowOff>
    </xdr:from>
    <xdr:to>
      <xdr:col>24</xdr:col>
      <xdr:colOff>25400</xdr:colOff>
      <xdr:row>54</xdr:row>
      <xdr:rowOff>107950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987800" y="93662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86377</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5161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114300</xdr:rowOff>
    </xdr:from>
    <xdr:to>
      <xdr:col>24</xdr:col>
      <xdr:colOff>76200</xdr:colOff>
      <xdr:row>56</xdr:row>
      <xdr:rowOff>44450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544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107950</xdr:rowOff>
    </xdr:from>
    <xdr:to>
      <xdr:col>19</xdr:col>
      <xdr:colOff>187325</xdr:colOff>
      <xdr:row>54</xdr:row>
      <xdr:rowOff>107950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3098800" y="9366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114300</xdr:rowOff>
    </xdr:from>
    <xdr:to>
      <xdr:col>20</xdr:col>
      <xdr:colOff>38100</xdr:colOff>
      <xdr:row>56</xdr:row>
      <xdr:rowOff>44450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44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29227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30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107950</xdr:rowOff>
    </xdr:from>
    <xdr:to>
      <xdr:col>15</xdr:col>
      <xdr:colOff>98425</xdr:colOff>
      <xdr:row>54</xdr:row>
      <xdr:rowOff>146050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flipV="1">
          <a:off x="2209800" y="93662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95250</xdr:rowOff>
    </xdr:from>
    <xdr:to>
      <xdr:col>15</xdr:col>
      <xdr:colOff>149225</xdr:colOff>
      <xdr:row>56</xdr:row>
      <xdr:rowOff>25400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2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10177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146050</xdr:rowOff>
    </xdr:from>
    <xdr:to>
      <xdr:col>11</xdr:col>
      <xdr:colOff>9525</xdr:colOff>
      <xdr:row>54</xdr:row>
      <xdr:rowOff>165100</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4043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152400</xdr:rowOff>
    </xdr:from>
    <xdr:to>
      <xdr:col>11</xdr:col>
      <xdr:colOff>60325</xdr:colOff>
      <xdr:row>56</xdr:row>
      <xdr:rowOff>82550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82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67327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6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0</xdr:rowOff>
    </xdr:from>
    <xdr:to>
      <xdr:col>6</xdr:col>
      <xdr:colOff>171450</xdr:colOff>
      <xdr:row>56</xdr:row>
      <xdr:rowOff>101600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60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86377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8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57150</xdr:rowOff>
    </xdr:from>
    <xdr:to>
      <xdr:col>24</xdr:col>
      <xdr:colOff>76200</xdr:colOff>
      <xdr:row>54</xdr:row>
      <xdr:rowOff>158750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31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73677</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16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57150</xdr:rowOff>
    </xdr:from>
    <xdr:to>
      <xdr:col>20</xdr:col>
      <xdr:colOff>38100</xdr:colOff>
      <xdr:row>54</xdr:row>
      <xdr:rowOff>158750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31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168927</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0843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57150</xdr:rowOff>
    </xdr:from>
    <xdr:to>
      <xdr:col>15</xdr:col>
      <xdr:colOff>149225</xdr:colOff>
      <xdr:row>54</xdr:row>
      <xdr:rowOff>158750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31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168927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08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95250</xdr:rowOff>
    </xdr:from>
    <xdr:to>
      <xdr:col>11</xdr:col>
      <xdr:colOff>60325</xdr:colOff>
      <xdr:row>55</xdr:row>
      <xdr:rowOff>25400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35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35577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12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114300</xdr:rowOff>
    </xdr:from>
    <xdr:to>
      <xdr:col>6</xdr:col>
      <xdr:colOff>171450</xdr:colOff>
      <xdr:row>55</xdr:row>
      <xdr:rowOff>44450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54627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年度におけるその他経費に係る経常収支比率については、特別会計に対する繰出金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の減少や</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地方交付税の増加等により、経常収支比率は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前年度から大幅に</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減少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し</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、類似団体平均</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と同数値とな</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今後においても、引き続き公共施設マネジメントにより維持補修費の抑制に努めるとともに、特別会計においても効率的に事業を実施するなど、繰出金の抑制に努める。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127000</xdr:rowOff>
    </xdr:from>
    <xdr:to>
      <xdr:col>85</xdr:col>
      <xdr:colOff>66675</xdr:colOff>
      <xdr:row>60</xdr:row>
      <xdr:rowOff>127000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59</xdr:row>
      <xdr:rowOff>156227</xdr:rowOff>
    </xdr:from>
    <xdr:ext cx="508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938000" y="10271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12700</xdr:rowOff>
    </xdr:from>
    <xdr:to>
      <xdr:col>85</xdr:col>
      <xdr:colOff>66675</xdr:colOff>
      <xdr:row>54</xdr:row>
      <xdr:rowOff>12700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53</xdr:row>
      <xdr:rowOff>41927</xdr:rowOff>
    </xdr:from>
    <xdr:ext cx="508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938000" y="9128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61</xdr:row>
      <xdr:rowOff>64135</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271000"/>
          <a:ext cx="0" cy="1251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36212</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494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64135</xdr:rowOff>
    </xdr:from>
    <xdr:to>
      <xdr:col>82</xdr:col>
      <xdr:colOff>196850</xdr:colOff>
      <xdr:row>61</xdr:row>
      <xdr:rowOff>64135</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522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92710</xdr:rowOff>
    </xdr:from>
    <xdr:to>
      <xdr:col>82</xdr:col>
      <xdr:colOff>107950</xdr:colOff>
      <xdr:row>57</xdr:row>
      <xdr:rowOff>149860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86536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58437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6596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41910</xdr:rowOff>
    </xdr:from>
    <xdr:to>
      <xdr:col>82</xdr:col>
      <xdr:colOff>158750</xdr:colOff>
      <xdr:row>57</xdr:row>
      <xdr:rowOff>143510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14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149860</xdr:rowOff>
    </xdr:from>
    <xdr:to>
      <xdr:col>78</xdr:col>
      <xdr:colOff>69850</xdr:colOff>
      <xdr:row>57</xdr:row>
      <xdr:rowOff>167005</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922510"/>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53340</xdr:rowOff>
    </xdr:from>
    <xdr:to>
      <xdr:col>78</xdr:col>
      <xdr:colOff>120650</xdr:colOff>
      <xdr:row>57</xdr:row>
      <xdr:rowOff>154940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98259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165117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95948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167005</xdr:rowOff>
    </xdr:from>
    <xdr:to>
      <xdr:col>73</xdr:col>
      <xdr:colOff>180975</xdr:colOff>
      <xdr:row>58</xdr:row>
      <xdr:rowOff>46990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9939655"/>
          <a:ext cx="889000" cy="5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36195</xdr:rowOff>
    </xdr:from>
    <xdr:to>
      <xdr:col>74</xdr:col>
      <xdr:colOff>31750</xdr:colOff>
      <xdr:row>57</xdr:row>
      <xdr:rowOff>137795</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98088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147972</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9577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58</xdr:row>
      <xdr:rowOff>18415</xdr:rowOff>
    </xdr:from>
    <xdr:to>
      <xdr:col>69</xdr:col>
      <xdr:colOff>92075</xdr:colOff>
      <xdr:row>58</xdr:row>
      <xdr:rowOff>46990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96251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57</xdr:row>
      <xdr:rowOff>93345</xdr:rowOff>
    </xdr:from>
    <xdr:to>
      <xdr:col>69</xdr:col>
      <xdr:colOff>142875</xdr:colOff>
      <xdr:row>58</xdr:row>
      <xdr:rowOff>23495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9865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33672</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9634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87630</xdr:rowOff>
    </xdr:from>
    <xdr:to>
      <xdr:col>65</xdr:col>
      <xdr:colOff>53975</xdr:colOff>
      <xdr:row>58</xdr:row>
      <xdr:rowOff>17780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86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27957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62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41910</xdr:rowOff>
    </xdr:from>
    <xdr:to>
      <xdr:col>82</xdr:col>
      <xdr:colOff>158750</xdr:colOff>
      <xdr:row>57</xdr:row>
      <xdr:rowOff>143510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814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13987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99060</xdr:rowOff>
    </xdr:from>
    <xdr:to>
      <xdr:col>78</xdr:col>
      <xdr:colOff>120650</xdr:colOff>
      <xdr:row>58</xdr:row>
      <xdr:rowOff>29210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871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13987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9580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116205</xdr:rowOff>
    </xdr:from>
    <xdr:to>
      <xdr:col>74</xdr:col>
      <xdr:colOff>31750</xdr:colOff>
      <xdr:row>58</xdr:row>
      <xdr:rowOff>46355</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888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31132</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9752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167640</xdr:rowOff>
    </xdr:from>
    <xdr:to>
      <xdr:col>69</xdr:col>
      <xdr:colOff>142875</xdr:colOff>
      <xdr:row>58</xdr:row>
      <xdr:rowOff>97790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940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82567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10026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139065</xdr:rowOff>
    </xdr:from>
    <xdr:to>
      <xdr:col>65</xdr:col>
      <xdr:colOff>53975</xdr:colOff>
      <xdr:row>58</xdr:row>
      <xdr:rowOff>69215</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911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53992</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9998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年度以降、行財政改革の実施により、各団体への補助金・助成金の廃止等、経費削減に努めてきたところであ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るが</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年度においては、各種事業費の</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により、補助費等決算額は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し、経常収支比率も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となっ</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ており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、依然として類似団体平均を上回っている状況である。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今後においても、引き続き事務事業の点検・見直しを継続して実施し、補助費等の抑制に努める。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938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938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938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938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44704</xdr:rowOff>
    </xdr:from>
    <xdr:to>
      <xdr:col>82</xdr:col>
      <xdr:colOff>107950</xdr:colOff>
      <xdr:row>41</xdr:row>
      <xdr:rowOff>10414</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874004"/>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153941</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7011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10414</xdr:rowOff>
    </xdr:from>
    <xdr:to>
      <xdr:col>82</xdr:col>
      <xdr:colOff>196850</xdr:colOff>
      <xdr:row>41</xdr:row>
      <xdr:rowOff>10414</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70398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131081</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617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44704</xdr:rowOff>
    </xdr:from>
    <xdr:to>
      <xdr:col>82</xdr:col>
      <xdr:colOff>196850</xdr:colOff>
      <xdr:row>34</xdr:row>
      <xdr:rowOff>44704</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874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28702</xdr:rowOff>
    </xdr:from>
    <xdr:to>
      <xdr:col>82</xdr:col>
      <xdr:colOff>107950</xdr:colOff>
      <xdr:row>37</xdr:row>
      <xdr:rowOff>115570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5671800" y="6372352"/>
          <a:ext cx="8382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147591</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14834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131064</xdr:rowOff>
    </xdr:from>
    <xdr:to>
      <xdr:col>82</xdr:col>
      <xdr:colOff>158750</xdr:colOff>
      <xdr:row>37</xdr:row>
      <xdr:rowOff>61214</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303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28702</xdr:rowOff>
    </xdr:from>
    <xdr:to>
      <xdr:col>78</xdr:col>
      <xdr:colOff>69850</xdr:colOff>
      <xdr:row>37</xdr:row>
      <xdr:rowOff>83566</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4782800" y="6372352"/>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85344</xdr:rowOff>
    </xdr:from>
    <xdr:to>
      <xdr:col>78</xdr:col>
      <xdr:colOff>120650</xdr:colOff>
      <xdr:row>37</xdr:row>
      <xdr:rowOff>15494</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25671</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0264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78994</xdr:rowOff>
    </xdr:from>
    <xdr:to>
      <xdr:col>73</xdr:col>
      <xdr:colOff>180975</xdr:colOff>
      <xdr:row>37</xdr:row>
      <xdr:rowOff>83566</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3893800" y="6422644"/>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62484</xdr:rowOff>
    </xdr:from>
    <xdr:to>
      <xdr:col>74</xdr:col>
      <xdr:colOff>31750</xdr:colOff>
      <xdr:row>36</xdr:row>
      <xdr:rowOff>164084</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234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2811</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0035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78994</xdr:rowOff>
    </xdr:from>
    <xdr:to>
      <xdr:col>69</xdr:col>
      <xdr:colOff>92075</xdr:colOff>
      <xdr:row>37</xdr:row>
      <xdr:rowOff>88138</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004800" y="6422644"/>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85344</xdr:rowOff>
    </xdr:from>
    <xdr:to>
      <xdr:col>69</xdr:col>
      <xdr:colOff>142875</xdr:colOff>
      <xdr:row>37</xdr:row>
      <xdr:rowOff>15494</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25671</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026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89916</xdr:rowOff>
    </xdr:from>
    <xdr:to>
      <xdr:col>65</xdr:col>
      <xdr:colOff>53975</xdr:colOff>
      <xdr:row>37</xdr:row>
      <xdr:rowOff>20066</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30243</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0309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64770</xdr:rowOff>
    </xdr:from>
    <xdr:to>
      <xdr:col>82</xdr:col>
      <xdr:colOff>158750</xdr:colOff>
      <xdr:row>37</xdr:row>
      <xdr:rowOff>166370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36847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38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149352</xdr:rowOff>
    </xdr:from>
    <xdr:to>
      <xdr:col>78</xdr:col>
      <xdr:colOff>120650</xdr:colOff>
      <xdr:row>37</xdr:row>
      <xdr:rowOff>79502</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6321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64279</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64079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32766</xdr:rowOff>
    </xdr:from>
    <xdr:to>
      <xdr:col>74</xdr:col>
      <xdr:colOff>31750</xdr:colOff>
      <xdr:row>37</xdr:row>
      <xdr:rowOff>134366</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376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119143</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6462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28194</xdr:rowOff>
    </xdr:from>
    <xdr:to>
      <xdr:col>69</xdr:col>
      <xdr:colOff>142875</xdr:colOff>
      <xdr:row>37</xdr:row>
      <xdr:rowOff>129794</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371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114571</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64582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37338</xdr:rowOff>
    </xdr:from>
    <xdr:to>
      <xdr:col>65</xdr:col>
      <xdr:colOff>53975</xdr:colOff>
      <xdr:row>37</xdr:row>
      <xdr:rowOff>138938</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6380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123715</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64673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144/151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近年、老朽化した公共施設改修・更新のため発行した地方債の元利償還金の増加により増加傾向にあり、令和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年度においては、公債費決算額の増加により、経常収支比率が増加し、類似団体平均を上回っている状況である。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公共施設の老朽化対策として地方債発行額が増加し、元利償還金が増加する見込みであることから、今後においては、事業の緊急性・必要性を的確に把握し、将来を見据えた計画的・効率的な事業の実施により、財政負担の軽減・平準化を図り、財政の健全化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254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254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254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254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254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50" name="公債費グラフ枠">
          <a:extLst>
            <a:ext uri="{FF2B5EF4-FFF2-40B4-BE49-F238E27FC236}">
              <a16:creationId xmlns:a16="http://schemas.microsoft.com/office/drawing/2014/main" id="{00000000-0008-0000-0400-00005E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142240</xdr:rowOff>
    </xdr:from>
    <xdr:to>
      <xdr:col>24</xdr:col>
      <xdr:colOff>25400</xdr:colOff>
      <xdr:row>80</xdr:row>
      <xdr:rowOff>69850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flipV="1">
          <a:off x="4826000" y="12658090"/>
          <a:ext cx="0" cy="1127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41927</xdr:rowOff>
    </xdr:from>
    <xdr:ext cx="762000" cy="259045"/>
    <xdr:sp macro="" textlink="">
      <xdr:nvSpPr>
        <xdr:cNvPr id="352" name="公債費最小値テキスト">
          <a:extLst>
            <a:ext uri="{FF2B5EF4-FFF2-40B4-BE49-F238E27FC236}">
              <a16:creationId xmlns:a16="http://schemas.microsoft.com/office/drawing/2014/main" id="{00000000-0008-0000-0400-000060010000}"/>
            </a:ext>
          </a:extLst>
        </xdr:cNvPr>
        <xdr:cNvSpPr txBox="1"/>
      </xdr:nvSpPr>
      <xdr:spPr>
        <a:xfrm>
          <a:off x="4914900" y="13757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69850</xdr:rowOff>
    </xdr:from>
    <xdr:to>
      <xdr:col>24</xdr:col>
      <xdr:colOff>114300</xdr:colOff>
      <xdr:row>80</xdr:row>
      <xdr:rowOff>69850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37858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57167</xdr:rowOff>
    </xdr:from>
    <xdr:ext cx="762000" cy="259045"/>
    <xdr:sp macro="" textlink="">
      <xdr:nvSpPr>
        <xdr:cNvPr id="354" name="公債費最大値テキスト">
          <a:extLst>
            <a:ext uri="{FF2B5EF4-FFF2-40B4-BE49-F238E27FC236}">
              <a16:creationId xmlns:a16="http://schemas.microsoft.com/office/drawing/2014/main" id="{00000000-0008-0000-0400-000062010000}"/>
            </a:ext>
          </a:extLst>
        </xdr:cNvPr>
        <xdr:cNvSpPr txBox="1"/>
      </xdr:nvSpPr>
      <xdr:spPr>
        <a:xfrm>
          <a:off x="4914900" y="12401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142240</xdr:rowOff>
    </xdr:from>
    <xdr:to>
      <xdr:col>24</xdr:col>
      <xdr:colOff>114300</xdr:colOff>
      <xdr:row>73</xdr:row>
      <xdr:rowOff>142240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2658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39370</xdr:rowOff>
    </xdr:from>
    <xdr:to>
      <xdr:col>24</xdr:col>
      <xdr:colOff>25400</xdr:colOff>
      <xdr:row>78</xdr:row>
      <xdr:rowOff>130811</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3987800" y="13412470"/>
          <a:ext cx="8382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134638</xdr:rowOff>
    </xdr:from>
    <xdr:ext cx="762000" cy="259045"/>
    <xdr:sp macro="" textlink="">
      <xdr:nvSpPr>
        <xdr:cNvPr id="357" name="公債費平均値テキスト">
          <a:extLst>
            <a:ext uri="{FF2B5EF4-FFF2-40B4-BE49-F238E27FC236}">
              <a16:creationId xmlns:a16="http://schemas.microsoft.com/office/drawing/2014/main" id="{00000000-0008-0000-0400-000065010000}"/>
            </a:ext>
          </a:extLst>
        </xdr:cNvPr>
        <xdr:cNvSpPr txBox="1"/>
      </xdr:nvSpPr>
      <xdr:spPr>
        <a:xfrm>
          <a:off x="4914900" y="1299338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118111</xdr:rowOff>
    </xdr:from>
    <xdr:to>
      <xdr:col>24</xdr:col>
      <xdr:colOff>76200</xdr:colOff>
      <xdr:row>77</xdr:row>
      <xdr:rowOff>48261</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4775200" y="13148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111761</xdr:rowOff>
    </xdr:from>
    <xdr:to>
      <xdr:col>19</xdr:col>
      <xdr:colOff>187325</xdr:colOff>
      <xdr:row>78</xdr:row>
      <xdr:rowOff>39370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3098800" y="13313411"/>
          <a:ext cx="889000" cy="99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114300</xdr:rowOff>
    </xdr:from>
    <xdr:to>
      <xdr:col>20</xdr:col>
      <xdr:colOff>38100</xdr:colOff>
      <xdr:row>77</xdr:row>
      <xdr:rowOff>44450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937000" y="1314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54627</xdr:rowOff>
    </xdr:from>
    <xdr:ext cx="7366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3606800" y="1291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88900</xdr:rowOff>
    </xdr:from>
    <xdr:to>
      <xdr:col>15</xdr:col>
      <xdr:colOff>98425</xdr:colOff>
      <xdr:row>77</xdr:row>
      <xdr:rowOff>111761</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2209800" y="13290550"/>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80011</xdr:rowOff>
    </xdr:from>
    <xdr:to>
      <xdr:col>15</xdr:col>
      <xdr:colOff>149225</xdr:colOff>
      <xdr:row>77</xdr:row>
      <xdr:rowOff>10161</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048000" y="131102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20337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2717800" y="12879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73661</xdr:rowOff>
    </xdr:from>
    <xdr:to>
      <xdr:col>11</xdr:col>
      <xdr:colOff>9525</xdr:colOff>
      <xdr:row>77</xdr:row>
      <xdr:rowOff>88900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1320800" y="1327531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110489</xdr:rowOff>
    </xdr:from>
    <xdr:to>
      <xdr:col>11</xdr:col>
      <xdr:colOff>60325</xdr:colOff>
      <xdr:row>77</xdr:row>
      <xdr:rowOff>40639</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2159000" y="13140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50817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828800" y="12909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118111</xdr:rowOff>
    </xdr:from>
    <xdr:to>
      <xdr:col>6</xdr:col>
      <xdr:colOff>171450</xdr:colOff>
      <xdr:row>77</xdr:row>
      <xdr:rowOff>48261</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1270000" y="13148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58437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939800" y="129171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80011</xdr:rowOff>
    </xdr:from>
    <xdr:to>
      <xdr:col>24</xdr:col>
      <xdr:colOff>76200</xdr:colOff>
      <xdr:row>79</xdr:row>
      <xdr:rowOff>10161</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4775200" y="13453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52088</xdr:rowOff>
    </xdr:from>
    <xdr:ext cx="762000" cy="259045"/>
    <xdr:sp macro="" textlink="">
      <xdr:nvSpPr>
        <xdr:cNvPr id="376" name="公債費該当値テキスト">
          <a:extLst>
            <a:ext uri="{FF2B5EF4-FFF2-40B4-BE49-F238E27FC236}">
              <a16:creationId xmlns:a16="http://schemas.microsoft.com/office/drawing/2014/main" id="{00000000-0008-0000-0400-000078010000}"/>
            </a:ext>
          </a:extLst>
        </xdr:cNvPr>
        <xdr:cNvSpPr txBox="1"/>
      </xdr:nvSpPr>
      <xdr:spPr>
        <a:xfrm>
          <a:off x="4914900" y="134251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160020</xdr:rowOff>
    </xdr:from>
    <xdr:to>
      <xdr:col>20</xdr:col>
      <xdr:colOff>38100</xdr:colOff>
      <xdr:row>78</xdr:row>
      <xdr:rowOff>90170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937000" y="13361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74947</xdr:rowOff>
    </xdr:from>
    <xdr:ext cx="7366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606800" y="134480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60961</xdr:rowOff>
    </xdr:from>
    <xdr:to>
      <xdr:col>15</xdr:col>
      <xdr:colOff>149225</xdr:colOff>
      <xdr:row>77</xdr:row>
      <xdr:rowOff>162561</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048000" y="13262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147338</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2717800" y="133489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38100</xdr:rowOff>
    </xdr:from>
    <xdr:to>
      <xdr:col>11</xdr:col>
      <xdr:colOff>60325</xdr:colOff>
      <xdr:row>77</xdr:row>
      <xdr:rowOff>139700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2159000" y="1323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124477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1828800" y="1332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22861</xdr:rowOff>
    </xdr:from>
    <xdr:to>
      <xdr:col>6</xdr:col>
      <xdr:colOff>171450</xdr:colOff>
      <xdr:row>77</xdr:row>
      <xdr:rowOff>124461</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1270000" y="13224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109238</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939800" y="13310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行財政改革や事務事業の見直し・効率化などの実施により、経常収支比率は減少傾向にあったが、平成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年度以降増加傾向にあり、令和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年度においては、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人件費</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等の減少や地方交付税の増加などにより減少となり、類似団体平均を下回っている状況である。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今後においても、引き続き、北竜振興公社や特別養護老人ホームの経営改善に向けた取り組みを行うとともに、事務事業の見直し・効率化を図り、経常経費削減に努める。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81</xdr:row>
      <xdr:rowOff>3827</xdr:rowOff>
    </xdr:from>
    <xdr:ext cx="508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938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78</xdr:row>
      <xdr:rowOff>137177</xdr:rowOff>
    </xdr:from>
    <xdr:ext cx="508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938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76</xdr:row>
      <xdr:rowOff>99077</xdr:rowOff>
    </xdr:from>
    <xdr:ext cx="508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938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74</xdr:row>
      <xdr:rowOff>60977</xdr:rowOff>
    </xdr:from>
    <xdr:ext cx="508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938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22877</xdr:rowOff>
    </xdr:from>
    <xdr:ext cx="508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938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73660</xdr:rowOff>
    </xdr:from>
    <xdr:to>
      <xdr:col>82</xdr:col>
      <xdr:colOff>107950</xdr:colOff>
      <xdr:row>82</xdr:row>
      <xdr:rowOff>58420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0960"/>
          <a:ext cx="0" cy="1356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30497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4089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58420</xdr:rowOff>
    </xdr:from>
    <xdr:to>
      <xdr:col>82</xdr:col>
      <xdr:colOff>196850</xdr:colOff>
      <xdr:row>82</xdr:row>
      <xdr:rowOff>58420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41173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160037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04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73660</xdr:rowOff>
    </xdr:from>
    <xdr:to>
      <xdr:col>82</xdr:col>
      <xdr:colOff>196850</xdr:colOff>
      <xdr:row>74</xdr:row>
      <xdr:rowOff>73660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0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39370</xdr:rowOff>
    </xdr:from>
    <xdr:to>
      <xdr:col>82</xdr:col>
      <xdr:colOff>107950</xdr:colOff>
      <xdr:row>78</xdr:row>
      <xdr:rowOff>62230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5671800" y="1341247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52088</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42518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80011</xdr:rowOff>
    </xdr:from>
    <xdr:to>
      <xdr:col>82</xdr:col>
      <xdr:colOff>158750</xdr:colOff>
      <xdr:row>79</xdr:row>
      <xdr:rowOff>10161</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45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39370</xdr:rowOff>
    </xdr:from>
    <xdr:to>
      <xdr:col>78</xdr:col>
      <xdr:colOff>69850</xdr:colOff>
      <xdr:row>78</xdr:row>
      <xdr:rowOff>69850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4782800" y="1341247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38100</xdr:rowOff>
    </xdr:from>
    <xdr:to>
      <xdr:col>78</xdr:col>
      <xdr:colOff>120650</xdr:colOff>
      <xdr:row>78</xdr:row>
      <xdr:rowOff>139700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41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124477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97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69850</xdr:rowOff>
    </xdr:from>
    <xdr:to>
      <xdr:col>73</xdr:col>
      <xdr:colOff>180975</xdr:colOff>
      <xdr:row>79</xdr:row>
      <xdr:rowOff>66039</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893800" y="13442950"/>
          <a:ext cx="889000" cy="167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106680</xdr:rowOff>
    </xdr:from>
    <xdr:to>
      <xdr:col>74</xdr:col>
      <xdr:colOff>31750</xdr:colOff>
      <xdr:row>78</xdr:row>
      <xdr:rowOff>36830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30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47007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07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66039</xdr:rowOff>
    </xdr:from>
    <xdr:to>
      <xdr:col>69</xdr:col>
      <xdr:colOff>92075</xdr:colOff>
      <xdr:row>80</xdr:row>
      <xdr:rowOff>24130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004800" y="13610589"/>
          <a:ext cx="889000" cy="129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87630</xdr:rowOff>
    </xdr:from>
    <xdr:to>
      <xdr:col>69</xdr:col>
      <xdr:colOff>142875</xdr:colOff>
      <xdr:row>79</xdr:row>
      <xdr:rowOff>17780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460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27957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229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129539</xdr:rowOff>
    </xdr:from>
    <xdr:to>
      <xdr:col>65</xdr:col>
      <xdr:colOff>53975</xdr:colOff>
      <xdr:row>79</xdr:row>
      <xdr:rowOff>59689</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02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69866</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271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11430</xdr:rowOff>
    </xdr:from>
    <xdr:to>
      <xdr:col>82</xdr:col>
      <xdr:colOff>158750</xdr:colOff>
      <xdr:row>78</xdr:row>
      <xdr:rowOff>113030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384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27957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229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160020</xdr:rowOff>
    </xdr:from>
    <xdr:to>
      <xdr:col>78</xdr:col>
      <xdr:colOff>120650</xdr:colOff>
      <xdr:row>78</xdr:row>
      <xdr:rowOff>90170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361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100347</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1305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19050</xdr:rowOff>
    </xdr:from>
    <xdr:to>
      <xdr:col>74</xdr:col>
      <xdr:colOff>31750</xdr:colOff>
      <xdr:row>78</xdr:row>
      <xdr:rowOff>120650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392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105427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47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15239</xdr:rowOff>
    </xdr:from>
    <xdr:to>
      <xdr:col>69</xdr:col>
      <xdr:colOff>142875</xdr:colOff>
      <xdr:row>79</xdr:row>
      <xdr:rowOff>116839</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559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101616</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6461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144780</xdr:rowOff>
    </xdr:from>
    <xdr:to>
      <xdr:col>65</xdr:col>
      <xdr:colOff>53975</xdr:colOff>
      <xdr:row>80</xdr:row>
      <xdr:rowOff>74930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689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59707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7757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20</xdr:row>
      <xdr:rowOff>79375</xdr:rowOff>
    </xdr:from>
    <xdr:to>
      <xdr:col>33</xdr:col>
      <xdr:colOff>114300</xdr:colOff>
      <xdr:row>20</xdr:row>
      <xdr:rowOff>79375</xdr:rowOff>
    </xdr:to>
    <xdr:cxnSp macro="">
      <xdr:nvCxnSpPr>
        <xdr:cNvPr id="31" name="直線コネクタ 30">
          <a:extLst>
            <a:ext uri="{FF2B5EF4-FFF2-40B4-BE49-F238E27FC236}">
              <a16:creationId xmlns:a16="http://schemas.microsoft.com/office/drawing/2014/main" id="{00000000-0008-0000-0500-00001F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3" name="直線コネクタ 32">
          <a:extLst>
            <a:ext uri="{FF2B5EF4-FFF2-40B4-BE49-F238E27FC236}">
              <a16:creationId xmlns:a16="http://schemas.microsoft.com/office/drawing/2014/main" id="{00000000-0008-0000-0500-000021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5" name="直線コネクタ 34">
          <a:extLst>
            <a:ext uri="{FF2B5EF4-FFF2-40B4-BE49-F238E27FC236}">
              <a16:creationId xmlns:a16="http://schemas.microsoft.com/office/drawing/2014/main" id="{00000000-0008-0000-0500-000023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7" name="直線コネクタ 36">
          <a:extLst>
            <a:ext uri="{FF2B5EF4-FFF2-40B4-BE49-F238E27FC236}">
              <a16:creationId xmlns:a16="http://schemas.microsoft.com/office/drawing/2014/main" id="{00000000-0008-0000-0500-000025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39" name="直線コネクタ 38">
          <a:extLst>
            <a:ext uri="{FF2B5EF4-FFF2-40B4-BE49-F238E27FC236}">
              <a16:creationId xmlns:a16="http://schemas.microsoft.com/office/drawing/2014/main" id="{00000000-0008-0000-0500-000027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1" name="直線コネクタ 40">
          <a:extLst>
            <a:ext uri="{FF2B5EF4-FFF2-40B4-BE49-F238E27FC236}">
              <a16:creationId xmlns:a16="http://schemas.microsoft.com/office/drawing/2014/main" id="{00000000-0008-0000-0500-000029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3" name="人口1人当たり決算額の推移グラフ枠130">
          <a:extLst>
            <a:ext uri="{FF2B5EF4-FFF2-40B4-BE49-F238E27FC236}">
              <a16:creationId xmlns:a16="http://schemas.microsoft.com/office/drawing/2014/main" id="{00000000-0008-0000-0500-00002B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154506</xdr:rowOff>
    </xdr:from>
    <xdr:to>
      <xdr:col>29</xdr:col>
      <xdr:colOff>127000</xdr:colOff>
      <xdr:row>18</xdr:row>
      <xdr:rowOff>139366</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flipV="1">
          <a:off x="5651500" y="2088081"/>
          <a:ext cx="0" cy="118501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111443</xdr:rowOff>
    </xdr:from>
    <xdr:ext cx="762000" cy="259045"/>
    <xdr:sp macro="" textlink="">
      <xdr:nvSpPr>
        <xdr:cNvPr id="45" name="人口1人当たり決算額の推移最小値テキスト130">
          <a:extLst>
            <a:ext uri="{FF2B5EF4-FFF2-40B4-BE49-F238E27FC236}">
              <a16:creationId xmlns:a16="http://schemas.microsoft.com/office/drawing/2014/main" id="{00000000-0008-0000-0500-00002D000000}"/>
            </a:ext>
          </a:extLst>
        </xdr:cNvPr>
        <xdr:cNvSpPr txBox="1"/>
      </xdr:nvSpPr>
      <xdr:spPr>
        <a:xfrm>
          <a:off x="5740400" y="3245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148,509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139366</xdr:rowOff>
    </xdr:from>
    <xdr:to>
      <xdr:col>30</xdr:col>
      <xdr:colOff>25400</xdr:colOff>
      <xdr:row>18</xdr:row>
      <xdr:rowOff>139366</xdr:rowOff>
    </xdr:to>
    <xdr:cxnSp macro="">
      <xdr:nvCxnSpPr>
        <xdr:cNvPr id="46" name="直線コネクタ 45">
          <a:extLst>
            <a:ext uri="{FF2B5EF4-FFF2-40B4-BE49-F238E27FC236}">
              <a16:creationId xmlns:a16="http://schemas.microsoft.com/office/drawing/2014/main" id="{00000000-0008-0000-0500-00002E000000}"/>
            </a:ext>
          </a:extLst>
        </xdr:cNvPr>
        <xdr:cNvCxnSpPr/>
      </xdr:nvCxnSpPr>
      <xdr:spPr bwMode="auto">
        <a:xfrm>
          <a:off x="5562600" y="327309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69433</xdr:rowOff>
    </xdr:from>
    <xdr:ext cx="762000" cy="259045"/>
    <xdr:sp macro="" textlink="">
      <xdr:nvSpPr>
        <xdr:cNvPr id="47" name="人口1人当たり決算額の推移最大値テキスト130">
          <a:extLst>
            <a:ext uri="{FF2B5EF4-FFF2-40B4-BE49-F238E27FC236}">
              <a16:creationId xmlns:a16="http://schemas.microsoft.com/office/drawing/2014/main" id="{00000000-0008-0000-0500-00002F000000}"/>
            </a:ext>
          </a:extLst>
        </xdr:cNvPr>
        <xdr:cNvSpPr txBox="1"/>
      </xdr:nvSpPr>
      <xdr:spPr>
        <a:xfrm>
          <a:off x="5740400" y="18315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770,561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154506</xdr:rowOff>
    </xdr:from>
    <xdr:to>
      <xdr:col>30</xdr:col>
      <xdr:colOff>25400</xdr:colOff>
      <xdr:row>11</xdr:row>
      <xdr:rowOff>154506</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a:off x="5562600" y="208808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107127</xdr:rowOff>
    </xdr:from>
    <xdr:to>
      <xdr:col>29</xdr:col>
      <xdr:colOff>127000</xdr:colOff>
      <xdr:row>16</xdr:row>
      <xdr:rowOff>119835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flipV="1">
          <a:off x="5003800" y="2897952"/>
          <a:ext cx="647700" cy="1270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141614</xdr:rowOff>
    </xdr:from>
    <xdr:ext cx="762000" cy="259045"/>
    <xdr:sp macro="" textlink="">
      <xdr:nvSpPr>
        <xdr:cNvPr id="50" name="人口1人当たり決算額の推移平均値テキスト130">
          <a:extLst>
            <a:ext uri="{FF2B5EF4-FFF2-40B4-BE49-F238E27FC236}">
              <a16:creationId xmlns:a16="http://schemas.microsoft.com/office/drawing/2014/main" id="{00000000-0008-0000-0500-000032000000}"/>
            </a:ext>
          </a:extLst>
        </xdr:cNvPr>
        <xdr:cNvSpPr txBox="1"/>
      </xdr:nvSpPr>
      <xdr:spPr>
        <a:xfrm>
          <a:off x="5740400" y="293243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169537</xdr:rowOff>
    </xdr:from>
    <xdr:to>
      <xdr:col>29</xdr:col>
      <xdr:colOff>177800</xdr:colOff>
      <xdr:row>17</xdr:row>
      <xdr:rowOff>99687</xdr:rowOff>
    </xdr:to>
    <xdr:sp macro="" textlink="">
      <xdr:nvSpPr>
        <xdr:cNvPr id="51" name="フローチャート: 判断 50">
          <a:extLst>
            <a:ext uri="{FF2B5EF4-FFF2-40B4-BE49-F238E27FC236}">
              <a16:creationId xmlns:a16="http://schemas.microsoft.com/office/drawing/2014/main" id="{00000000-0008-0000-0500-000033000000}"/>
            </a:ext>
          </a:extLst>
        </xdr:cNvPr>
        <xdr:cNvSpPr/>
      </xdr:nvSpPr>
      <xdr:spPr bwMode="auto">
        <a:xfrm>
          <a:off x="5600700" y="296036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119835</xdr:rowOff>
    </xdr:from>
    <xdr:to>
      <xdr:col>26</xdr:col>
      <xdr:colOff>50800</xdr:colOff>
      <xdr:row>16</xdr:row>
      <xdr:rowOff>129412</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flipV="1">
          <a:off x="4305300" y="2910660"/>
          <a:ext cx="698500" cy="957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17775</xdr:rowOff>
    </xdr:from>
    <xdr:to>
      <xdr:col>26</xdr:col>
      <xdr:colOff>101600</xdr:colOff>
      <xdr:row>17</xdr:row>
      <xdr:rowOff>119375</xdr:rowOff>
    </xdr:to>
    <xdr:sp macro="" textlink="">
      <xdr:nvSpPr>
        <xdr:cNvPr id="53" name="フローチャート: 判断 52">
          <a:extLst>
            <a:ext uri="{FF2B5EF4-FFF2-40B4-BE49-F238E27FC236}">
              <a16:creationId xmlns:a16="http://schemas.microsoft.com/office/drawing/2014/main" id="{00000000-0008-0000-0500-000035000000}"/>
            </a:ext>
          </a:extLst>
        </xdr:cNvPr>
        <xdr:cNvSpPr/>
      </xdr:nvSpPr>
      <xdr:spPr bwMode="auto">
        <a:xfrm>
          <a:off x="4953000" y="29800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104152</xdr:rowOff>
    </xdr:from>
    <xdr:ext cx="736600" cy="259045"/>
    <xdr:sp macro="" textlink="">
      <xdr:nvSpPr>
        <xdr:cNvPr id="54" name="テキスト ボックス 53">
          <a:extLst>
            <a:ext uri="{FF2B5EF4-FFF2-40B4-BE49-F238E27FC236}">
              <a16:creationId xmlns:a16="http://schemas.microsoft.com/office/drawing/2014/main" id="{00000000-0008-0000-0500-000036000000}"/>
            </a:ext>
          </a:extLst>
        </xdr:cNvPr>
        <xdr:cNvSpPr txBox="1"/>
      </xdr:nvSpPr>
      <xdr:spPr>
        <a:xfrm>
          <a:off x="4622800" y="3066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275,669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129412</xdr:rowOff>
    </xdr:from>
    <xdr:to>
      <xdr:col>22</xdr:col>
      <xdr:colOff>114300</xdr:colOff>
      <xdr:row>17</xdr:row>
      <xdr:rowOff>1255</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3606800" y="2920237"/>
          <a:ext cx="698500" cy="432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36776</xdr:rowOff>
    </xdr:from>
    <xdr:to>
      <xdr:col>22</xdr:col>
      <xdr:colOff>165100</xdr:colOff>
      <xdr:row>17</xdr:row>
      <xdr:rowOff>138376</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254500" y="29990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123153</xdr:rowOff>
    </xdr:from>
    <xdr:ext cx="7620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3924300" y="30854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158945</xdr:rowOff>
    </xdr:from>
    <xdr:to>
      <xdr:col>18</xdr:col>
      <xdr:colOff>177800</xdr:colOff>
      <xdr:row>17</xdr:row>
      <xdr:rowOff>1255</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2908300" y="2949770"/>
          <a:ext cx="698500" cy="1376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50949</xdr:rowOff>
    </xdr:from>
    <xdr:to>
      <xdr:col>19</xdr:col>
      <xdr:colOff>38100</xdr:colOff>
      <xdr:row>17</xdr:row>
      <xdr:rowOff>152549</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3556000" y="301322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137326</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225800" y="30996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61724</xdr:rowOff>
    </xdr:from>
    <xdr:to>
      <xdr:col>15</xdr:col>
      <xdr:colOff>101600</xdr:colOff>
      <xdr:row>17</xdr:row>
      <xdr:rowOff>163324</xdr:rowOff>
    </xdr:to>
    <xdr:sp macro="" textlink="">
      <xdr:nvSpPr>
        <xdr:cNvPr id="61" name="フローチャート: 判断 60">
          <a:extLst>
            <a:ext uri="{FF2B5EF4-FFF2-40B4-BE49-F238E27FC236}">
              <a16:creationId xmlns:a16="http://schemas.microsoft.com/office/drawing/2014/main" id="{00000000-0008-0000-0500-00003D000000}"/>
            </a:ext>
          </a:extLst>
        </xdr:cNvPr>
        <xdr:cNvSpPr/>
      </xdr:nvSpPr>
      <xdr:spPr bwMode="auto">
        <a:xfrm>
          <a:off x="2857500" y="302399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148101</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2527300" y="31103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56327</xdr:rowOff>
    </xdr:from>
    <xdr:to>
      <xdr:col>29</xdr:col>
      <xdr:colOff>177800</xdr:colOff>
      <xdr:row>16</xdr:row>
      <xdr:rowOff>157927</xdr:rowOff>
    </xdr:to>
    <xdr:sp macro="" textlink="">
      <xdr:nvSpPr>
        <xdr:cNvPr id="68" name="楕円 67">
          <a:extLst>
            <a:ext uri="{FF2B5EF4-FFF2-40B4-BE49-F238E27FC236}">
              <a16:creationId xmlns:a16="http://schemas.microsoft.com/office/drawing/2014/main" id="{00000000-0008-0000-0500-000044000000}"/>
            </a:ext>
          </a:extLst>
        </xdr:cNvPr>
        <xdr:cNvSpPr/>
      </xdr:nvSpPr>
      <xdr:spPr bwMode="auto">
        <a:xfrm>
          <a:off x="5600700" y="284715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72854</xdr:rowOff>
    </xdr:from>
    <xdr:ext cx="762000" cy="259045"/>
    <xdr:sp macro="" textlink="">
      <xdr:nvSpPr>
        <xdr:cNvPr id="69" name="人口1人当たり決算額の推移該当値テキスト130">
          <a:extLst>
            <a:ext uri="{FF2B5EF4-FFF2-40B4-BE49-F238E27FC236}">
              <a16:creationId xmlns:a16="http://schemas.microsoft.com/office/drawing/2014/main" id="{00000000-0008-0000-0500-000045000000}"/>
            </a:ext>
          </a:extLst>
        </xdr:cNvPr>
        <xdr:cNvSpPr txBox="1"/>
      </xdr:nvSpPr>
      <xdr:spPr>
        <a:xfrm>
          <a:off x="5740400" y="2692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69035</xdr:rowOff>
    </xdr:from>
    <xdr:to>
      <xdr:col>26</xdr:col>
      <xdr:colOff>101600</xdr:colOff>
      <xdr:row>16</xdr:row>
      <xdr:rowOff>170635</xdr:rowOff>
    </xdr:to>
    <xdr:sp macro="" textlink="">
      <xdr:nvSpPr>
        <xdr:cNvPr id="70" name="楕円 69">
          <a:extLst>
            <a:ext uri="{FF2B5EF4-FFF2-40B4-BE49-F238E27FC236}">
              <a16:creationId xmlns:a16="http://schemas.microsoft.com/office/drawing/2014/main" id="{00000000-0008-0000-0500-000046000000}"/>
            </a:ext>
          </a:extLst>
        </xdr:cNvPr>
        <xdr:cNvSpPr/>
      </xdr:nvSpPr>
      <xdr:spPr bwMode="auto">
        <a:xfrm>
          <a:off x="4953000" y="28598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9362</xdr:rowOff>
    </xdr:from>
    <xdr:ext cx="736600" cy="259045"/>
    <xdr:sp macro="" textlink="">
      <xdr:nvSpPr>
        <xdr:cNvPr id="71" name="テキスト ボックス 70">
          <a:extLst>
            <a:ext uri="{FF2B5EF4-FFF2-40B4-BE49-F238E27FC236}">
              <a16:creationId xmlns:a16="http://schemas.microsoft.com/office/drawing/2014/main" id="{00000000-0008-0000-0500-000047000000}"/>
            </a:ext>
          </a:extLst>
        </xdr:cNvPr>
        <xdr:cNvSpPr txBox="1"/>
      </xdr:nvSpPr>
      <xdr:spPr>
        <a:xfrm>
          <a:off x="4622800" y="2628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78612</xdr:rowOff>
    </xdr:from>
    <xdr:to>
      <xdr:col>22</xdr:col>
      <xdr:colOff>165100</xdr:colOff>
      <xdr:row>17</xdr:row>
      <xdr:rowOff>8762</xdr:rowOff>
    </xdr:to>
    <xdr:sp macro="" textlink="">
      <xdr:nvSpPr>
        <xdr:cNvPr id="72" name="楕円 71">
          <a:extLst>
            <a:ext uri="{FF2B5EF4-FFF2-40B4-BE49-F238E27FC236}">
              <a16:creationId xmlns:a16="http://schemas.microsoft.com/office/drawing/2014/main" id="{00000000-0008-0000-0500-000048000000}"/>
            </a:ext>
          </a:extLst>
        </xdr:cNvPr>
        <xdr:cNvSpPr/>
      </xdr:nvSpPr>
      <xdr:spPr bwMode="auto">
        <a:xfrm>
          <a:off x="4254500" y="28694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18939</xdr:rowOff>
    </xdr:from>
    <xdr:ext cx="762000" cy="259045"/>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3924300" y="2638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121905</xdr:rowOff>
    </xdr:from>
    <xdr:to>
      <xdr:col>19</xdr:col>
      <xdr:colOff>38100</xdr:colOff>
      <xdr:row>17</xdr:row>
      <xdr:rowOff>52055</xdr:rowOff>
    </xdr:to>
    <xdr:sp macro="" textlink="">
      <xdr:nvSpPr>
        <xdr:cNvPr id="74" name="楕円 73">
          <a:extLst>
            <a:ext uri="{FF2B5EF4-FFF2-40B4-BE49-F238E27FC236}">
              <a16:creationId xmlns:a16="http://schemas.microsoft.com/office/drawing/2014/main" id="{00000000-0008-0000-0500-00004A000000}"/>
            </a:ext>
          </a:extLst>
        </xdr:cNvPr>
        <xdr:cNvSpPr/>
      </xdr:nvSpPr>
      <xdr:spPr bwMode="auto">
        <a:xfrm>
          <a:off x="3556000" y="29127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15</xdr:row>
      <xdr:rowOff>62232</xdr:rowOff>
    </xdr:from>
    <xdr:ext cx="762000" cy="259045"/>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3225800" y="2681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108145</xdr:rowOff>
    </xdr:from>
    <xdr:to>
      <xdr:col>15</xdr:col>
      <xdr:colOff>101600</xdr:colOff>
      <xdr:row>17</xdr:row>
      <xdr:rowOff>38295</xdr:rowOff>
    </xdr:to>
    <xdr:sp macro="" textlink="">
      <xdr:nvSpPr>
        <xdr:cNvPr id="76" name="楕円 75">
          <a:extLst>
            <a:ext uri="{FF2B5EF4-FFF2-40B4-BE49-F238E27FC236}">
              <a16:creationId xmlns:a16="http://schemas.microsoft.com/office/drawing/2014/main" id="{00000000-0008-0000-0500-00004C000000}"/>
            </a:ext>
          </a:extLst>
        </xdr:cNvPr>
        <xdr:cNvSpPr/>
      </xdr:nvSpPr>
      <xdr:spPr bwMode="auto">
        <a:xfrm>
          <a:off x="2857500" y="28989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48472</xdr:rowOff>
    </xdr:from>
    <xdr:ext cx="762000" cy="259045"/>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2527300" y="2667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8" name="正方形/長方形 77">
          <a:extLst>
            <a:ext uri="{FF2B5EF4-FFF2-40B4-BE49-F238E27FC236}">
              <a16:creationId xmlns:a16="http://schemas.microsoft.com/office/drawing/2014/main" id="{00000000-0008-0000-0500-00004E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9" name="角丸四角形 78">
          <a:extLst>
            <a:ext uri="{FF2B5EF4-FFF2-40B4-BE49-F238E27FC236}">
              <a16:creationId xmlns:a16="http://schemas.microsoft.com/office/drawing/2014/main" id="{00000000-0008-0000-0500-00004F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8" name="楕円 87">
          <a:extLst>
            <a:ext uri="{FF2B5EF4-FFF2-40B4-BE49-F238E27FC236}">
              <a16:creationId xmlns:a16="http://schemas.microsoft.com/office/drawing/2014/main" id="{00000000-0008-0000-0500-000058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9" name="フローチャート: 判断 88">
          <a:extLst>
            <a:ext uri="{FF2B5EF4-FFF2-40B4-BE49-F238E27FC236}">
              <a16:creationId xmlns:a16="http://schemas.microsoft.com/office/drawing/2014/main" id="{00000000-0008-0000-0500-000059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0" name="正方形/長方形 89">
          <a:extLst>
            <a:ext uri="{FF2B5EF4-FFF2-40B4-BE49-F238E27FC236}">
              <a16:creationId xmlns:a16="http://schemas.microsoft.com/office/drawing/2014/main" id="{00000000-0008-0000-0500-00005A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1" name="テキスト ボックス 90">
          <a:extLst>
            <a:ext uri="{FF2B5EF4-FFF2-40B4-BE49-F238E27FC236}">
              <a16:creationId xmlns:a16="http://schemas.microsoft.com/office/drawing/2014/main" id="{00000000-0008-0000-0500-00005B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2" name="直線コネクタ 91">
          <a:extLst>
            <a:ext uri="{FF2B5EF4-FFF2-40B4-BE49-F238E27FC236}">
              <a16:creationId xmlns:a16="http://schemas.microsoft.com/office/drawing/2014/main" id="{00000000-0008-0000-0500-00005C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12700</xdr:rowOff>
    </xdr:from>
    <xdr:to>
      <xdr:col>33</xdr:col>
      <xdr:colOff>114300</xdr:colOff>
      <xdr:row>38</xdr:row>
      <xdr:rowOff>12700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36</xdr:row>
      <xdr:rowOff>69850</xdr:rowOff>
    </xdr:from>
    <xdr:to>
      <xdr:col>33</xdr:col>
      <xdr:colOff>114300</xdr:colOff>
      <xdr:row>36</xdr:row>
      <xdr:rowOff>69850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5" name="テキスト ボックス 94">
          <a:extLst>
            <a:ext uri="{FF2B5EF4-FFF2-40B4-BE49-F238E27FC236}">
              <a16:creationId xmlns:a16="http://schemas.microsoft.com/office/drawing/2014/main" id="{00000000-0008-0000-0500-00005F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6" name="直線コネクタ 95">
          <a:extLst>
            <a:ext uri="{FF2B5EF4-FFF2-40B4-BE49-F238E27FC236}">
              <a16:creationId xmlns:a16="http://schemas.microsoft.com/office/drawing/2014/main" id="{00000000-0008-0000-0500-000060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97" name="テキスト ボックス 96">
          <a:extLst>
            <a:ext uri="{FF2B5EF4-FFF2-40B4-BE49-F238E27FC236}">
              <a16:creationId xmlns:a16="http://schemas.microsoft.com/office/drawing/2014/main" id="{00000000-0008-0000-0500-000061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99" name="テキスト ボックス 98">
          <a:extLst>
            <a:ext uri="{FF2B5EF4-FFF2-40B4-BE49-F238E27FC236}">
              <a16:creationId xmlns:a16="http://schemas.microsoft.com/office/drawing/2014/main" id="{00000000-0008-0000-0500-000063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1" name="テキスト ボックス 100">
          <a:extLst>
            <a:ext uri="{FF2B5EF4-FFF2-40B4-BE49-F238E27FC236}">
              <a16:creationId xmlns:a16="http://schemas.microsoft.com/office/drawing/2014/main" id="{00000000-0008-0000-0500-000065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2" name="人口1人当たり決算額の推移グラフ枠445">
          <a:extLst>
            <a:ext uri="{FF2B5EF4-FFF2-40B4-BE49-F238E27FC236}">
              <a16:creationId xmlns:a16="http://schemas.microsoft.com/office/drawing/2014/main" id="{00000000-0008-0000-0500-000066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208903</xdr:rowOff>
    </xdr:from>
    <xdr:to>
      <xdr:col>29</xdr:col>
      <xdr:colOff>127000</xdr:colOff>
      <xdr:row>37</xdr:row>
      <xdr:rowOff>18466</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flipV="1">
          <a:off x="5651500" y="6133453"/>
          <a:ext cx="0" cy="1009713"/>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36</xdr:row>
      <xdr:rowOff>161993</xdr:rowOff>
    </xdr:from>
    <xdr:ext cx="762000" cy="259045"/>
    <xdr:sp macro="" textlink="">
      <xdr:nvSpPr>
        <xdr:cNvPr id="104" name="人口1人当たり決算額の推移最小値テキスト445">
          <a:extLst>
            <a:ext uri="{FF2B5EF4-FFF2-40B4-BE49-F238E27FC236}">
              <a16:creationId xmlns:a16="http://schemas.microsoft.com/office/drawing/2014/main" id="{00000000-0008-0000-0500-000068000000}"/>
            </a:ext>
          </a:extLst>
        </xdr:cNvPr>
        <xdr:cNvSpPr txBox="1"/>
      </xdr:nvSpPr>
      <xdr:spPr>
        <a:xfrm>
          <a:off x="5740400" y="71152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18466</xdr:rowOff>
    </xdr:from>
    <xdr:to>
      <xdr:col>30</xdr:col>
      <xdr:colOff>25400</xdr:colOff>
      <xdr:row>37</xdr:row>
      <xdr:rowOff>18466</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5562600" y="7143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123830</xdr:rowOff>
    </xdr:from>
    <xdr:ext cx="762000" cy="259045"/>
    <xdr:sp macro="" textlink="">
      <xdr:nvSpPr>
        <xdr:cNvPr id="106" name="人口1人当たり決算額の推移最大値テキスト445">
          <a:extLst>
            <a:ext uri="{FF2B5EF4-FFF2-40B4-BE49-F238E27FC236}">
              <a16:creationId xmlns:a16="http://schemas.microsoft.com/office/drawing/2014/main" id="{00000000-0008-0000-0500-00006A000000}"/>
            </a:ext>
          </a:extLst>
        </xdr:cNvPr>
        <xdr:cNvSpPr txBox="1"/>
      </xdr:nvSpPr>
      <xdr:spPr>
        <a:xfrm>
          <a:off x="5740400" y="58769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194,586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208903</xdr:rowOff>
    </xdr:from>
    <xdr:to>
      <xdr:col>30</xdr:col>
      <xdr:colOff>25400</xdr:colOff>
      <xdr:row>33</xdr:row>
      <xdr:rowOff>208903</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5562600" y="613345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277254</xdr:rowOff>
    </xdr:from>
    <xdr:to>
      <xdr:col>29</xdr:col>
      <xdr:colOff>127000</xdr:colOff>
      <xdr:row>34</xdr:row>
      <xdr:rowOff>284377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003800" y="6544704"/>
          <a:ext cx="647700" cy="71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61372</xdr:rowOff>
    </xdr:from>
    <xdr:ext cx="762000" cy="259045"/>
    <xdr:sp macro="" textlink="">
      <xdr:nvSpPr>
        <xdr:cNvPr id="109" name="人口1人当たり決算額の推移平均値テキスト445">
          <a:extLst>
            <a:ext uri="{FF2B5EF4-FFF2-40B4-BE49-F238E27FC236}">
              <a16:creationId xmlns:a16="http://schemas.microsoft.com/office/drawing/2014/main" id="{00000000-0008-0000-0500-00006D000000}"/>
            </a:ext>
          </a:extLst>
        </xdr:cNvPr>
        <xdr:cNvSpPr txBox="1"/>
      </xdr:nvSpPr>
      <xdr:spPr>
        <a:xfrm>
          <a:off x="5740400" y="66717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89295</xdr:rowOff>
    </xdr:from>
    <xdr:to>
      <xdr:col>29</xdr:col>
      <xdr:colOff>177800</xdr:colOff>
      <xdr:row>35</xdr:row>
      <xdr:rowOff>190895</xdr:rowOff>
    </xdr:to>
    <xdr:sp macro="" textlink="">
      <xdr:nvSpPr>
        <xdr:cNvPr id="110" name="フローチャート: 判断 109">
          <a:extLst>
            <a:ext uri="{FF2B5EF4-FFF2-40B4-BE49-F238E27FC236}">
              <a16:creationId xmlns:a16="http://schemas.microsoft.com/office/drawing/2014/main" id="{00000000-0008-0000-0500-00006E000000}"/>
            </a:ext>
          </a:extLst>
        </xdr:cNvPr>
        <xdr:cNvSpPr/>
      </xdr:nvSpPr>
      <xdr:spPr bwMode="auto">
        <a:xfrm>
          <a:off x="5600700" y="669964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277254</xdr:rowOff>
    </xdr:from>
    <xdr:to>
      <xdr:col>26</xdr:col>
      <xdr:colOff>50800</xdr:colOff>
      <xdr:row>35</xdr:row>
      <xdr:rowOff>1320</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4305300" y="6544704"/>
          <a:ext cx="698500" cy="669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104570</xdr:rowOff>
    </xdr:from>
    <xdr:to>
      <xdr:col>26</xdr:col>
      <xdr:colOff>101600</xdr:colOff>
      <xdr:row>35</xdr:row>
      <xdr:rowOff>206170</xdr:rowOff>
    </xdr:to>
    <xdr:sp macro="" textlink="">
      <xdr:nvSpPr>
        <xdr:cNvPr id="112" name="フローチャート: 判断 111">
          <a:extLst>
            <a:ext uri="{FF2B5EF4-FFF2-40B4-BE49-F238E27FC236}">
              <a16:creationId xmlns:a16="http://schemas.microsoft.com/office/drawing/2014/main" id="{00000000-0008-0000-0500-000070000000}"/>
            </a:ext>
          </a:extLst>
        </xdr:cNvPr>
        <xdr:cNvSpPr/>
      </xdr:nvSpPr>
      <xdr:spPr bwMode="auto">
        <a:xfrm>
          <a:off x="4953000" y="671492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190947</xdr:rowOff>
    </xdr:from>
    <xdr:ext cx="736600" cy="259045"/>
    <xdr:sp macro="" textlink="">
      <xdr:nvSpPr>
        <xdr:cNvPr id="113" name="テキスト ボックス 112">
          <a:extLst>
            <a:ext uri="{FF2B5EF4-FFF2-40B4-BE49-F238E27FC236}">
              <a16:creationId xmlns:a16="http://schemas.microsoft.com/office/drawing/2014/main" id="{00000000-0008-0000-0500-000071000000}"/>
            </a:ext>
          </a:extLst>
        </xdr:cNvPr>
        <xdr:cNvSpPr txBox="1"/>
      </xdr:nvSpPr>
      <xdr:spPr>
        <a:xfrm>
          <a:off x="4622800" y="6801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1320</xdr:rowOff>
    </xdr:from>
    <xdr:to>
      <xdr:col>22</xdr:col>
      <xdr:colOff>114300</xdr:colOff>
      <xdr:row>35</xdr:row>
      <xdr:rowOff>16404</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flipV="1">
          <a:off x="3606800" y="6611670"/>
          <a:ext cx="698500" cy="150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123630</xdr:rowOff>
    </xdr:from>
    <xdr:to>
      <xdr:col>22</xdr:col>
      <xdr:colOff>165100</xdr:colOff>
      <xdr:row>35</xdr:row>
      <xdr:rowOff>225230</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254500" y="673398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210007</xdr:rowOff>
    </xdr:from>
    <xdr:ext cx="7620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3924300" y="6820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16404</xdr:rowOff>
    </xdr:from>
    <xdr:to>
      <xdr:col>18</xdr:col>
      <xdr:colOff>177800</xdr:colOff>
      <xdr:row>35</xdr:row>
      <xdr:rowOff>77522</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flipV="1">
          <a:off x="2908300" y="6626754"/>
          <a:ext cx="698500" cy="6111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145763</xdr:rowOff>
    </xdr:from>
    <xdr:to>
      <xdr:col>19</xdr:col>
      <xdr:colOff>38100</xdr:colOff>
      <xdr:row>35</xdr:row>
      <xdr:rowOff>247363</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3556000" y="675611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232140</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225800" y="6842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157033</xdr:rowOff>
    </xdr:from>
    <xdr:to>
      <xdr:col>15</xdr:col>
      <xdr:colOff>101600</xdr:colOff>
      <xdr:row>35</xdr:row>
      <xdr:rowOff>258633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2857500" y="676738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243410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2527300" y="6853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44,820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233577</xdr:rowOff>
    </xdr:from>
    <xdr:to>
      <xdr:col>29</xdr:col>
      <xdr:colOff>177800</xdr:colOff>
      <xdr:row>34</xdr:row>
      <xdr:rowOff>335177</xdr:rowOff>
    </xdr:to>
    <xdr:sp macro="" textlink="">
      <xdr:nvSpPr>
        <xdr:cNvPr id="127" name="楕円 126">
          <a:extLst>
            <a:ext uri="{FF2B5EF4-FFF2-40B4-BE49-F238E27FC236}">
              <a16:creationId xmlns:a16="http://schemas.microsoft.com/office/drawing/2014/main" id="{00000000-0008-0000-0500-00007F000000}"/>
            </a:ext>
          </a:extLst>
        </xdr:cNvPr>
        <xdr:cNvSpPr/>
      </xdr:nvSpPr>
      <xdr:spPr bwMode="auto">
        <a:xfrm>
          <a:off x="5600700" y="65010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78654</xdr:rowOff>
    </xdr:from>
    <xdr:ext cx="762000" cy="259045"/>
    <xdr:sp macro="" textlink="">
      <xdr:nvSpPr>
        <xdr:cNvPr id="128" name="人口1人当たり決算額の推移該当値テキスト445">
          <a:extLst>
            <a:ext uri="{FF2B5EF4-FFF2-40B4-BE49-F238E27FC236}">
              <a16:creationId xmlns:a16="http://schemas.microsoft.com/office/drawing/2014/main" id="{00000000-0008-0000-0500-000080000000}"/>
            </a:ext>
          </a:extLst>
        </xdr:cNvPr>
        <xdr:cNvSpPr txBox="1"/>
      </xdr:nvSpPr>
      <xdr:spPr>
        <a:xfrm>
          <a:off x="5740400" y="63461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226454</xdr:rowOff>
    </xdr:from>
    <xdr:to>
      <xdr:col>26</xdr:col>
      <xdr:colOff>101600</xdr:colOff>
      <xdr:row>34</xdr:row>
      <xdr:rowOff>328054</xdr:rowOff>
    </xdr:to>
    <xdr:sp macro="" textlink="">
      <xdr:nvSpPr>
        <xdr:cNvPr id="129" name="楕円 128">
          <a:extLst>
            <a:ext uri="{FF2B5EF4-FFF2-40B4-BE49-F238E27FC236}">
              <a16:creationId xmlns:a16="http://schemas.microsoft.com/office/drawing/2014/main" id="{00000000-0008-0000-0500-000081000000}"/>
            </a:ext>
          </a:extLst>
        </xdr:cNvPr>
        <xdr:cNvSpPr/>
      </xdr:nvSpPr>
      <xdr:spPr bwMode="auto">
        <a:xfrm>
          <a:off x="4953000" y="64939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338231</xdr:rowOff>
    </xdr:from>
    <xdr:ext cx="7366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622800" y="62627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293420</xdr:rowOff>
    </xdr:from>
    <xdr:to>
      <xdr:col>22</xdr:col>
      <xdr:colOff>165100</xdr:colOff>
      <xdr:row>35</xdr:row>
      <xdr:rowOff>52120</xdr:rowOff>
    </xdr:to>
    <xdr:sp macro="" textlink="">
      <xdr:nvSpPr>
        <xdr:cNvPr id="131" name="楕円 130">
          <a:extLst>
            <a:ext uri="{FF2B5EF4-FFF2-40B4-BE49-F238E27FC236}">
              <a16:creationId xmlns:a16="http://schemas.microsoft.com/office/drawing/2014/main" id="{00000000-0008-0000-0500-000083000000}"/>
            </a:ext>
          </a:extLst>
        </xdr:cNvPr>
        <xdr:cNvSpPr/>
      </xdr:nvSpPr>
      <xdr:spPr bwMode="auto">
        <a:xfrm>
          <a:off x="4254500" y="65608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62297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924300" y="6329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308504</xdr:rowOff>
    </xdr:from>
    <xdr:to>
      <xdr:col>19</xdr:col>
      <xdr:colOff>38100</xdr:colOff>
      <xdr:row>35</xdr:row>
      <xdr:rowOff>67204</xdr:rowOff>
    </xdr:to>
    <xdr:sp macro="" textlink="">
      <xdr:nvSpPr>
        <xdr:cNvPr id="133" name="楕円 132">
          <a:extLst>
            <a:ext uri="{FF2B5EF4-FFF2-40B4-BE49-F238E27FC236}">
              <a16:creationId xmlns:a16="http://schemas.microsoft.com/office/drawing/2014/main" id="{00000000-0008-0000-0500-000085000000}"/>
            </a:ext>
          </a:extLst>
        </xdr:cNvPr>
        <xdr:cNvSpPr/>
      </xdr:nvSpPr>
      <xdr:spPr bwMode="auto">
        <a:xfrm>
          <a:off x="3556000" y="657595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77380</xdr:rowOff>
    </xdr:from>
    <xdr:ext cx="762000" cy="259045"/>
    <xdr:sp macro="" textlink="">
      <xdr:nvSpPr>
        <xdr:cNvPr id="134" name="テキスト ボックス 133">
          <a:extLst>
            <a:ext uri="{FF2B5EF4-FFF2-40B4-BE49-F238E27FC236}">
              <a16:creationId xmlns:a16="http://schemas.microsoft.com/office/drawing/2014/main" id="{00000000-0008-0000-0500-000086000000}"/>
            </a:ext>
          </a:extLst>
        </xdr:cNvPr>
        <xdr:cNvSpPr txBox="1"/>
      </xdr:nvSpPr>
      <xdr:spPr>
        <a:xfrm>
          <a:off x="3225800" y="63448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26722</xdr:rowOff>
    </xdr:from>
    <xdr:to>
      <xdr:col>15</xdr:col>
      <xdr:colOff>101600</xdr:colOff>
      <xdr:row>35</xdr:row>
      <xdr:rowOff>128322</xdr:rowOff>
    </xdr:to>
    <xdr:sp macro="" textlink="">
      <xdr:nvSpPr>
        <xdr:cNvPr id="135" name="楕円 134">
          <a:extLst>
            <a:ext uri="{FF2B5EF4-FFF2-40B4-BE49-F238E27FC236}">
              <a16:creationId xmlns:a16="http://schemas.microsoft.com/office/drawing/2014/main" id="{00000000-0008-0000-0500-000087000000}"/>
            </a:ext>
          </a:extLst>
        </xdr:cNvPr>
        <xdr:cNvSpPr/>
      </xdr:nvSpPr>
      <xdr:spPr bwMode="auto">
        <a:xfrm>
          <a:off x="2857500" y="66370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138499</xdr:rowOff>
    </xdr:from>
    <xdr:ext cx="762000" cy="259045"/>
    <xdr:sp macro="" textlink="">
      <xdr:nvSpPr>
        <xdr:cNvPr id="136" name="テキスト ボックス 135">
          <a:extLst>
            <a:ext uri="{FF2B5EF4-FFF2-40B4-BE49-F238E27FC236}">
              <a16:creationId xmlns:a16="http://schemas.microsoft.com/office/drawing/2014/main" id="{00000000-0008-0000-0500-000088000000}"/>
            </a:ext>
          </a:extLst>
        </xdr:cNvPr>
        <xdr:cNvSpPr txBox="1"/>
      </xdr:nvSpPr>
      <xdr:spPr>
        <a:xfrm>
          <a:off x="2527300" y="6405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698500" y="3492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94,860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44450</xdr:rowOff>
    </xdr:from>
    <xdr:to>
      <xdr:col>28</xdr:col>
      <xdr:colOff>114300</xdr:colOff>
      <xdr:row>39</xdr:row>
      <xdr:rowOff>44450</xdr:rowOff>
    </xdr:to>
    <xdr:cxnSp macro="">
      <xdr:nvCxnSpPr>
        <xdr:cNvPr id="42" name="直線コネクタ 41">
          <a:extLst>
            <a:ext uri="{FF2B5EF4-FFF2-40B4-BE49-F238E27FC236}">
              <a16:creationId xmlns:a16="http://schemas.microsoft.com/office/drawing/2014/main" id="{00000000-0008-0000-0600-00002A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73677</xdr:rowOff>
    </xdr:from>
    <xdr:ext cx="248786" cy="259045"/>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513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4" name="直線コネクタ 43">
          <a:extLst>
            <a:ext uri="{FF2B5EF4-FFF2-40B4-BE49-F238E27FC236}">
              <a16:creationId xmlns:a16="http://schemas.microsoft.com/office/drawing/2014/main" id="{00000000-0008-0000-0600-00002C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6" name="直線コネクタ 45">
          <a:extLst>
            <a:ext uri="{FF2B5EF4-FFF2-40B4-BE49-F238E27FC236}">
              <a16:creationId xmlns:a16="http://schemas.microsoft.com/office/drawing/2014/main" id="{00000000-0008-0000-0600-00002E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0" name="直線コネクタ 49">
          <a:extLst>
            <a:ext uri="{FF2B5EF4-FFF2-40B4-BE49-F238E27FC236}">
              <a16:creationId xmlns:a16="http://schemas.microsoft.com/office/drawing/2014/main" id="{00000000-0008-0000-0600-000032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2" name="直線コネクタ 51">
          <a:extLst>
            <a:ext uri="{FF2B5EF4-FFF2-40B4-BE49-F238E27FC236}">
              <a16:creationId xmlns:a16="http://schemas.microsoft.com/office/drawing/2014/main" id="{00000000-0008-0000-0600-000034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27</xdr:row>
      <xdr:rowOff>54627</xdr:rowOff>
    </xdr:from>
    <xdr:ext cx="685572" cy="259045"/>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a:off x="76428" y="468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4" name="人件費グラフ枠">
          <a:extLst>
            <a:ext uri="{FF2B5EF4-FFF2-40B4-BE49-F238E27FC236}">
              <a16:creationId xmlns:a16="http://schemas.microsoft.com/office/drawing/2014/main" id="{00000000-0008-0000-0600-000036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98243</xdr:rowOff>
    </xdr:from>
    <xdr:to>
      <xdr:col>24</xdr:col>
      <xdr:colOff>62865</xdr:colOff>
      <xdr:row>37</xdr:row>
      <xdr:rowOff>170746</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flipV="1">
          <a:off x="4633595" y="5241743"/>
          <a:ext cx="1270" cy="12726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3123</xdr:rowOff>
    </xdr:from>
    <xdr:ext cx="599010" cy="259045"/>
    <xdr:sp macro="" textlink="">
      <xdr:nvSpPr>
        <xdr:cNvPr id="56" name="人件費最小値テキスト">
          <a:extLst>
            <a:ext uri="{FF2B5EF4-FFF2-40B4-BE49-F238E27FC236}">
              <a16:creationId xmlns:a16="http://schemas.microsoft.com/office/drawing/2014/main" id="{00000000-0008-0000-0600-000038000000}"/>
            </a:ext>
          </a:extLst>
        </xdr:cNvPr>
        <xdr:cNvSpPr txBox="1"/>
      </xdr:nvSpPr>
      <xdr:spPr>
        <a:xfrm>
          <a:off x="4686300" y="65182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113,703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170746</xdr:rowOff>
    </xdr:from>
    <xdr:to>
      <xdr:col>24</xdr:col>
      <xdr:colOff>152400</xdr:colOff>
      <xdr:row>37</xdr:row>
      <xdr:rowOff>170746</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4546600" y="6514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44920</xdr:rowOff>
    </xdr:from>
    <xdr:ext cx="599010" cy="259045"/>
    <xdr:sp macro="" textlink="">
      <xdr:nvSpPr>
        <xdr:cNvPr id="58" name="人件費最大値テキスト">
          <a:extLst>
            <a:ext uri="{FF2B5EF4-FFF2-40B4-BE49-F238E27FC236}">
              <a16:creationId xmlns:a16="http://schemas.microsoft.com/office/drawing/2014/main" id="{00000000-0008-0000-0600-00003A000000}"/>
            </a:ext>
          </a:extLst>
        </xdr:cNvPr>
        <xdr:cNvSpPr txBox="1"/>
      </xdr:nvSpPr>
      <xdr:spPr>
        <a:xfrm>
          <a:off x="4686300" y="5016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781,762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98243</xdr:rowOff>
    </xdr:from>
    <xdr:to>
      <xdr:col>24</xdr:col>
      <xdr:colOff>152400</xdr:colOff>
      <xdr:row>30</xdr:row>
      <xdr:rowOff>98243</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a:off x="4546600" y="5241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153553</xdr:rowOff>
    </xdr:from>
    <xdr:to>
      <xdr:col>24</xdr:col>
      <xdr:colOff>63500</xdr:colOff>
      <xdr:row>35</xdr:row>
      <xdr:rowOff>166119</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3797300" y="6154303"/>
          <a:ext cx="838200" cy="12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22655</xdr:rowOff>
    </xdr:from>
    <xdr:ext cx="599010" cy="259045"/>
    <xdr:sp macro="" textlink="">
      <xdr:nvSpPr>
        <xdr:cNvPr id="61" name="人件費平均値テキスト">
          <a:extLst>
            <a:ext uri="{FF2B5EF4-FFF2-40B4-BE49-F238E27FC236}">
              <a16:creationId xmlns:a16="http://schemas.microsoft.com/office/drawing/2014/main" id="{00000000-0008-0000-0600-00003D000000}"/>
            </a:ext>
          </a:extLst>
        </xdr:cNvPr>
        <xdr:cNvSpPr txBox="1"/>
      </xdr:nvSpPr>
      <xdr:spPr>
        <a:xfrm>
          <a:off x="4686300" y="61948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44228</xdr:rowOff>
    </xdr:from>
    <xdr:to>
      <xdr:col>24</xdr:col>
      <xdr:colOff>114300</xdr:colOff>
      <xdr:row>36</xdr:row>
      <xdr:rowOff>145828</xdr:rowOff>
    </xdr:to>
    <xdr:sp macro="" textlink="">
      <xdr:nvSpPr>
        <xdr:cNvPr id="62" name="フローチャート: 判断 61">
          <a:extLst>
            <a:ext uri="{FF2B5EF4-FFF2-40B4-BE49-F238E27FC236}">
              <a16:creationId xmlns:a16="http://schemas.microsoft.com/office/drawing/2014/main" id="{00000000-0008-0000-0600-00003E000000}"/>
            </a:ext>
          </a:extLst>
        </xdr:cNvPr>
        <xdr:cNvSpPr/>
      </xdr:nvSpPr>
      <xdr:spPr>
        <a:xfrm>
          <a:off x="4584700" y="6216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153553</xdr:rowOff>
    </xdr:from>
    <xdr:to>
      <xdr:col>19</xdr:col>
      <xdr:colOff>177800</xdr:colOff>
      <xdr:row>35</xdr:row>
      <xdr:rowOff>164048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2908300" y="6154303"/>
          <a:ext cx="889000" cy="10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51175</xdr:rowOff>
    </xdr:from>
    <xdr:to>
      <xdr:col>20</xdr:col>
      <xdr:colOff>38100</xdr:colOff>
      <xdr:row>36</xdr:row>
      <xdr:rowOff>152775</xdr:rowOff>
    </xdr:to>
    <xdr:sp macro="" textlink="">
      <xdr:nvSpPr>
        <xdr:cNvPr id="64" name="フローチャート: 判断 63">
          <a:extLst>
            <a:ext uri="{FF2B5EF4-FFF2-40B4-BE49-F238E27FC236}">
              <a16:creationId xmlns:a16="http://schemas.microsoft.com/office/drawing/2014/main" id="{00000000-0008-0000-0600-000040000000}"/>
            </a:ext>
          </a:extLst>
        </xdr:cNvPr>
        <xdr:cNvSpPr/>
      </xdr:nvSpPr>
      <xdr:spPr>
        <a:xfrm>
          <a:off x="3746500" y="6223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36</xdr:row>
      <xdr:rowOff>143902</xdr:rowOff>
    </xdr:from>
    <xdr:ext cx="599010" cy="259045"/>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3497795" y="63161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164048</xdr:rowOff>
    </xdr:from>
    <xdr:to>
      <xdr:col>15</xdr:col>
      <xdr:colOff>50800</xdr:colOff>
      <xdr:row>36</xdr:row>
      <xdr:rowOff>39941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019300" y="6164798"/>
          <a:ext cx="889000" cy="47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67206</xdr:rowOff>
    </xdr:from>
    <xdr:to>
      <xdr:col>15</xdr:col>
      <xdr:colOff>101600</xdr:colOff>
      <xdr:row>36</xdr:row>
      <xdr:rowOff>168806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2857500" y="6239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159933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2608795" y="63321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39941</xdr:rowOff>
    </xdr:from>
    <xdr:to>
      <xdr:col>10</xdr:col>
      <xdr:colOff>114300</xdr:colOff>
      <xdr:row>36</xdr:row>
      <xdr:rowOff>60989</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1130300" y="6212141"/>
          <a:ext cx="889000" cy="21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81093</xdr:rowOff>
    </xdr:from>
    <xdr:to>
      <xdr:col>10</xdr:col>
      <xdr:colOff>165100</xdr:colOff>
      <xdr:row>37</xdr:row>
      <xdr:rowOff>11243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1968500" y="6253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2370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1719795" y="63460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130722</xdr:rowOff>
    </xdr:from>
    <xdr:to>
      <xdr:col>6</xdr:col>
      <xdr:colOff>38100</xdr:colOff>
      <xdr:row>37</xdr:row>
      <xdr:rowOff>60872</xdr:rowOff>
    </xdr:to>
    <xdr:sp macro="" textlink="">
      <xdr:nvSpPr>
        <xdr:cNvPr id="72" name="フローチャート: 判断 71">
          <a:extLst>
            <a:ext uri="{FF2B5EF4-FFF2-40B4-BE49-F238E27FC236}">
              <a16:creationId xmlns:a16="http://schemas.microsoft.com/office/drawing/2014/main" id="{00000000-0008-0000-0600-000048000000}"/>
            </a:ext>
          </a:extLst>
        </xdr:cNvPr>
        <xdr:cNvSpPr/>
      </xdr:nvSpPr>
      <xdr:spPr>
        <a:xfrm>
          <a:off x="1079500" y="6302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51999</xdr:rowOff>
    </xdr:from>
    <xdr:ext cx="59901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830795" y="6395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115319</xdr:rowOff>
    </xdr:from>
    <xdr:to>
      <xdr:col>24</xdr:col>
      <xdr:colOff>114300</xdr:colOff>
      <xdr:row>36</xdr:row>
      <xdr:rowOff>45469</xdr:rowOff>
    </xdr:to>
    <xdr:sp macro="" textlink="">
      <xdr:nvSpPr>
        <xdr:cNvPr id="79" name="楕円 78">
          <a:extLst>
            <a:ext uri="{FF2B5EF4-FFF2-40B4-BE49-F238E27FC236}">
              <a16:creationId xmlns:a16="http://schemas.microsoft.com/office/drawing/2014/main" id="{00000000-0008-0000-0600-00004F000000}"/>
            </a:ext>
          </a:extLst>
        </xdr:cNvPr>
        <xdr:cNvSpPr/>
      </xdr:nvSpPr>
      <xdr:spPr>
        <a:xfrm>
          <a:off x="4584700" y="6116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138196</xdr:rowOff>
    </xdr:from>
    <xdr:ext cx="599010" cy="259045"/>
    <xdr:sp macro="" textlink="">
      <xdr:nvSpPr>
        <xdr:cNvPr id="80" name="人件費該当値テキスト">
          <a:extLst>
            <a:ext uri="{FF2B5EF4-FFF2-40B4-BE49-F238E27FC236}">
              <a16:creationId xmlns:a16="http://schemas.microsoft.com/office/drawing/2014/main" id="{00000000-0008-0000-0600-000050000000}"/>
            </a:ext>
          </a:extLst>
        </xdr:cNvPr>
        <xdr:cNvSpPr txBox="1"/>
      </xdr:nvSpPr>
      <xdr:spPr>
        <a:xfrm>
          <a:off x="4686300" y="59674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102753</xdr:rowOff>
    </xdr:from>
    <xdr:to>
      <xdr:col>20</xdr:col>
      <xdr:colOff>38100</xdr:colOff>
      <xdr:row>36</xdr:row>
      <xdr:rowOff>32903</xdr:rowOff>
    </xdr:to>
    <xdr:sp macro="" textlink="">
      <xdr:nvSpPr>
        <xdr:cNvPr id="81" name="楕円 80">
          <a:extLst>
            <a:ext uri="{FF2B5EF4-FFF2-40B4-BE49-F238E27FC236}">
              <a16:creationId xmlns:a16="http://schemas.microsoft.com/office/drawing/2014/main" id="{00000000-0008-0000-0600-000051000000}"/>
            </a:ext>
          </a:extLst>
        </xdr:cNvPr>
        <xdr:cNvSpPr/>
      </xdr:nvSpPr>
      <xdr:spPr>
        <a:xfrm>
          <a:off x="3746500" y="6103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34</xdr:row>
      <xdr:rowOff>49430</xdr:rowOff>
    </xdr:from>
    <xdr:ext cx="599010" cy="259045"/>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3497795" y="58787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113248</xdr:rowOff>
    </xdr:from>
    <xdr:to>
      <xdr:col>15</xdr:col>
      <xdr:colOff>101600</xdr:colOff>
      <xdr:row>36</xdr:row>
      <xdr:rowOff>43398</xdr:rowOff>
    </xdr:to>
    <xdr:sp macro="" textlink="">
      <xdr:nvSpPr>
        <xdr:cNvPr id="83" name="楕円 82">
          <a:extLst>
            <a:ext uri="{FF2B5EF4-FFF2-40B4-BE49-F238E27FC236}">
              <a16:creationId xmlns:a16="http://schemas.microsoft.com/office/drawing/2014/main" id="{00000000-0008-0000-0600-000053000000}"/>
            </a:ext>
          </a:extLst>
        </xdr:cNvPr>
        <xdr:cNvSpPr/>
      </xdr:nvSpPr>
      <xdr:spPr>
        <a:xfrm>
          <a:off x="2857500" y="6113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34</xdr:row>
      <xdr:rowOff>59925</xdr:rowOff>
    </xdr:from>
    <xdr:ext cx="599010" cy="259045"/>
    <xdr:sp macro="" textlink="">
      <xdr:nvSpPr>
        <xdr:cNvPr id="84" name="テキスト ボックス 83">
          <a:extLst>
            <a:ext uri="{FF2B5EF4-FFF2-40B4-BE49-F238E27FC236}">
              <a16:creationId xmlns:a16="http://schemas.microsoft.com/office/drawing/2014/main" id="{00000000-0008-0000-0600-000054000000}"/>
            </a:ext>
          </a:extLst>
        </xdr:cNvPr>
        <xdr:cNvSpPr txBox="1"/>
      </xdr:nvSpPr>
      <xdr:spPr>
        <a:xfrm>
          <a:off x="2608795" y="58892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160591</xdr:rowOff>
    </xdr:from>
    <xdr:to>
      <xdr:col>10</xdr:col>
      <xdr:colOff>165100</xdr:colOff>
      <xdr:row>36</xdr:row>
      <xdr:rowOff>90741</xdr:rowOff>
    </xdr:to>
    <xdr:sp macro="" textlink="">
      <xdr:nvSpPr>
        <xdr:cNvPr id="85" name="楕円 84">
          <a:extLst>
            <a:ext uri="{FF2B5EF4-FFF2-40B4-BE49-F238E27FC236}">
              <a16:creationId xmlns:a16="http://schemas.microsoft.com/office/drawing/2014/main" id="{00000000-0008-0000-0600-000055000000}"/>
            </a:ext>
          </a:extLst>
        </xdr:cNvPr>
        <xdr:cNvSpPr/>
      </xdr:nvSpPr>
      <xdr:spPr>
        <a:xfrm>
          <a:off x="1968500" y="6161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107268</xdr:rowOff>
    </xdr:from>
    <xdr:ext cx="599010" cy="259045"/>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719795" y="59365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10189</xdr:rowOff>
    </xdr:from>
    <xdr:to>
      <xdr:col>6</xdr:col>
      <xdr:colOff>38100</xdr:colOff>
      <xdr:row>36</xdr:row>
      <xdr:rowOff>111789</xdr:rowOff>
    </xdr:to>
    <xdr:sp macro="" textlink="">
      <xdr:nvSpPr>
        <xdr:cNvPr id="87" name="楕円 86">
          <a:extLst>
            <a:ext uri="{FF2B5EF4-FFF2-40B4-BE49-F238E27FC236}">
              <a16:creationId xmlns:a16="http://schemas.microsoft.com/office/drawing/2014/main" id="{00000000-0008-0000-0600-000057000000}"/>
            </a:ext>
          </a:extLst>
        </xdr:cNvPr>
        <xdr:cNvSpPr/>
      </xdr:nvSpPr>
      <xdr:spPr>
        <a:xfrm>
          <a:off x="1079500" y="6182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128316</xdr:rowOff>
    </xdr:from>
    <xdr:ext cx="599010" cy="259045"/>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830795" y="59576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73,430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7" name="テキスト ボックス 96">
          <a:extLst>
            <a:ext uri="{FF2B5EF4-FFF2-40B4-BE49-F238E27FC236}">
              <a16:creationId xmlns:a16="http://schemas.microsoft.com/office/drawing/2014/main" id="{00000000-0008-0000-0600-000061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8" name="直線コネクタ 97">
          <a:extLst>
            <a:ext uri="{FF2B5EF4-FFF2-40B4-BE49-F238E27FC236}">
              <a16:creationId xmlns:a16="http://schemas.microsoft.com/office/drawing/2014/main" id="{00000000-0008-0000-0600-000062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166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168927</xdr:rowOff>
    </xdr:from>
    <xdr:ext cx="59541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166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130827</xdr:rowOff>
    </xdr:from>
    <xdr:ext cx="59541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166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92727</xdr:rowOff>
    </xdr:from>
    <xdr:ext cx="685572"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76428" y="849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76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143782</xdr:rowOff>
    </xdr:from>
    <xdr:to>
      <xdr:col>24</xdr:col>
      <xdr:colOff>62865</xdr:colOff>
      <xdr:row>58</xdr:row>
      <xdr:rowOff>94226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16282"/>
          <a:ext cx="1270" cy="1322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98053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42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94226</xdr:rowOff>
    </xdr:from>
    <xdr:to>
      <xdr:col>24</xdr:col>
      <xdr:colOff>152400</xdr:colOff>
      <xdr:row>58</xdr:row>
      <xdr:rowOff>94226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38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90459</xdr:rowOff>
    </xdr:from>
    <xdr:ext cx="690189"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9150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1,136,786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143782</xdr:rowOff>
    </xdr:from>
    <xdr:to>
      <xdr:col>24</xdr:col>
      <xdr:colOff>152400</xdr:colOff>
      <xdr:row>50</xdr:row>
      <xdr:rowOff>143782</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16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157909</xdr:rowOff>
    </xdr:from>
    <xdr:to>
      <xdr:col>24</xdr:col>
      <xdr:colOff>63500</xdr:colOff>
      <xdr:row>56</xdr:row>
      <xdr:rowOff>64935</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87659"/>
          <a:ext cx="838200" cy="78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151317</xdr:rowOff>
    </xdr:from>
    <xdr:ext cx="599010"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75251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263,866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1440</xdr:rowOff>
    </xdr:from>
    <xdr:to>
      <xdr:col>24</xdr:col>
      <xdr:colOff>114300</xdr:colOff>
      <xdr:row>57</xdr:row>
      <xdr:rowOff>103040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774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64935</xdr:rowOff>
    </xdr:from>
    <xdr:to>
      <xdr:col>19</xdr:col>
      <xdr:colOff>177800</xdr:colOff>
      <xdr:row>56</xdr:row>
      <xdr:rowOff>109820</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666135"/>
          <a:ext cx="889000" cy="44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5522</xdr:rowOff>
    </xdr:from>
    <xdr:to>
      <xdr:col>20</xdr:col>
      <xdr:colOff>38100</xdr:colOff>
      <xdr:row>57</xdr:row>
      <xdr:rowOff>107122</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8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57</xdr:row>
      <xdr:rowOff>98249</xdr:rowOff>
    </xdr:from>
    <xdr:ext cx="599010"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497795" y="9870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102842</xdr:rowOff>
    </xdr:from>
    <xdr:to>
      <xdr:col>15</xdr:col>
      <xdr:colOff>50800</xdr:colOff>
      <xdr:row>56</xdr:row>
      <xdr:rowOff>109820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704042"/>
          <a:ext cx="889000" cy="6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39268</xdr:rowOff>
    </xdr:from>
    <xdr:to>
      <xdr:col>15</xdr:col>
      <xdr:colOff>101600</xdr:colOff>
      <xdr:row>57</xdr:row>
      <xdr:rowOff>140868</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119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57</xdr:row>
      <xdr:rowOff>131995</xdr:rowOff>
    </xdr:from>
    <xdr:ext cx="599010"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08795" y="99046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86440</xdr:rowOff>
    </xdr:from>
    <xdr:to>
      <xdr:col>10</xdr:col>
      <xdr:colOff>114300</xdr:colOff>
      <xdr:row>56</xdr:row>
      <xdr:rowOff>102842</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687640"/>
          <a:ext cx="889000" cy="164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52315</xdr:rowOff>
    </xdr:from>
    <xdr:to>
      <xdr:col>10</xdr:col>
      <xdr:colOff>165100</xdr:colOff>
      <xdr:row>57</xdr:row>
      <xdr:rowOff>153915</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4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57</xdr:row>
      <xdr:rowOff>145042</xdr:rowOff>
    </xdr:from>
    <xdr:ext cx="599010"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19795" y="99176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57808</xdr:rowOff>
    </xdr:from>
    <xdr:to>
      <xdr:col>6</xdr:col>
      <xdr:colOff>38100</xdr:colOff>
      <xdr:row>57</xdr:row>
      <xdr:rowOff>159408</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304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57</xdr:row>
      <xdr:rowOff>150535</xdr:rowOff>
    </xdr:from>
    <xdr:ext cx="59901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30795" y="99231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107109</xdr:rowOff>
    </xdr:from>
    <xdr:to>
      <xdr:col>24</xdr:col>
      <xdr:colOff>114300</xdr:colOff>
      <xdr:row>56</xdr:row>
      <xdr:rowOff>37259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36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129986</xdr:rowOff>
    </xdr:from>
    <xdr:ext cx="599010"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38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14135</xdr:rowOff>
    </xdr:from>
    <xdr:to>
      <xdr:col>20</xdr:col>
      <xdr:colOff>38100</xdr:colOff>
      <xdr:row>56</xdr:row>
      <xdr:rowOff>115735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15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54</xdr:row>
      <xdr:rowOff>132262</xdr:rowOff>
    </xdr:from>
    <xdr:ext cx="599010"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497795" y="9390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59020</xdr:rowOff>
    </xdr:from>
    <xdr:to>
      <xdr:col>15</xdr:col>
      <xdr:colOff>101600</xdr:colOff>
      <xdr:row>56</xdr:row>
      <xdr:rowOff>160620</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660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55</xdr:row>
      <xdr:rowOff>5697</xdr:rowOff>
    </xdr:from>
    <xdr:ext cx="599010"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08795" y="9435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52042</xdr:rowOff>
    </xdr:from>
    <xdr:to>
      <xdr:col>10</xdr:col>
      <xdr:colOff>165100</xdr:colOff>
      <xdr:row>56</xdr:row>
      <xdr:rowOff>153642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653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54</xdr:row>
      <xdr:rowOff>170169</xdr:rowOff>
    </xdr:from>
    <xdr:ext cx="599010"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19795" y="9428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35640</xdr:rowOff>
    </xdr:from>
    <xdr:to>
      <xdr:col>6</xdr:col>
      <xdr:colOff>38100</xdr:colOff>
      <xdr:row>56</xdr:row>
      <xdr:rowOff>137240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636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54</xdr:row>
      <xdr:rowOff>153767</xdr:rowOff>
    </xdr:from>
    <xdr:ext cx="599010"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30795" y="94120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139700</xdr:rowOff>
    </xdr:from>
    <xdr:to>
      <xdr:col>28</xdr:col>
      <xdr:colOff>114300</xdr:colOff>
      <xdr:row>78</xdr:row>
      <xdr:rowOff>139700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77</xdr:row>
      <xdr:rowOff>168927</xdr:rowOff>
    </xdr:from>
    <xdr:ext cx="248786"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513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75</xdr:row>
      <xdr:rowOff>54627</xdr:rowOff>
    </xdr:from>
    <xdr:ext cx="59541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166581" y="1291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111777</xdr:rowOff>
    </xdr:from>
    <xdr:ext cx="59541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166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91539</xdr:rowOff>
    </xdr:from>
    <xdr:to>
      <xdr:col>24</xdr:col>
      <xdr:colOff>62865</xdr:colOff>
      <xdr:row>78</xdr:row>
      <xdr:rowOff>137272</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435939"/>
          <a:ext cx="1270" cy="10744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141099</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141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137272</xdr:rowOff>
    </xdr:from>
    <xdr:to>
      <xdr:col>24</xdr:col>
      <xdr:colOff>152400</xdr:colOff>
      <xdr:row>78</xdr:row>
      <xdr:rowOff>137272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10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38216</xdr:rowOff>
    </xdr:from>
    <xdr:ext cx="599010"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22111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235,534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91539</xdr:rowOff>
    </xdr:from>
    <xdr:to>
      <xdr:col>24</xdr:col>
      <xdr:colOff>152400</xdr:colOff>
      <xdr:row>72</xdr:row>
      <xdr:rowOff>91539</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4359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140701</xdr:rowOff>
    </xdr:from>
    <xdr:to>
      <xdr:col>24</xdr:col>
      <xdr:colOff>63500</xdr:colOff>
      <xdr:row>77</xdr:row>
      <xdr:rowOff>31659</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170901"/>
          <a:ext cx="838200" cy="62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54909</xdr:rowOff>
    </xdr:from>
    <xdr:ext cx="534377"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2565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76482</xdr:rowOff>
    </xdr:from>
    <xdr:to>
      <xdr:col>24</xdr:col>
      <xdr:colOff>114300</xdr:colOff>
      <xdr:row>78</xdr:row>
      <xdr:rowOff>6632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78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31659</xdr:rowOff>
    </xdr:from>
    <xdr:to>
      <xdr:col>19</xdr:col>
      <xdr:colOff>177800</xdr:colOff>
      <xdr:row>77</xdr:row>
      <xdr:rowOff>49961</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3233309"/>
          <a:ext cx="889000" cy="18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81663</xdr:rowOff>
    </xdr:from>
    <xdr:to>
      <xdr:col>20</xdr:col>
      <xdr:colOff>38100</xdr:colOff>
      <xdr:row>78</xdr:row>
      <xdr:rowOff>11813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8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78</xdr:row>
      <xdr:rowOff>2940</xdr:rowOff>
    </xdr:from>
    <xdr:ext cx="534377"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30111" y="1337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49961</xdr:rowOff>
    </xdr:from>
    <xdr:to>
      <xdr:col>15</xdr:col>
      <xdr:colOff>50800</xdr:colOff>
      <xdr:row>77</xdr:row>
      <xdr:rowOff>100834</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251611"/>
          <a:ext cx="889000" cy="50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92749</xdr:rowOff>
    </xdr:from>
    <xdr:to>
      <xdr:col>15</xdr:col>
      <xdr:colOff>101600</xdr:colOff>
      <xdr:row>78</xdr:row>
      <xdr:rowOff>22899</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94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14026</xdr:rowOff>
    </xdr:from>
    <xdr:ext cx="534377"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41111" y="13387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100834</xdr:rowOff>
    </xdr:from>
    <xdr:to>
      <xdr:col>10</xdr:col>
      <xdr:colOff>114300</xdr:colOff>
      <xdr:row>77</xdr:row>
      <xdr:rowOff>163602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302484"/>
          <a:ext cx="889000" cy="62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110832</xdr:rowOff>
    </xdr:from>
    <xdr:to>
      <xdr:col>10</xdr:col>
      <xdr:colOff>165100</xdr:colOff>
      <xdr:row>78</xdr:row>
      <xdr:rowOff>40982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312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32109</xdr:rowOff>
    </xdr:from>
    <xdr:ext cx="534377"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52111" y="13405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146535</xdr:rowOff>
    </xdr:from>
    <xdr:to>
      <xdr:col>6</xdr:col>
      <xdr:colOff>38100</xdr:colOff>
      <xdr:row>78</xdr:row>
      <xdr:rowOff>76685</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348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67812</xdr:rowOff>
    </xdr:from>
    <xdr:ext cx="534377"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63111" y="13440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89901</xdr:rowOff>
    </xdr:from>
    <xdr:to>
      <xdr:col>24</xdr:col>
      <xdr:colOff>114300</xdr:colOff>
      <xdr:row>77</xdr:row>
      <xdr:rowOff>20051</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120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112778</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971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152309</xdr:rowOff>
    </xdr:from>
    <xdr:to>
      <xdr:col>20</xdr:col>
      <xdr:colOff>38100</xdr:colOff>
      <xdr:row>77</xdr:row>
      <xdr:rowOff>82459</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182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75</xdr:row>
      <xdr:rowOff>98986</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30111" y="129577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170611</xdr:rowOff>
    </xdr:from>
    <xdr:to>
      <xdr:col>15</xdr:col>
      <xdr:colOff>101600</xdr:colOff>
      <xdr:row>77</xdr:row>
      <xdr:rowOff>100761</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200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117288</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41111" y="12976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50034</xdr:rowOff>
    </xdr:from>
    <xdr:to>
      <xdr:col>10</xdr:col>
      <xdr:colOff>165100</xdr:colOff>
      <xdr:row>77</xdr:row>
      <xdr:rowOff>151634</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25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168161</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52111" y="13026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112802</xdr:rowOff>
    </xdr:from>
    <xdr:to>
      <xdr:col>6</xdr:col>
      <xdr:colOff>38100</xdr:colOff>
      <xdr:row>78</xdr:row>
      <xdr:rowOff>42952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314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59479</xdr:rowOff>
    </xdr:from>
    <xdr:ext cx="534377"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63111" y="130896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166,904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168927</xdr:rowOff>
    </xdr:from>
    <xdr:ext cx="59541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166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130827</xdr:rowOff>
    </xdr:from>
    <xdr:ext cx="59541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166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166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18520</xdr:rowOff>
    </xdr:from>
    <xdr:to>
      <xdr:col>24</xdr:col>
      <xdr:colOff>62865</xdr:colOff>
      <xdr:row>97</xdr:row>
      <xdr:rowOff>108755</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49020"/>
          <a:ext cx="1270" cy="12903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112582</xdr:rowOff>
    </xdr:from>
    <xdr:ext cx="534377"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743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108755</xdr:rowOff>
    </xdr:from>
    <xdr:to>
      <xdr:col>24</xdr:col>
      <xdr:colOff>152400</xdr:colOff>
      <xdr:row>97</xdr:row>
      <xdr:rowOff>108755</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7394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136647</xdr:rowOff>
    </xdr:from>
    <xdr:ext cx="599010"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242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205,903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18520</xdr:rowOff>
    </xdr:from>
    <xdr:to>
      <xdr:col>24</xdr:col>
      <xdr:colOff>152400</xdr:colOff>
      <xdr:row>90</xdr:row>
      <xdr:rowOff>18520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49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167512</xdr:rowOff>
    </xdr:from>
    <xdr:to>
      <xdr:col>24</xdr:col>
      <xdr:colOff>63500</xdr:colOff>
      <xdr:row>95</xdr:row>
      <xdr:rowOff>93827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283812"/>
          <a:ext cx="838200" cy="97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128295</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244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149868</xdr:rowOff>
    </xdr:from>
    <xdr:to>
      <xdr:col>24</xdr:col>
      <xdr:colOff>114300</xdr:colOff>
      <xdr:row>95</xdr:row>
      <xdr:rowOff>80018</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266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13224</xdr:rowOff>
    </xdr:from>
    <xdr:to>
      <xdr:col>19</xdr:col>
      <xdr:colOff>177800</xdr:colOff>
      <xdr:row>95</xdr:row>
      <xdr:rowOff>93827</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2908300" y="16300974"/>
          <a:ext cx="889000" cy="80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25433</xdr:rowOff>
    </xdr:from>
    <xdr:to>
      <xdr:col>20</xdr:col>
      <xdr:colOff>38100</xdr:colOff>
      <xdr:row>95</xdr:row>
      <xdr:rowOff>127033</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313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93</xdr:row>
      <xdr:rowOff>143560</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30111" y="160884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13224</xdr:rowOff>
    </xdr:from>
    <xdr:to>
      <xdr:col>15</xdr:col>
      <xdr:colOff>50800</xdr:colOff>
      <xdr:row>96</xdr:row>
      <xdr:rowOff>17025</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6300974"/>
          <a:ext cx="889000" cy="175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133783</xdr:rowOff>
    </xdr:from>
    <xdr:to>
      <xdr:col>15</xdr:col>
      <xdr:colOff>101600</xdr:colOff>
      <xdr:row>95</xdr:row>
      <xdr:rowOff>63933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50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80460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025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17025</xdr:rowOff>
    </xdr:from>
    <xdr:to>
      <xdr:col>10</xdr:col>
      <xdr:colOff>114300</xdr:colOff>
      <xdr:row>96</xdr:row>
      <xdr:rowOff>24836</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476225"/>
          <a:ext cx="889000" cy="7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133705</xdr:rowOff>
    </xdr:from>
    <xdr:to>
      <xdr:col>10</xdr:col>
      <xdr:colOff>165100</xdr:colOff>
      <xdr:row>96</xdr:row>
      <xdr:rowOff>63855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421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80382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196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160643</xdr:rowOff>
    </xdr:from>
    <xdr:to>
      <xdr:col>6</xdr:col>
      <xdr:colOff>38100</xdr:colOff>
      <xdr:row>96</xdr:row>
      <xdr:rowOff>90793</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448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81920</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541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116712</xdr:rowOff>
    </xdr:from>
    <xdr:to>
      <xdr:col>24</xdr:col>
      <xdr:colOff>114300</xdr:colOff>
      <xdr:row>95</xdr:row>
      <xdr:rowOff>46862</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233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139589</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084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43027</xdr:rowOff>
    </xdr:from>
    <xdr:to>
      <xdr:col>20</xdr:col>
      <xdr:colOff>38100</xdr:colOff>
      <xdr:row>95</xdr:row>
      <xdr:rowOff>144627</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330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95</xdr:row>
      <xdr:rowOff>135754</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30111" y="16423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133874</xdr:rowOff>
    </xdr:from>
    <xdr:to>
      <xdr:col>15</xdr:col>
      <xdr:colOff>101600</xdr:colOff>
      <xdr:row>95</xdr:row>
      <xdr:rowOff>64024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250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55151</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634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137675</xdr:rowOff>
    </xdr:from>
    <xdr:to>
      <xdr:col>10</xdr:col>
      <xdr:colOff>165100</xdr:colOff>
      <xdr:row>96</xdr:row>
      <xdr:rowOff>67825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425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58952</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6518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145486</xdr:rowOff>
    </xdr:from>
    <xdr:to>
      <xdr:col>6</xdr:col>
      <xdr:colOff>38100</xdr:colOff>
      <xdr:row>96</xdr:row>
      <xdr:rowOff>75636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433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92163</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6208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88,139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27</xdr:row>
      <xdr:rowOff>54627</xdr:rowOff>
    </xdr:from>
    <xdr:ext cx="685572"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5918428" y="468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補助費等グラフ枠">
          <a:extLst>
            <a:ext uri="{FF2B5EF4-FFF2-40B4-BE49-F238E27FC236}">
              <a16:creationId xmlns:a16="http://schemas.microsoft.com/office/drawing/2014/main" id="{00000000-0008-0000-06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147465</xdr:rowOff>
    </xdr:from>
    <xdr:to>
      <xdr:col>54</xdr:col>
      <xdr:colOff>189865</xdr:colOff>
      <xdr:row>38</xdr:row>
      <xdr:rowOff>31353</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flipV="1">
          <a:off x="10475595" y="5462415"/>
          <a:ext cx="1270" cy="10840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35180</xdr:rowOff>
    </xdr:from>
    <xdr:ext cx="534377" cy="259045"/>
    <xdr:sp macro="" textlink="">
      <xdr:nvSpPr>
        <xdr:cNvPr id="282" name="補助費等最小値テキスト">
          <a:extLst>
            <a:ext uri="{FF2B5EF4-FFF2-40B4-BE49-F238E27FC236}">
              <a16:creationId xmlns:a16="http://schemas.microsoft.com/office/drawing/2014/main" id="{00000000-0008-0000-0600-00001A010000}"/>
            </a:ext>
          </a:extLst>
        </xdr:cNvPr>
        <xdr:cNvSpPr txBox="1"/>
      </xdr:nvSpPr>
      <xdr:spPr>
        <a:xfrm>
          <a:off x="10528300" y="655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31353</xdr:rowOff>
    </xdr:from>
    <xdr:to>
      <xdr:col>55</xdr:col>
      <xdr:colOff>88900</xdr:colOff>
      <xdr:row>38</xdr:row>
      <xdr:rowOff>31353</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6546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94142</xdr:rowOff>
    </xdr:from>
    <xdr:ext cx="599010" cy="259045"/>
    <xdr:sp macro="" textlink="">
      <xdr:nvSpPr>
        <xdr:cNvPr id="284" name="補助費等最大値テキスト">
          <a:extLst>
            <a:ext uri="{FF2B5EF4-FFF2-40B4-BE49-F238E27FC236}">
              <a16:creationId xmlns:a16="http://schemas.microsoft.com/office/drawing/2014/main" id="{00000000-0008-0000-0600-00001C010000}"/>
            </a:ext>
          </a:extLst>
        </xdr:cNvPr>
        <xdr:cNvSpPr txBox="1"/>
      </xdr:nvSpPr>
      <xdr:spPr>
        <a:xfrm>
          <a:off x="10528300" y="52376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665,924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147465</xdr:rowOff>
    </xdr:from>
    <xdr:to>
      <xdr:col>55</xdr:col>
      <xdr:colOff>88900</xdr:colOff>
      <xdr:row>31</xdr:row>
      <xdr:rowOff>147465</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54624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126136</xdr:rowOff>
    </xdr:from>
    <xdr:to>
      <xdr:col>55</xdr:col>
      <xdr:colOff>0</xdr:colOff>
      <xdr:row>34</xdr:row>
      <xdr:rowOff>87684</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9639300" y="5783986"/>
          <a:ext cx="838200" cy="132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127870</xdr:rowOff>
    </xdr:from>
    <xdr:ext cx="599010" cy="259045"/>
    <xdr:sp macro="" textlink="">
      <xdr:nvSpPr>
        <xdr:cNvPr id="287" name="補助費等平均値テキスト">
          <a:extLst>
            <a:ext uri="{FF2B5EF4-FFF2-40B4-BE49-F238E27FC236}">
              <a16:creationId xmlns:a16="http://schemas.microsoft.com/office/drawing/2014/main" id="{00000000-0008-0000-0600-00001F010000}"/>
            </a:ext>
          </a:extLst>
        </xdr:cNvPr>
        <xdr:cNvSpPr txBox="1"/>
      </xdr:nvSpPr>
      <xdr:spPr>
        <a:xfrm>
          <a:off x="10528300" y="612862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149443</xdr:rowOff>
    </xdr:from>
    <xdr:to>
      <xdr:col>55</xdr:col>
      <xdr:colOff>50800</xdr:colOff>
      <xdr:row>36</xdr:row>
      <xdr:rowOff>79593</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10426700" y="61501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68175</xdr:rowOff>
    </xdr:from>
    <xdr:to>
      <xdr:col>50</xdr:col>
      <xdr:colOff>114300</xdr:colOff>
      <xdr:row>34</xdr:row>
      <xdr:rowOff>87684</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8750300" y="5897475"/>
          <a:ext cx="889000" cy="19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14757</xdr:rowOff>
    </xdr:from>
    <xdr:to>
      <xdr:col>50</xdr:col>
      <xdr:colOff>165100</xdr:colOff>
      <xdr:row>36</xdr:row>
      <xdr:rowOff>116357</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9588500" y="6186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36</xdr:row>
      <xdr:rowOff>107484</xdr:rowOff>
    </xdr:from>
    <xdr:ext cx="599010"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9339795" y="62796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258,920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159426</xdr:rowOff>
    </xdr:from>
    <xdr:to>
      <xdr:col>45</xdr:col>
      <xdr:colOff>177800</xdr:colOff>
      <xdr:row>34</xdr:row>
      <xdr:rowOff>68175</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a:off x="7861300" y="5645826"/>
          <a:ext cx="889000" cy="251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55259</xdr:rowOff>
    </xdr:from>
    <xdr:to>
      <xdr:col>46</xdr:col>
      <xdr:colOff>38100</xdr:colOff>
      <xdr:row>36</xdr:row>
      <xdr:rowOff>156859</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8699500" y="62274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147986</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8450795" y="63201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237,659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159426</xdr:rowOff>
    </xdr:from>
    <xdr:to>
      <xdr:col>41</xdr:col>
      <xdr:colOff>50800</xdr:colOff>
      <xdr:row>35</xdr:row>
      <xdr:rowOff>36784</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6972300" y="5645826"/>
          <a:ext cx="889000" cy="391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37204</xdr:rowOff>
    </xdr:from>
    <xdr:to>
      <xdr:col>41</xdr:col>
      <xdr:colOff>101600</xdr:colOff>
      <xdr:row>35</xdr:row>
      <xdr:rowOff>138804</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7810500" y="6037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129931</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7561795" y="61306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129282</xdr:rowOff>
    </xdr:from>
    <xdr:to>
      <xdr:col>36</xdr:col>
      <xdr:colOff>165100</xdr:colOff>
      <xdr:row>37</xdr:row>
      <xdr:rowOff>59432</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6921500" y="6301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50559</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6672795" y="63942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75336</xdr:rowOff>
    </xdr:from>
    <xdr:to>
      <xdr:col>55</xdr:col>
      <xdr:colOff>50800</xdr:colOff>
      <xdr:row>34</xdr:row>
      <xdr:rowOff>5486</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10426700" y="5733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98213</xdr:rowOff>
    </xdr:from>
    <xdr:ext cx="599010" cy="259045"/>
    <xdr:sp macro="" textlink="">
      <xdr:nvSpPr>
        <xdr:cNvPr id="306" name="補助費等該当値テキスト">
          <a:extLst>
            <a:ext uri="{FF2B5EF4-FFF2-40B4-BE49-F238E27FC236}">
              <a16:creationId xmlns:a16="http://schemas.microsoft.com/office/drawing/2014/main" id="{00000000-0008-0000-0600-000032010000}"/>
            </a:ext>
          </a:extLst>
        </xdr:cNvPr>
        <xdr:cNvSpPr txBox="1"/>
      </xdr:nvSpPr>
      <xdr:spPr>
        <a:xfrm>
          <a:off x="10528300" y="55846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36884</xdr:rowOff>
    </xdr:from>
    <xdr:to>
      <xdr:col>50</xdr:col>
      <xdr:colOff>165100</xdr:colOff>
      <xdr:row>34</xdr:row>
      <xdr:rowOff>138484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9588500" y="5866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32</xdr:row>
      <xdr:rowOff>155011</xdr:rowOff>
    </xdr:from>
    <xdr:ext cx="59901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9339795" y="5641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17375</xdr:rowOff>
    </xdr:from>
    <xdr:to>
      <xdr:col>46</xdr:col>
      <xdr:colOff>38100</xdr:colOff>
      <xdr:row>34</xdr:row>
      <xdr:rowOff>118975</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8699500" y="5846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32</xdr:row>
      <xdr:rowOff>135502</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8450795" y="56219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108626</xdr:rowOff>
    </xdr:from>
    <xdr:to>
      <xdr:col>41</xdr:col>
      <xdr:colOff>101600</xdr:colOff>
      <xdr:row>33</xdr:row>
      <xdr:rowOff>38776</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7810500" y="5595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31</xdr:row>
      <xdr:rowOff>55303</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7561795" y="53702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157434</xdr:rowOff>
    </xdr:from>
    <xdr:to>
      <xdr:col>36</xdr:col>
      <xdr:colOff>165100</xdr:colOff>
      <xdr:row>35</xdr:row>
      <xdr:rowOff>87584</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6921500" y="5986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33</xdr:row>
      <xdr:rowOff>104111</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6672795" y="57619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60,753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53</xdr:row>
      <xdr:rowOff>168927</xdr:rowOff>
    </xdr:from>
    <xdr:ext cx="685572"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5918428" y="925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51</xdr:row>
      <xdr:rowOff>130827</xdr:rowOff>
    </xdr:from>
    <xdr:ext cx="685572"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5918428" y="887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92727</xdr:rowOff>
    </xdr:from>
    <xdr:ext cx="685572"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5918428" y="849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5918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75465</xdr:rowOff>
    </xdr:from>
    <xdr:to>
      <xdr:col>54</xdr:col>
      <xdr:colOff>189865</xdr:colOff>
      <xdr:row>59</xdr:row>
      <xdr:rowOff>39693</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647965"/>
          <a:ext cx="1270" cy="15072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43520</xdr:rowOff>
    </xdr:from>
    <xdr:ext cx="469744"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159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39693</xdr:rowOff>
    </xdr:from>
    <xdr:to>
      <xdr:col>55</xdr:col>
      <xdr:colOff>88900</xdr:colOff>
      <xdr:row>59</xdr:row>
      <xdr:rowOff>39693</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155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22142</xdr:rowOff>
    </xdr:from>
    <xdr:ext cx="690189"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42319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1,984,298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75465</xdr:rowOff>
    </xdr:from>
    <xdr:to>
      <xdr:col>55</xdr:col>
      <xdr:colOff>88900</xdr:colOff>
      <xdr:row>50</xdr:row>
      <xdr:rowOff>75465</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647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128075</xdr:rowOff>
    </xdr:from>
    <xdr:to>
      <xdr:col>55</xdr:col>
      <xdr:colOff>0</xdr:colOff>
      <xdr:row>57</xdr:row>
      <xdr:rowOff>164875</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9639300" y="9900725"/>
          <a:ext cx="838200" cy="36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134377</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73557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295,341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111500</xdr:rowOff>
    </xdr:from>
    <xdr:to>
      <xdr:col>55</xdr:col>
      <xdr:colOff>50800</xdr:colOff>
      <xdr:row>58</xdr:row>
      <xdr:rowOff>41650</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884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119755</xdr:rowOff>
    </xdr:from>
    <xdr:to>
      <xdr:col>50</xdr:col>
      <xdr:colOff>114300</xdr:colOff>
      <xdr:row>57</xdr:row>
      <xdr:rowOff>128075</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8750300" y="9892405"/>
          <a:ext cx="889000" cy="8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121471</xdr:rowOff>
    </xdr:from>
    <xdr:to>
      <xdr:col>50</xdr:col>
      <xdr:colOff>165100</xdr:colOff>
      <xdr:row>58</xdr:row>
      <xdr:rowOff>51621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894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58</xdr:row>
      <xdr:rowOff>42748</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39795" y="99868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119755</xdr:rowOff>
    </xdr:from>
    <xdr:to>
      <xdr:col>45</xdr:col>
      <xdr:colOff>177800</xdr:colOff>
      <xdr:row>57</xdr:row>
      <xdr:rowOff>170426</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892405"/>
          <a:ext cx="889000" cy="50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125120</xdr:rowOff>
    </xdr:from>
    <xdr:to>
      <xdr:col>46</xdr:col>
      <xdr:colOff>38100</xdr:colOff>
      <xdr:row>58</xdr:row>
      <xdr:rowOff>55270</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897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58</xdr:row>
      <xdr:rowOff>46397</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9904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54469</xdr:rowOff>
    </xdr:from>
    <xdr:to>
      <xdr:col>41</xdr:col>
      <xdr:colOff>50800</xdr:colOff>
      <xdr:row>57</xdr:row>
      <xdr:rowOff>170426</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6972300" y="9655669"/>
          <a:ext cx="889000" cy="287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107162</xdr:rowOff>
    </xdr:from>
    <xdr:to>
      <xdr:col>41</xdr:col>
      <xdr:colOff>101600</xdr:colOff>
      <xdr:row>58</xdr:row>
      <xdr:rowOff>37312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9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53839</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6550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132049</xdr:rowOff>
    </xdr:from>
    <xdr:to>
      <xdr:col>36</xdr:col>
      <xdr:colOff>165100</xdr:colOff>
      <xdr:row>58</xdr:row>
      <xdr:rowOff>62199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904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58</xdr:row>
      <xdr:rowOff>53326</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9974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268,375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114075</xdr:rowOff>
    </xdr:from>
    <xdr:to>
      <xdr:col>55</xdr:col>
      <xdr:colOff>50800</xdr:colOff>
      <xdr:row>58</xdr:row>
      <xdr:rowOff>44225</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886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92502</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865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291,962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77275</xdr:rowOff>
    </xdr:from>
    <xdr:to>
      <xdr:col>50</xdr:col>
      <xdr:colOff>165100</xdr:colOff>
      <xdr:row>58</xdr:row>
      <xdr:rowOff>7425</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84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56</xdr:row>
      <xdr:rowOff>23952</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39795" y="9625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68955</xdr:rowOff>
    </xdr:from>
    <xdr:to>
      <xdr:col>46</xdr:col>
      <xdr:colOff>38100</xdr:colOff>
      <xdr:row>57</xdr:row>
      <xdr:rowOff>170555</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841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15632</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96168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119626</xdr:rowOff>
    </xdr:from>
    <xdr:to>
      <xdr:col>41</xdr:col>
      <xdr:colOff>101600</xdr:colOff>
      <xdr:row>58</xdr:row>
      <xdr:rowOff>49776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92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58</xdr:row>
      <xdr:rowOff>40903</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99850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3669</xdr:rowOff>
    </xdr:from>
    <xdr:to>
      <xdr:col>36</xdr:col>
      <xdr:colOff>165100</xdr:colOff>
      <xdr:row>56</xdr:row>
      <xdr:rowOff>105269</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604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121796</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672795" y="93800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13,924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76</xdr:row>
      <xdr:rowOff>144434</xdr:rowOff>
    </xdr:from>
    <xdr:ext cx="59541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08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74</xdr:row>
      <xdr:rowOff>160762</xdr:rowOff>
    </xdr:from>
    <xdr:ext cx="59541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08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5642</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71</xdr:row>
      <xdr:rowOff>21970</xdr:rowOff>
    </xdr:from>
    <xdr:ext cx="685572"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5918428" y="1219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69</xdr:row>
      <xdr:rowOff>38299</xdr:rowOff>
    </xdr:from>
    <xdr:ext cx="685572"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5918428" y="1186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54627</xdr:rowOff>
    </xdr:from>
    <xdr:ext cx="685572" cy="259045"/>
    <xdr:sp macro="" textlink="">
      <xdr:nvSpPr>
        <xdr:cNvPr id="395" name="テキスト ボックス 394">
          <a:extLst>
            <a:ext uri="{FF2B5EF4-FFF2-40B4-BE49-F238E27FC236}">
              <a16:creationId xmlns:a16="http://schemas.microsoft.com/office/drawing/2014/main" id="{00000000-0008-0000-0600-00008B010000}"/>
            </a:ext>
          </a:extLst>
        </xdr:cNvPr>
        <xdr:cNvSpPr txBox="1"/>
      </xdr:nvSpPr>
      <xdr:spPr>
        <a:xfrm>
          <a:off x="5918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普通建設事業費 （ うち新規整備　）グラフ枠">
          <a:extLst>
            <a:ext uri="{FF2B5EF4-FFF2-40B4-BE49-F238E27FC236}">
              <a16:creationId xmlns:a16="http://schemas.microsoft.com/office/drawing/2014/main" id="{00000000-0008-0000-06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57513</xdr:rowOff>
    </xdr:from>
    <xdr:to>
      <xdr:col>54</xdr:col>
      <xdr:colOff>189865</xdr:colOff>
      <xdr:row>79</xdr:row>
      <xdr:rowOff>98879</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10475595" y="12230463"/>
          <a:ext cx="1270" cy="14129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102706</xdr:rowOff>
    </xdr:from>
    <xdr:ext cx="249299" cy="259045"/>
    <xdr:sp macro="" textlink="">
      <xdr:nvSpPr>
        <xdr:cNvPr id="398" name="普通建設事業費 （ うち新規整備　）最小値テキスト">
          <a:extLst>
            <a:ext uri="{FF2B5EF4-FFF2-40B4-BE49-F238E27FC236}">
              <a16:creationId xmlns:a16="http://schemas.microsoft.com/office/drawing/2014/main" id="{00000000-0008-0000-0600-00008E010000}"/>
            </a:ext>
          </a:extLst>
        </xdr:cNvPr>
        <xdr:cNvSpPr txBox="1"/>
      </xdr:nvSpPr>
      <xdr:spPr>
        <a:xfrm>
          <a:off x="10528300" y="136472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98879</xdr:rowOff>
    </xdr:from>
    <xdr:to>
      <xdr:col>55</xdr:col>
      <xdr:colOff>88900</xdr:colOff>
      <xdr:row>79</xdr:row>
      <xdr:rowOff>98879</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364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4190</xdr:rowOff>
    </xdr:from>
    <xdr:ext cx="690189" cy="259045"/>
    <xdr:sp macro="" textlink="">
      <xdr:nvSpPr>
        <xdr:cNvPr id="400" name="普通建設事業費 （ うち新規整備　）最大値テキスト">
          <a:extLst>
            <a:ext uri="{FF2B5EF4-FFF2-40B4-BE49-F238E27FC236}">
              <a16:creationId xmlns:a16="http://schemas.microsoft.com/office/drawing/2014/main" id="{00000000-0008-0000-0600-000090010000}"/>
            </a:ext>
          </a:extLst>
        </xdr:cNvPr>
        <xdr:cNvSpPr txBox="1"/>
      </xdr:nvSpPr>
      <xdr:spPr>
        <a:xfrm>
          <a:off x="10528300" y="1200569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1,298,000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57513</xdr:rowOff>
    </xdr:from>
    <xdr:to>
      <xdr:col>55</xdr:col>
      <xdr:colOff>88900</xdr:colOff>
      <xdr:row>71</xdr:row>
      <xdr:rowOff>57513</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10388600" y="12230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170540</xdr:rowOff>
    </xdr:from>
    <xdr:to>
      <xdr:col>55</xdr:col>
      <xdr:colOff>0</xdr:colOff>
      <xdr:row>79</xdr:row>
      <xdr:rowOff>9609</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9639300" y="13543640"/>
          <a:ext cx="838200" cy="10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121632</xdr:rowOff>
    </xdr:from>
    <xdr:ext cx="534377" cy="259045"/>
    <xdr:sp macro="" textlink="">
      <xdr:nvSpPr>
        <xdr:cNvPr id="403" name="普通建設事業費 （ うち新規整備　）平均値テキスト">
          <a:extLst>
            <a:ext uri="{FF2B5EF4-FFF2-40B4-BE49-F238E27FC236}">
              <a16:creationId xmlns:a16="http://schemas.microsoft.com/office/drawing/2014/main" id="{00000000-0008-0000-0600-000093010000}"/>
            </a:ext>
          </a:extLst>
        </xdr:cNvPr>
        <xdr:cNvSpPr txBox="1"/>
      </xdr:nvSpPr>
      <xdr:spPr>
        <a:xfrm>
          <a:off x="10528300" y="13494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143205</xdr:rowOff>
    </xdr:from>
    <xdr:to>
      <xdr:col>55</xdr:col>
      <xdr:colOff>50800</xdr:colOff>
      <xdr:row>79</xdr:row>
      <xdr:rowOff>73355</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10426700" y="13516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160396</xdr:rowOff>
    </xdr:from>
    <xdr:to>
      <xdr:col>50</xdr:col>
      <xdr:colOff>114300</xdr:colOff>
      <xdr:row>78</xdr:row>
      <xdr:rowOff>170540</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a:off x="8750300" y="13533496"/>
          <a:ext cx="889000" cy="10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134472</xdr:rowOff>
    </xdr:from>
    <xdr:to>
      <xdr:col>50</xdr:col>
      <xdr:colOff>165100</xdr:colOff>
      <xdr:row>79</xdr:row>
      <xdr:rowOff>64622</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9588500" y="13507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79</xdr:row>
      <xdr:rowOff>55749</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9372111" y="13600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160396</xdr:rowOff>
    </xdr:from>
    <xdr:to>
      <xdr:col>45</xdr:col>
      <xdr:colOff>177800</xdr:colOff>
      <xdr:row>79</xdr:row>
      <xdr:rowOff>72814</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flipV="1">
          <a:off x="7861300" y="13533496"/>
          <a:ext cx="889000" cy="8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146106</xdr:rowOff>
    </xdr:from>
    <xdr:to>
      <xdr:col>46</xdr:col>
      <xdr:colOff>38100</xdr:colOff>
      <xdr:row>79</xdr:row>
      <xdr:rowOff>76256</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8699500" y="13519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67383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8483111" y="13611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154198</xdr:rowOff>
    </xdr:from>
    <xdr:to>
      <xdr:col>41</xdr:col>
      <xdr:colOff>50800</xdr:colOff>
      <xdr:row>79</xdr:row>
      <xdr:rowOff>72814</xdr:rowOff>
    </xdr:to>
    <xdr:cxnSp macro="">
      <xdr:nvCxnSpPr>
        <xdr:cNvPr id="411" name="直線コネクタ 410">
          <a:extLst>
            <a:ext uri="{FF2B5EF4-FFF2-40B4-BE49-F238E27FC236}">
              <a16:creationId xmlns:a16="http://schemas.microsoft.com/office/drawing/2014/main" id="{00000000-0008-0000-0600-00009B010000}"/>
            </a:ext>
          </a:extLst>
        </xdr:cNvPr>
        <xdr:cNvCxnSpPr/>
      </xdr:nvCxnSpPr>
      <xdr:spPr>
        <a:xfrm>
          <a:off x="6972300" y="13527298"/>
          <a:ext cx="889000" cy="9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132890</xdr:rowOff>
    </xdr:from>
    <xdr:to>
      <xdr:col>41</xdr:col>
      <xdr:colOff>101600</xdr:colOff>
      <xdr:row>79</xdr:row>
      <xdr:rowOff>63040</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7810500" y="135059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79567</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7594111" y="13281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135306</xdr:rowOff>
    </xdr:from>
    <xdr:to>
      <xdr:col>36</xdr:col>
      <xdr:colOff>165100</xdr:colOff>
      <xdr:row>79</xdr:row>
      <xdr:rowOff>65456</xdr:rowOff>
    </xdr:to>
    <xdr:sp macro="" textlink="">
      <xdr:nvSpPr>
        <xdr:cNvPr id="414" name="フローチャート: 判断 413">
          <a:extLst>
            <a:ext uri="{FF2B5EF4-FFF2-40B4-BE49-F238E27FC236}">
              <a16:creationId xmlns:a16="http://schemas.microsoft.com/office/drawing/2014/main" id="{00000000-0008-0000-0600-00009E010000}"/>
            </a:ext>
          </a:extLst>
        </xdr:cNvPr>
        <xdr:cNvSpPr/>
      </xdr:nvSpPr>
      <xdr:spPr>
        <a:xfrm>
          <a:off x="6921500" y="13508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56583</xdr:rowOff>
    </xdr:from>
    <xdr:ext cx="534377"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05111" y="13601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130259</xdr:rowOff>
    </xdr:from>
    <xdr:to>
      <xdr:col>55</xdr:col>
      <xdr:colOff>50800</xdr:colOff>
      <xdr:row>79</xdr:row>
      <xdr:rowOff>60409</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10426700" y="13503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89636</xdr:rowOff>
    </xdr:from>
    <xdr:ext cx="534377" cy="259045"/>
    <xdr:sp macro="" textlink="">
      <xdr:nvSpPr>
        <xdr:cNvPr id="422" name="普通建設事業費 （ うち新規整備　）該当値テキスト">
          <a:extLst>
            <a:ext uri="{FF2B5EF4-FFF2-40B4-BE49-F238E27FC236}">
              <a16:creationId xmlns:a16="http://schemas.microsoft.com/office/drawing/2014/main" id="{00000000-0008-0000-0600-0000A6010000}"/>
            </a:ext>
          </a:extLst>
        </xdr:cNvPr>
        <xdr:cNvSpPr txBox="1"/>
      </xdr:nvSpPr>
      <xdr:spPr>
        <a:xfrm>
          <a:off x="10528300" y="13291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119740</xdr:rowOff>
    </xdr:from>
    <xdr:to>
      <xdr:col>50</xdr:col>
      <xdr:colOff>165100</xdr:colOff>
      <xdr:row>79</xdr:row>
      <xdr:rowOff>49890</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9588500" y="13492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77</xdr:row>
      <xdr:rowOff>66417</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9372111" y="132680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109596</xdr:rowOff>
    </xdr:from>
    <xdr:to>
      <xdr:col>46</xdr:col>
      <xdr:colOff>38100</xdr:colOff>
      <xdr:row>79</xdr:row>
      <xdr:rowOff>39746</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8699500" y="13482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77</xdr:row>
      <xdr:rowOff>56273</xdr:rowOff>
    </xdr:from>
    <xdr:ext cx="599010"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8450795" y="132579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22014</xdr:rowOff>
    </xdr:from>
    <xdr:to>
      <xdr:col>41</xdr:col>
      <xdr:colOff>101600</xdr:colOff>
      <xdr:row>79</xdr:row>
      <xdr:rowOff>123614</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7810500" y="13566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114741</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7594111" y="13659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103398</xdr:rowOff>
    </xdr:from>
    <xdr:to>
      <xdr:col>36</xdr:col>
      <xdr:colOff>165100</xdr:colOff>
      <xdr:row>79</xdr:row>
      <xdr:rowOff>33548</xdr:rowOff>
    </xdr:to>
    <xdr:sp macro="" textlink="">
      <xdr:nvSpPr>
        <xdr:cNvPr id="429" name="楕円 428">
          <a:extLst>
            <a:ext uri="{FF2B5EF4-FFF2-40B4-BE49-F238E27FC236}">
              <a16:creationId xmlns:a16="http://schemas.microsoft.com/office/drawing/2014/main" id="{00000000-0008-0000-0600-0000AD010000}"/>
            </a:ext>
          </a:extLst>
        </xdr:cNvPr>
        <xdr:cNvSpPr/>
      </xdr:nvSpPr>
      <xdr:spPr>
        <a:xfrm>
          <a:off x="6921500" y="13476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77</xdr:row>
      <xdr:rowOff>50075</xdr:rowOff>
    </xdr:from>
    <xdr:ext cx="599010" cy="259045"/>
    <xdr:sp macro="" textlink="">
      <xdr:nvSpPr>
        <xdr:cNvPr id="430" name="テキスト ボックス 429">
          <a:extLst>
            <a:ext uri="{FF2B5EF4-FFF2-40B4-BE49-F238E27FC236}">
              <a16:creationId xmlns:a16="http://schemas.microsoft.com/office/drawing/2014/main" id="{00000000-0008-0000-0600-0000AE010000}"/>
            </a:ext>
          </a:extLst>
        </xdr:cNvPr>
        <xdr:cNvSpPr txBox="1"/>
      </xdr:nvSpPr>
      <xdr:spPr>
        <a:xfrm>
          <a:off x="6672795" y="132517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64,360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8" name="正方形/長方形 437">
          <a:extLst>
            <a:ext uri="{FF2B5EF4-FFF2-40B4-BE49-F238E27FC236}">
              <a16:creationId xmlns:a16="http://schemas.microsoft.com/office/drawing/2014/main" id="{00000000-0008-0000-0600-0000B6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144434</xdr:rowOff>
    </xdr:from>
    <xdr:ext cx="59541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08581" y="16603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94</xdr:row>
      <xdr:rowOff>160763</xdr:rowOff>
    </xdr:from>
    <xdr:ext cx="59541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08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91</xdr:row>
      <xdr:rowOff>21970</xdr:rowOff>
    </xdr:from>
    <xdr:ext cx="685572"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5918428" y="15623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38298</xdr:rowOff>
    </xdr:from>
    <xdr:ext cx="685572"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5918428" y="15297348"/>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5918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143419</xdr:rowOff>
    </xdr:from>
    <xdr:to>
      <xdr:col>54</xdr:col>
      <xdr:colOff>189865</xdr:colOff>
      <xdr:row>99</xdr:row>
      <xdr:rowOff>98879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73919"/>
          <a:ext cx="1270" cy="14985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102706</xdr:rowOff>
    </xdr:from>
    <xdr:ext cx="249299"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70762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98879</xdr:rowOff>
    </xdr:from>
    <xdr:to>
      <xdr:col>55</xdr:col>
      <xdr:colOff>88900</xdr:colOff>
      <xdr:row>99</xdr:row>
      <xdr:rowOff>98879</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7072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90096</xdr:rowOff>
    </xdr:from>
    <xdr:ext cx="690189"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4914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1,376,584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143419</xdr:rowOff>
    </xdr:from>
    <xdr:to>
      <xdr:col>55</xdr:col>
      <xdr:colOff>88900</xdr:colOff>
      <xdr:row>90</xdr:row>
      <xdr:rowOff>143419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73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15388</xdr:rowOff>
    </xdr:from>
    <xdr:to>
      <xdr:col>55</xdr:col>
      <xdr:colOff>0</xdr:colOff>
      <xdr:row>98</xdr:row>
      <xdr:rowOff>66091</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9639300" y="16817488"/>
          <a:ext cx="838200" cy="50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171132</xdr:rowOff>
    </xdr:from>
    <xdr:ext cx="599010"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80178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182,141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21255</xdr:rowOff>
    </xdr:from>
    <xdr:to>
      <xdr:col>55</xdr:col>
      <xdr:colOff>50800</xdr:colOff>
      <xdr:row>98</xdr:row>
      <xdr:rowOff>122855</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823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15388</xdr:rowOff>
    </xdr:from>
    <xdr:to>
      <xdr:col>50</xdr:col>
      <xdr:colOff>114300</xdr:colOff>
      <xdr:row>98</xdr:row>
      <xdr:rowOff>71982</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6817488"/>
          <a:ext cx="889000" cy="56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44664</xdr:rowOff>
    </xdr:from>
    <xdr:to>
      <xdr:col>50</xdr:col>
      <xdr:colOff>165100</xdr:colOff>
      <xdr:row>98</xdr:row>
      <xdr:rowOff>146264</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84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98</xdr:row>
      <xdr:rowOff>137391</xdr:rowOff>
    </xdr:from>
    <xdr:ext cx="59901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39795" y="169394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14356</xdr:rowOff>
    </xdr:from>
    <xdr:to>
      <xdr:col>45</xdr:col>
      <xdr:colOff>177800</xdr:colOff>
      <xdr:row>98</xdr:row>
      <xdr:rowOff>71982</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a:off x="7861300" y="16816456"/>
          <a:ext cx="889000" cy="57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57206</xdr:rowOff>
    </xdr:from>
    <xdr:to>
      <xdr:col>46</xdr:col>
      <xdr:colOff>38100</xdr:colOff>
      <xdr:row>98</xdr:row>
      <xdr:rowOff>158806</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8593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98</xdr:row>
      <xdr:rowOff>149933</xdr:rowOff>
    </xdr:from>
    <xdr:ext cx="59901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50795" y="16952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62902</xdr:rowOff>
    </xdr:from>
    <xdr:to>
      <xdr:col>41</xdr:col>
      <xdr:colOff>50800</xdr:colOff>
      <xdr:row>98</xdr:row>
      <xdr:rowOff>14356</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a:off x="6972300" y="16522102"/>
          <a:ext cx="889000" cy="294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23687</xdr:rowOff>
    </xdr:from>
    <xdr:to>
      <xdr:col>41</xdr:col>
      <xdr:colOff>101600</xdr:colOff>
      <xdr:row>98</xdr:row>
      <xdr:rowOff>125287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8257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98</xdr:row>
      <xdr:rowOff>116414</xdr:rowOff>
    </xdr:from>
    <xdr:ext cx="59901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61795" y="16918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64539</xdr:rowOff>
    </xdr:from>
    <xdr:to>
      <xdr:col>36</xdr:col>
      <xdr:colOff>165100</xdr:colOff>
      <xdr:row>98</xdr:row>
      <xdr:rowOff>166139</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866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98</xdr:row>
      <xdr:rowOff>157266</xdr:rowOff>
    </xdr:from>
    <xdr:ext cx="59901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672795" y="169593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15291</xdr:rowOff>
    </xdr:from>
    <xdr:to>
      <xdr:col>55</xdr:col>
      <xdr:colOff>50800</xdr:colOff>
      <xdr:row>98</xdr:row>
      <xdr:rowOff>116891</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6817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38168</xdr:rowOff>
    </xdr:from>
    <xdr:ext cx="599010"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66688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136038</xdr:rowOff>
    </xdr:from>
    <xdr:to>
      <xdr:col>50</xdr:col>
      <xdr:colOff>165100</xdr:colOff>
      <xdr:row>98</xdr:row>
      <xdr:rowOff>66188</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6766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82715</xdr:rowOff>
    </xdr:from>
    <xdr:ext cx="599010"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39795" y="16541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21182</xdr:rowOff>
    </xdr:from>
    <xdr:to>
      <xdr:col>46</xdr:col>
      <xdr:colOff>38100</xdr:colOff>
      <xdr:row>98</xdr:row>
      <xdr:rowOff>122782</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6823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139309</xdr:rowOff>
    </xdr:from>
    <xdr:ext cx="599010"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50795" y="165985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135006</xdr:rowOff>
    </xdr:from>
    <xdr:to>
      <xdr:col>41</xdr:col>
      <xdr:colOff>101600</xdr:colOff>
      <xdr:row>98</xdr:row>
      <xdr:rowOff>65156</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765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81683</xdr:rowOff>
    </xdr:from>
    <xdr:ext cx="599010"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61795" y="165408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12102</xdr:rowOff>
    </xdr:from>
    <xdr:to>
      <xdr:col>36</xdr:col>
      <xdr:colOff>165100</xdr:colOff>
      <xdr:row>96</xdr:row>
      <xdr:rowOff>113702</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471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94</xdr:row>
      <xdr:rowOff>130229</xdr:rowOff>
    </xdr:from>
    <xdr:ext cx="599010"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672795" y="16246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6" name="正方形/長方形 495">
          <a:extLst>
            <a:ext uri="{FF2B5EF4-FFF2-40B4-BE49-F238E27FC236}">
              <a16:creationId xmlns:a16="http://schemas.microsoft.com/office/drawing/2014/main" id="{00000000-0008-0000-0600-0000F0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7" name="正方形/長方形 496">
          <a:extLst>
            <a:ext uri="{FF2B5EF4-FFF2-40B4-BE49-F238E27FC236}">
              <a16:creationId xmlns:a16="http://schemas.microsoft.com/office/drawing/2014/main" id="{00000000-0008-0000-0600-0000F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850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850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850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29</xdr:row>
      <xdr:rowOff>92727</xdr:rowOff>
    </xdr:from>
    <xdr:ext cx="685572" cy="259045"/>
    <xdr:sp macro="" textlink="">
      <xdr:nvSpPr>
        <xdr:cNvPr id="509" name="テキスト ボックス 508">
          <a:extLst>
            <a:ext uri="{FF2B5EF4-FFF2-40B4-BE49-F238E27FC236}">
              <a16:creationId xmlns:a16="http://schemas.microsoft.com/office/drawing/2014/main" id="{00000000-0008-0000-0600-0000FD010000}"/>
            </a:ext>
          </a:extLst>
        </xdr:cNvPr>
        <xdr:cNvSpPr txBox="1"/>
      </xdr:nvSpPr>
      <xdr:spPr>
        <a:xfrm>
          <a:off x="11760428" y="506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27</xdr:row>
      <xdr:rowOff>54627</xdr:rowOff>
    </xdr:from>
    <xdr:ext cx="685572"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1760428" y="468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2" name="災害復旧事業費グラフ枠">
          <a:extLst>
            <a:ext uri="{FF2B5EF4-FFF2-40B4-BE49-F238E27FC236}">
              <a16:creationId xmlns:a16="http://schemas.microsoft.com/office/drawing/2014/main" id="{00000000-0008-0000-0600-000000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154162</xdr:rowOff>
    </xdr:from>
    <xdr:to>
      <xdr:col>85</xdr:col>
      <xdr:colOff>126364</xdr:colOff>
      <xdr:row>39</xdr:row>
      <xdr:rowOff>44450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6317595" y="5297662"/>
          <a:ext cx="1269" cy="1433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66526</xdr:rowOff>
    </xdr:from>
    <xdr:ext cx="249299" cy="259045"/>
    <xdr:sp macro="" textlink="">
      <xdr:nvSpPr>
        <xdr:cNvPr id="514" name="災害復旧事業費最小値テキスト">
          <a:extLst>
            <a:ext uri="{FF2B5EF4-FFF2-40B4-BE49-F238E27FC236}">
              <a16:creationId xmlns:a16="http://schemas.microsoft.com/office/drawing/2014/main" id="{00000000-0008-0000-0600-000002020000}"/>
            </a:ext>
          </a:extLst>
        </xdr:cNvPr>
        <xdr:cNvSpPr txBox="1"/>
      </xdr:nvSpPr>
      <xdr:spPr>
        <a:xfrm>
          <a:off x="16370300" y="67530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6230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100839</xdr:rowOff>
    </xdr:from>
    <xdr:ext cx="690189" cy="259045"/>
    <xdr:sp macro="" textlink="">
      <xdr:nvSpPr>
        <xdr:cNvPr id="516" name="災害復旧事業費最大値テキスト">
          <a:extLst>
            <a:ext uri="{FF2B5EF4-FFF2-40B4-BE49-F238E27FC236}">
              <a16:creationId xmlns:a16="http://schemas.microsoft.com/office/drawing/2014/main" id="{00000000-0008-0000-0600-000004020000}"/>
            </a:ext>
          </a:extLst>
        </xdr:cNvPr>
        <xdr:cNvSpPr txBox="1"/>
      </xdr:nvSpPr>
      <xdr:spPr>
        <a:xfrm>
          <a:off x="16370300" y="507288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1,128,613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154162</xdr:rowOff>
    </xdr:from>
    <xdr:to>
      <xdr:col>86</xdr:col>
      <xdr:colOff>25400</xdr:colOff>
      <xdr:row>30</xdr:row>
      <xdr:rowOff>154162</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6230600" y="52976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44450</xdr:rowOff>
    </xdr:from>
    <xdr:to>
      <xdr:col>85</xdr:col>
      <xdr:colOff>127000</xdr:colOff>
      <xdr:row>39</xdr:row>
      <xdr:rowOff>44450</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5481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155425</xdr:rowOff>
    </xdr:from>
    <xdr:ext cx="534377" cy="259045"/>
    <xdr:sp macro="" textlink="">
      <xdr:nvSpPr>
        <xdr:cNvPr id="519" name="災害復旧事業費平均値テキスト">
          <a:extLst>
            <a:ext uri="{FF2B5EF4-FFF2-40B4-BE49-F238E27FC236}">
              <a16:creationId xmlns:a16="http://schemas.microsoft.com/office/drawing/2014/main" id="{00000000-0008-0000-0600-000007020000}"/>
            </a:ext>
          </a:extLst>
        </xdr:cNvPr>
        <xdr:cNvSpPr txBox="1"/>
      </xdr:nvSpPr>
      <xdr:spPr>
        <a:xfrm>
          <a:off x="16370300" y="649907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132548</xdr:rowOff>
    </xdr:from>
    <xdr:to>
      <xdr:col>85</xdr:col>
      <xdr:colOff>177800</xdr:colOff>
      <xdr:row>39</xdr:row>
      <xdr:rowOff>62698</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6268700" y="6647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44450</xdr:rowOff>
    </xdr:from>
    <xdr:to>
      <xdr:col>81</xdr:col>
      <xdr:colOff>50800</xdr:colOff>
      <xdr:row>39</xdr:row>
      <xdr:rowOff>44450</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a:off x="14592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131738</xdr:rowOff>
    </xdr:from>
    <xdr:to>
      <xdr:col>81</xdr:col>
      <xdr:colOff>101600</xdr:colOff>
      <xdr:row>39</xdr:row>
      <xdr:rowOff>61888</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5430500" y="6646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78415</xdr:rowOff>
    </xdr:from>
    <xdr:ext cx="534377"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14111" y="6422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26,269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44450</xdr:rowOff>
    </xdr:from>
    <xdr:to>
      <xdr:col>76</xdr:col>
      <xdr:colOff>114300</xdr:colOff>
      <xdr:row>39</xdr:row>
      <xdr:rowOff>44450</xdr:rowOff>
    </xdr:to>
    <xdr:cxnSp macro="">
      <xdr:nvCxnSpPr>
        <xdr:cNvPr id="524" name="直線コネクタ 523">
          <a:extLst>
            <a:ext uri="{FF2B5EF4-FFF2-40B4-BE49-F238E27FC236}">
              <a16:creationId xmlns:a16="http://schemas.microsoft.com/office/drawing/2014/main" id="{00000000-0008-0000-0600-00000C020000}"/>
            </a:ext>
          </a:extLst>
        </xdr:cNvPr>
        <xdr:cNvCxnSpPr/>
      </xdr:nvCxnSpPr>
      <xdr:spPr>
        <a:xfrm>
          <a:off x="13703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133103</xdr:rowOff>
    </xdr:from>
    <xdr:to>
      <xdr:col>76</xdr:col>
      <xdr:colOff>165100</xdr:colOff>
      <xdr:row>39</xdr:row>
      <xdr:rowOff>63253</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4541500" y="6648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79779</xdr:rowOff>
    </xdr:from>
    <xdr:ext cx="534377"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325111" y="6423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44448</xdr:rowOff>
    </xdr:from>
    <xdr:to>
      <xdr:col>71</xdr:col>
      <xdr:colOff>177800</xdr:colOff>
      <xdr:row>39</xdr:row>
      <xdr:rowOff>44450</xdr:rowOff>
    </xdr:to>
    <xdr:cxnSp macro="">
      <xdr:nvCxnSpPr>
        <xdr:cNvPr id="527" name="直線コネクタ 526">
          <a:extLst>
            <a:ext uri="{FF2B5EF4-FFF2-40B4-BE49-F238E27FC236}">
              <a16:creationId xmlns:a16="http://schemas.microsoft.com/office/drawing/2014/main" id="{00000000-0008-0000-0600-00000F020000}"/>
            </a:ext>
          </a:extLst>
        </xdr:cNvPr>
        <xdr:cNvCxnSpPr/>
      </xdr:nvCxnSpPr>
      <xdr:spPr>
        <a:xfrm>
          <a:off x="12814300" y="6730998"/>
          <a:ext cx="889000" cy="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135147</xdr:rowOff>
    </xdr:from>
    <xdr:to>
      <xdr:col>72</xdr:col>
      <xdr:colOff>38100</xdr:colOff>
      <xdr:row>39</xdr:row>
      <xdr:rowOff>65297</xdr:rowOff>
    </xdr:to>
    <xdr:sp macro="" textlink="">
      <xdr:nvSpPr>
        <xdr:cNvPr id="528" name="フローチャート: 判断 527">
          <a:extLst>
            <a:ext uri="{FF2B5EF4-FFF2-40B4-BE49-F238E27FC236}">
              <a16:creationId xmlns:a16="http://schemas.microsoft.com/office/drawing/2014/main" id="{00000000-0008-0000-0600-000010020000}"/>
            </a:ext>
          </a:extLst>
        </xdr:cNvPr>
        <xdr:cNvSpPr/>
      </xdr:nvSpPr>
      <xdr:spPr>
        <a:xfrm>
          <a:off x="13652500" y="6650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81824</xdr:rowOff>
    </xdr:from>
    <xdr:ext cx="534377"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436111" y="642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135829</xdr:rowOff>
    </xdr:from>
    <xdr:to>
      <xdr:col>67</xdr:col>
      <xdr:colOff>101600</xdr:colOff>
      <xdr:row>39</xdr:row>
      <xdr:rowOff>65979</xdr:rowOff>
    </xdr:to>
    <xdr:sp macro="" textlink="">
      <xdr:nvSpPr>
        <xdr:cNvPr id="530" name="フローチャート: 判断 529">
          <a:extLst>
            <a:ext uri="{FF2B5EF4-FFF2-40B4-BE49-F238E27FC236}">
              <a16:creationId xmlns:a16="http://schemas.microsoft.com/office/drawing/2014/main" id="{00000000-0008-0000-0600-000012020000}"/>
            </a:ext>
          </a:extLst>
        </xdr:cNvPr>
        <xdr:cNvSpPr/>
      </xdr:nvSpPr>
      <xdr:spPr>
        <a:xfrm>
          <a:off x="12763500" y="6650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82506</xdr:rowOff>
    </xdr:from>
    <xdr:ext cx="534377"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547111" y="6426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165100</xdr:rowOff>
    </xdr:from>
    <xdr:to>
      <xdr:col>85</xdr:col>
      <xdr:colOff>177800</xdr:colOff>
      <xdr:row>39</xdr:row>
      <xdr:rowOff>95250</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6268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110976</xdr:rowOff>
    </xdr:from>
    <xdr:ext cx="249299" cy="259045"/>
    <xdr:sp macro="" textlink="">
      <xdr:nvSpPr>
        <xdr:cNvPr id="538" name="災害復旧事業費該当値テキスト">
          <a:extLst>
            <a:ext uri="{FF2B5EF4-FFF2-40B4-BE49-F238E27FC236}">
              <a16:creationId xmlns:a16="http://schemas.microsoft.com/office/drawing/2014/main" id="{00000000-0008-0000-0600-00001A020000}"/>
            </a:ext>
          </a:extLst>
        </xdr:cNvPr>
        <xdr:cNvSpPr txBox="1"/>
      </xdr:nvSpPr>
      <xdr:spPr>
        <a:xfrm>
          <a:off x="16370300" y="66260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165100</xdr:rowOff>
    </xdr:from>
    <xdr:to>
      <xdr:col>81</xdr:col>
      <xdr:colOff>101600</xdr:colOff>
      <xdr:row>39</xdr:row>
      <xdr:rowOff>95250</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543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39</xdr:row>
      <xdr:rowOff>86377</xdr:rowOff>
    </xdr:from>
    <xdr:ext cx="249299"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535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165100</xdr:rowOff>
    </xdr:from>
    <xdr:to>
      <xdr:col>76</xdr:col>
      <xdr:colOff>165100</xdr:colOff>
      <xdr:row>39</xdr:row>
      <xdr:rowOff>95250</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4541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39</xdr:row>
      <xdr:rowOff>86377</xdr:rowOff>
    </xdr:from>
    <xdr:ext cx="249299"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4467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165100</xdr:rowOff>
    </xdr:from>
    <xdr:to>
      <xdr:col>72</xdr:col>
      <xdr:colOff>38100</xdr:colOff>
      <xdr:row>39</xdr:row>
      <xdr:rowOff>95250</xdr:rowOff>
    </xdr:to>
    <xdr:sp macro="" textlink="">
      <xdr:nvSpPr>
        <xdr:cNvPr id="543" name="楕円 542">
          <a:extLst>
            <a:ext uri="{FF2B5EF4-FFF2-40B4-BE49-F238E27FC236}">
              <a16:creationId xmlns:a16="http://schemas.microsoft.com/office/drawing/2014/main" id="{00000000-0008-0000-0600-00001F020000}"/>
            </a:ext>
          </a:extLst>
        </xdr:cNvPr>
        <xdr:cNvSpPr/>
      </xdr:nvSpPr>
      <xdr:spPr>
        <a:xfrm>
          <a:off x="1365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39</xdr:row>
      <xdr:rowOff>86377</xdr:rowOff>
    </xdr:from>
    <xdr:ext cx="249299" cy="259045"/>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3578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165098</xdr:rowOff>
    </xdr:from>
    <xdr:to>
      <xdr:col>67</xdr:col>
      <xdr:colOff>101600</xdr:colOff>
      <xdr:row>39</xdr:row>
      <xdr:rowOff>95248</xdr:rowOff>
    </xdr:to>
    <xdr:sp macro="" textlink="">
      <xdr:nvSpPr>
        <xdr:cNvPr id="545" name="楕円 544">
          <a:extLst>
            <a:ext uri="{FF2B5EF4-FFF2-40B4-BE49-F238E27FC236}">
              <a16:creationId xmlns:a16="http://schemas.microsoft.com/office/drawing/2014/main" id="{00000000-0008-0000-0600-000021020000}"/>
            </a:ext>
          </a:extLst>
        </xdr:cNvPr>
        <xdr:cNvSpPr/>
      </xdr:nvSpPr>
      <xdr:spPr>
        <a:xfrm>
          <a:off x="12763500" y="6680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39</xdr:row>
      <xdr:rowOff>86375</xdr:rowOff>
    </xdr:from>
    <xdr:ext cx="249299"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689650" y="67729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9" name="正方形/長方形 548">
          <a:extLst>
            <a:ext uri="{FF2B5EF4-FFF2-40B4-BE49-F238E27FC236}">
              <a16:creationId xmlns:a16="http://schemas.microsoft.com/office/drawing/2014/main" id="{00000000-0008-0000-0600-000025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0" name="正方形/長方形 549">
          <a:extLst>
            <a:ext uri="{FF2B5EF4-FFF2-40B4-BE49-F238E27FC236}">
              <a16:creationId xmlns:a16="http://schemas.microsoft.com/office/drawing/2014/main" id="{00000000-0008-0000-0600-000026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1" name="正方形/長方形 550">
          <a:extLst>
            <a:ext uri="{FF2B5EF4-FFF2-40B4-BE49-F238E27FC236}">
              <a16:creationId xmlns:a16="http://schemas.microsoft.com/office/drawing/2014/main" id="{00000000-0008-0000-0600-000027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52" name="正方形/長方形 551">
          <a:extLst>
            <a:ext uri="{FF2B5EF4-FFF2-40B4-BE49-F238E27FC236}">
              <a16:creationId xmlns:a16="http://schemas.microsoft.com/office/drawing/2014/main" id="{00000000-0008-0000-0600-000028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53" name="正方形/長方形 552">
          <a:extLst>
            <a:ext uri="{FF2B5EF4-FFF2-40B4-BE49-F238E27FC236}">
              <a16:creationId xmlns:a16="http://schemas.microsoft.com/office/drawing/2014/main" id="{00000000-0008-0000-0600-000029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4" name="正方形/長方形 553">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5" name="テキスト ボックス 554">
          <a:extLst>
            <a:ext uri="{FF2B5EF4-FFF2-40B4-BE49-F238E27FC236}">
              <a16:creationId xmlns:a16="http://schemas.microsoft.com/office/drawing/2014/main" id="{00000000-0008-0000-0600-00002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59</xdr:row>
      <xdr:rowOff>44450</xdr:rowOff>
    </xdr:from>
    <xdr:to>
      <xdr:col>89</xdr:col>
      <xdr:colOff>177800</xdr:colOff>
      <xdr:row>59</xdr:row>
      <xdr:rowOff>44450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58</xdr:row>
      <xdr:rowOff>73677</xdr:rowOff>
    </xdr:from>
    <xdr:ext cx="248786" cy="259045"/>
    <xdr:sp macro="" textlink="">
      <xdr:nvSpPr>
        <xdr:cNvPr id="558" name="テキスト ボックス 557">
          <a:extLst>
            <a:ext uri="{FF2B5EF4-FFF2-40B4-BE49-F238E27FC236}">
              <a16:creationId xmlns:a16="http://schemas.microsoft.com/office/drawing/2014/main" id="{00000000-0008-0000-0600-00002E020000}"/>
            </a:ext>
          </a:extLst>
        </xdr:cNvPr>
        <xdr:cNvSpPr txBox="1"/>
      </xdr:nvSpPr>
      <xdr:spPr>
        <a:xfrm>
          <a:off x="12197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56</xdr:row>
      <xdr:rowOff>35577</xdr:rowOff>
    </xdr:from>
    <xdr:ext cx="46717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1978821" y="963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53</xdr:row>
      <xdr:rowOff>168927</xdr:rowOff>
    </xdr:from>
    <xdr:ext cx="46717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1978821" y="925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51</xdr:row>
      <xdr:rowOff>130827</xdr:rowOff>
    </xdr:from>
    <xdr:ext cx="46717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1978821" y="887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49</xdr:row>
      <xdr:rowOff>92727</xdr:rowOff>
    </xdr:from>
    <xdr:ext cx="46717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1978821" y="849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47</xdr:row>
      <xdr:rowOff>54627</xdr:rowOff>
    </xdr:from>
    <xdr:ext cx="46717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1978821" y="811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9" name="失業対策事業費グラフ枠">
          <a:extLst>
            <a:ext uri="{FF2B5EF4-FFF2-40B4-BE49-F238E27FC236}">
              <a16:creationId xmlns:a16="http://schemas.microsoft.com/office/drawing/2014/main" id="{00000000-0008-0000-0600-00003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115697</xdr:rowOff>
    </xdr:from>
    <xdr:to>
      <xdr:col>85</xdr:col>
      <xdr:colOff>126364</xdr:colOff>
      <xdr:row>59</xdr:row>
      <xdr:rowOff>44450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flipV="1">
          <a:off x="16317595" y="8688197"/>
          <a:ext cx="1269" cy="14718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81932</xdr:rowOff>
    </xdr:from>
    <xdr:ext cx="249299" cy="259045"/>
    <xdr:sp macro="" textlink="">
      <xdr:nvSpPr>
        <xdr:cNvPr id="571" name="失業対策事業費最小値テキスト">
          <a:extLst>
            <a:ext uri="{FF2B5EF4-FFF2-40B4-BE49-F238E27FC236}">
              <a16:creationId xmlns:a16="http://schemas.microsoft.com/office/drawing/2014/main" id="{00000000-0008-0000-0600-00003B020000}"/>
            </a:ext>
          </a:extLst>
        </xdr:cNvPr>
        <xdr:cNvSpPr txBox="1"/>
      </xdr:nvSpPr>
      <xdr:spPr>
        <a:xfrm>
          <a:off x="16370300" y="101974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44450</xdr:rowOff>
    </xdr:from>
    <xdr:to>
      <xdr:col>86</xdr:col>
      <xdr:colOff>25400</xdr:colOff>
      <xdr:row>59</xdr:row>
      <xdr:rowOff>44450</xdr:rowOff>
    </xdr:to>
    <xdr:cxnSp macro="">
      <xdr:nvCxnSpPr>
        <xdr:cNvPr id="572" name="直線コネクタ 571">
          <a:extLst>
            <a:ext uri="{FF2B5EF4-FFF2-40B4-BE49-F238E27FC236}">
              <a16:creationId xmlns:a16="http://schemas.microsoft.com/office/drawing/2014/main" id="{00000000-0008-0000-0600-00003C020000}"/>
            </a:ext>
          </a:extLst>
        </xdr:cNvPr>
        <xdr:cNvCxnSpPr/>
      </xdr:nvCxnSpPr>
      <xdr:spPr>
        <a:xfrm>
          <a:off x="16230600" y="10160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62374</xdr:rowOff>
    </xdr:from>
    <xdr:ext cx="469744" cy="259045"/>
    <xdr:sp macro="" textlink="">
      <xdr:nvSpPr>
        <xdr:cNvPr id="573" name="失業対策事業費最大値テキスト">
          <a:extLst>
            <a:ext uri="{FF2B5EF4-FFF2-40B4-BE49-F238E27FC236}">
              <a16:creationId xmlns:a16="http://schemas.microsoft.com/office/drawing/2014/main" id="{00000000-0008-0000-0600-00003D020000}"/>
            </a:ext>
          </a:extLst>
        </xdr:cNvPr>
        <xdr:cNvSpPr txBox="1"/>
      </xdr:nvSpPr>
      <xdr:spPr>
        <a:xfrm>
          <a:off x="16370300" y="8463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115697</xdr:rowOff>
    </xdr:from>
    <xdr:to>
      <xdr:col>86</xdr:col>
      <xdr:colOff>25400</xdr:colOff>
      <xdr:row>50</xdr:row>
      <xdr:rowOff>115697</xdr:rowOff>
    </xdr:to>
    <xdr:cxnSp macro="">
      <xdr:nvCxnSpPr>
        <xdr:cNvPr id="574" name="直線コネクタ 573">
          <a:extLst>
            <a:ext uri="{FF2B5EF4-FFF2-40B4-BE49-F238E27FC236}">
              <a16:creationId xmlns:a16="http://schemas.microsoft.com/office/drawing/2014/main" id="{00000000-0008-0000-0600-00003E020000}"/>
            </a:ext>
          </a:extLst>
        </xdr:cNvPr>
        <xdr:cNvCxnSpPr/>
      </xdr:nvCxnSpPr>
      <xdr:spPr>
        <a:xfrm>
          <a:off x="16230600" y="86881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59</xdr:row>
      <xdr:rowOff>44450</xdr:rowOff>
    </xdr:from>
    <xdr:to>
      <xdr:col>85</xdr:col>
      <xdr:colOff>127000</xdr:colOff>
      <xdr:row>59</xdr:row>
      <xdr:rowOff>44450</xdr:rowOff>
    </xdr:to>
    <xdr:cxnSp macro="">
      <xdr:nvCxnSpPr>
        <xdr:cNvPr id="575" name="直線コネクタ 574">
          <a:extLst>
            <a:ext uri="{FF2B5EF4-FFF2-40B4-BE49-F238E27FC236}">
              <a16:creationId xmlns:a16="http://schemas.microsoft.com/office/drawing/2014/main" id="{00000000-0008-0000-0600-00003F020000}"/>
            </a:ext>
          </a:extLst>
        </xdr:cNvPr>
        <xdr:cNvCxnSpPr/>
      </xdr:nvCxnSpPr>
      <xdr:spPr>
        <a:xfrm>
          <a:off x="15481300" y="10160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170832</xdr:rowOff>
    </xdr:from>
    <xdr:ext cx="313932" cy="259045"/>
    <xdr:sp macro="" textlink="">
      <xdr:nvSpPr>
        <xdr:cNvPr id="576" name="失業対策事業費平均値テキスト">
          <a:extLst>
            <a:ext uri="{FF2B5EF4-FFF2-40B4-BE49-F238E27FC236}">
              <a16:creationId xmlns:a16="http://schemas.microsoft.com/office/drawing/2014/main" id="{00000000-0008-0000-0600-000040020000}"/>
            </a:ext>
          </a:extLst>
        </xdr:cNvPr>
        <xdr:cNvSpPr txBox="1"/>
      </xdr:nvSpPr>
      <xdr:spPr>
        <a:xfrm>
          <a:off x="16370300" y="9943482"/>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147955</xdr:rowOff>
    </xdr:from>
    <xdr:to>
      <xdr:col>85</xdr:col>
      <xdr:colOff>177800</xdr:colOff>
      <xdr:row>59</xdr:row>
      <xdr:rowOff>78105</xdr:rowOff>
    </xdr:to>
    <xdr:sp macro="" textlink="">
      <xdr:nvSpPr>
        <xdr:cNvPr id="577" name="フローチャート: 判断 576">
          <a:extLst>
            <a:ext uri="{FF2B5EF4-FFF2-40B4-BE49-F238E27FC236}">
              <a16:creationId xmlns:a16="http://schemas.microsoft.com/office/drawing/2014/main" id="{00000000-0008-0000-0600-000041020000}"/>
            </a:ext>
          </a:extLst>
        </xdr:cNvPr>
        <xdr:cNvSpPr/>
      </xdr:nvSpPr>
      <xdr:spPr>
        <a:xfrm>
          <a:off x="16268700" y="1009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44450</xdr:rowOff>
    </xdr:from>
    <xdr:to>
      <xdr:col>81</xdr:col>
      <xdr:colOff>50800</xdr:colOff>
      <xdr:row>59</xdr:row>
      <xdr:rowOff>44450</xdr:rowOff>
    </xdr:to>
    <xdr:cxnSp macro="">
      <xdr:nvCxnSpPr>
        <xdr:cNvPr id="578" name="直線コネクタ 577">
          <a:extLst>
            <a:ext uri="{FF2B5EF4-FFF2-40B4-BE49-F238E27FC236}">
              <a16:creationId xmlns:a16="http://schemas.microsoft.com/office/drawing/2014/main" id="{00000000-0008-0000-0600-000042020000}"/>
            </a:ext>
          </a:extLst>
        </xdr:cNvPr>
        <xdr:cNvCxnSpPr/>
      </xdr:nvCxnSpPr>
      <xdr:spPr>
        <a:xfrm>
          <a:off x="14592300" y="10160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58</xdr:row>
      <xdr:rowOff>150241</xdr:rowOff>
    </xdr:from>
    <xdr:to>
      <xdr:col>81</xdr:col>
      <xdr:colOff>101600</xdr:colOff>
      <xdr:row>59</xdr:row>
      <xdr:rowOff>80391</xdr:rowOff>
    </xdr:to>
    <xdr:sp macro="" textlink="">
      <xdr:nvSpPr>
        <xdr:cNvPr id="579" name="フローチャート: 判断 578">
          <a:extLst>
            <a:ext uri="{FF2B5EF4-FFF2-40B4-BE49-F238E27FC236}">
              <a16:creationId xmlns:a16="http://schemas.microsoft.com/office/drawing/2014/main" id="{00000000-0008-0000-0600-000043020000}"/>
            </a:ext>
          </a:extLst>
        </xdr:cNvPr>
        <xdr:cNvSpPr/>
      </xdr:nvSpPr>
      <xdr:spPr>
        <a:xfrm>
          <a:off x="15430500" y="10094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84333</xdr:colOff>
      <xdr:row>57</xdr:row>
      <xdr:rowOff>96918</xdr:rowOff>
    </xdr:from>
    <xdr:ext cx="313932"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5324333" y="986956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59</xdr:row>
      <xdr:rowOff>44450</xdr:rowOff>
    </xdr:from>
    <xdr:to>
      <xdr:col>76</xdr:col>
      <xdr:colOff>114300</xdr:colOff>
      <xdr:row>59</xdr:row>
      <xdr:rowOff>44450</xdr:rowOff>
    </xdr:to>
    <xdr:cxnSp macro="">
      <xdr:nvCxnSpPr>
        <xdr:cNvPr id="581" name="直線コネクタ 580">
          <a:extLst>
            <a:ext uri="{FF2B5EF4-FFF2-40B4-BE49-F238E27FC236}">
              <a16:creationId xmlns:a16="http://schemas.microsoft.com/office/drawing/2014/main" id="{00000000-0008-0000-0600-000045020000}"/>
            </a:ext>
          </a:extLst>
        </xdr:cNvPr>
        <xdr:cNvCxnSpPr/>
      </xdr:nvCxnSpPr>
      <xdr:spPr>
        <a:xfrm>
          <a:off x="13703300" y="10160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165100</xdr:rowOff>
    </xdr:from>
    <xdr:to>
      <xdr:col>76</xdr:col>
      <xdr:colOff>165100</xdr:colOff>
      <xdr:row>59</xdr:row>
      <xdr:rowOff>95250</xdr:rowOff>
    </xdr:to>
    <xdr:sp macro="" textlink="">
      <xdr:nvSpPr>
        <xdr:cNvPr id="582" name="フローチャート: 判断 581">
          <a:extLst>
            <a:ext uri="{FF2B5EF4-FFF2-40B4-BE49-F238E27FC236}">
              <a16:creationId xmlns:a16="http://schemas.microsoft.com/office/drawing/2014/main" id="{00000000-0008-0000-0600-000046020000}"/>
            </a:ext>
          </a:extLst>
        </xdr:cNvPr>
        <xdr:cNvSpPr/>
      </xdr:nvSpPr>
      <xdr:spPr>
        <a:xfrm>
          <a:off x="14541500" y="1010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59</xdr:row>
      <xdr:rowOff>86377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1020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59</xdr:row>
      <xdr:rowOff>44450</xdr:rowOff>
    </xdr:from>
    <xdr:to>
      <xdr:col>71</xdr:col>
      <xdr:colOff>177800</xdr:colOff>
      <xdr:row>59</xdr:row>
      <xdr:rowOff>44450</xdr:rowOff>
    </xdr:to>
    <xdr:cxnSp macro="">
      <xdr:nvCxnSpPr>
        <xdr:cNvPr id="584" name="直線コネクタ 583">
          <a:extLst>
            <a:ext uri="{FF2B5EF4-FFF2-40B4-BE49-F238E27FC236}">
              <a16:creationId xmlns:a16="http://schemas.microsoft.com/office/drawing/2014/main" id="{00000000-0008-0000-0600-000048020000}"/>
            </a:ext>
          </a:extLst>
        </xdr:cNvPr>
        <xdr:cNvCxnSpPr/>
      </xdr:nvCxnSpPr>
      <xdr:spPr>
        <a:xfrm>
          <a:off x="12814300" y="10160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165100</xdr:rowOff>
    </xdr:from>
    <xdr:to>
      <xdr:col>72</xdr:col>
      <xdr:colOff>38100</xdr:colOff>
      <xdr:row>59</xdr:row>
      <xdr:rowOff>95250</xdr:rowOff>
    </xdr:to>
    <xdr:sp macro="" textlink="">
      <xdr:nvSpPr>
        <xdr:cNvPr id="585" name="フローチャート: 判断 584">
          <a:extLst>
            <a:ext uri="{FF2B5EF4-FFF2-40B4-BE49-F238E27FC236}">
              <a16:creationId xmlns:a16="http://schemas.microsoft.com/office/drawing/2014/main" id="{00000000-0008-0000-0600-000049020000}"/>
            </a:ext>
          </a:extLst>
        </xdr:cNvPr>
        <xdr:cNvSpPr/>
      </xdr:nvSpPr>
      <xdr:spPr>
        <a:xfrm>
          <a:off x="13652500" y="1010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59</xdr:row>
      <xdr:rowOff>86377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1020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165100</xdr:rowOff>
    </xdr:from>
    <xdr:to>
      <xdr:col>67</xdr:col>
      <xdr:colOff>101600</xdr:colOff>
      <xdr:row>59</xdr:row>
      <xdr:rowOff>95250</xdr:rowOff>
    </xdr:to>
    <xdr:sp macro="" textlink="">
      <xdr:nvSpPr>
        <xdr:cNvPr id="587" name="フローチャート: 判断 586">
          <a:extLst>
            <a:ext uri="{FF2B5EF4-FFF2-40B4-BE49-F238E27FC236}">
              <a16:creationId xmlns:a16="http://schemas.microsoft.com/office/drawing/2014/main" id="{00000000-0008-0000-0600-00004B020000}"/>
            </a:ext>
          </a:extLst>
        </xdr:cNvPr>
        <xdr:cNvSpPr/>
      </xdr:nvSpPr>
      <xdr:spPr>
        <a:xfrm>
          <a:off x="12763500" y="1010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59</xdr:row>
      <xdr:rowOff>86377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1020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165100</xdr:rowOff>
    </xdr:from>
    <xdr:to>
      <xdr:col>85</xdr:col>
      <xdr:colOff>177800</xdr:colOff>
      <xdr:row>59</xdr:row>
      <xdr:rowOff>95250</xdr:rowOff>
    </xdr:to>
    <xdr:sp macro="" textlink="">
      <xdr:nvSpPr>
        <xdr:cNvPr id="594" name="楕円 593">
          <a:extLst>
            <a:ext uri="{FF2B5EF4-FFF2-40B4-BE49-F238E27FC236}">
              <a16:creationId xmlns:a16="http://schemas.microsoft.com/office/drawing/2014/main" id="{00000000-0008-0000-0600-000052020000}"/>
            </a:ext>
          </a:extLst>
        </xdr:cNvPr>
        <xdr:cNvSpPr/>
      </xdr:nvSpPr>
      <xdr:spPr>
        <a:xfrm>
          <a:off x="16268700" y="1010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126382</xdr:rowOff>
    </xdr:from>
    <xdr:ext cx="249299" cy="259045"/>
    <xdr:sp macro="" textlink="">
      <xdr:nvSpPr>
        <xdr:cNvPr id="595" name="失業対策事業費該当値テキスト">
          <a:extLst>
            <a:ext uri="{FF2B5EF4-FFF2-40B4-BE49-F238E27FC236}">
              <a16:creationId xmlns:a16="http://schemas.microsoft.com/office/drawing/2014/main" id="{00000000-0008-0000-0600-000053020000}"/>
            </a:ext>
          </a:extLst>
        </xdr:cNvPr>
        <xdr:cNvSpPr txBox="1"/>
      </xdr:nvSpPr>
      <xdr:spPr>
        <a:xfrm>
          <a:off x="16370300" y="100704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165100</xdr:rowOff>
    </xdr:from>
    <xdr:to>
      <xdr:col>81</xdr:col>
      <xdr:colOff>101600</xdr:colOff>
      <xdr:row>59</xdr:row>
      <xdr:rowOff>95250</xdr:rowOff>
    </xdr:to>
    <xdr:sp macro="" textlink="">
      <xdr:nvSpPr>
        <xdr:cNvPr id="596" name="楕円 595">
          <a:extLst>
            <a:ext uri="{FF2B5EF4-FFF2-40B4-BE49-F238E27FC236}">
              <a16:creationId xmlns:a16="http://schemas.microsoft.com/office/drawing/2014/main" id="{00000000-0008-0000-0600-000054020000}"/>
            </a:ext>
          </a:extLst>
        </xdr:cNvPr>
        <xdr:cNvSpPr/>
      </xdr:nvSpPr>
      <xdr:spPr>
        <a:xfrm>
          <a:off x="15430500" y="1010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59</xdr:row>
      <xdr:rowOff>86377</xdr:rowOff>
    </xdr:from>
    <xdr:ext cx="249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5356650" y="1020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165100</xdr:rowOff>
    </xdr:from>
    <xdr:to>
      <xdr:col>76</xdr:col>
      <xdr:colOff>165100</xdr:colOff>
      <xdr:row>59</xdr:row>
      <xdr:rowOff>95250</xdr:rowOff>
    </xdr:to>
    <xdr:sp macro="" textlink="">
      <xdr:nvSpPr>
        <xdr:cNvPr id="598" name="楕円 597">
          <a:extLst>
            <a:ext uri="{FF2B5EF4-FFF2-40B4-BE49-F238E27FC236}">
              <a16:creationId xmlns:a16="http://schemas.microsoft.com/office/drawing/2014/main" id="{00000000-0008-0000-0600-000056020000}"/>
            </a:ext>
          </a:extLst>
        </xdr:cNvPr>
        <xdr:cNvSpPr/>
      </xdr:nvSpPr>
      <xdr:spPr>
        <a:xfrm>
          <a:off x="14541500" y="1010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57</xdr:row>
      <xdr:rowOff>111777</xdr:rowOff>
    </xdr:from>
    <xdr:ext cx="249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4467650" y="9884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165100</xdr:rowOff>
    </xdr:from>
    <xdr:to>
      <xdr:col>72</xdr:col>
      <xdr:colOff>38100</xdr:colOff>
      <xdr:row>59</xdr:row>
      <xdr:rowOff>95250</xdr:rowOff>
    </xdr:to>
    <xdr:sp macro="" textlink="">
      <xdr:nvSpPr>
        <xdr:cNvPr id="600" name="楕円 599">
          <a:extLst>
            <a:ext uri="{FF2B5EF4-FFF2-40B4-BE49-F238E27FC236}">
              <a16:creationId xmlns:a16="http://schemas.microsoft.com/office/drawing/2014/main" id="{00000000-0008-0000-0600-000058020000}"/>
            </a:ext>
          </a:extLst>
        </xdr:cNvPr>
        <xdr:cNvSpPr/>
      </xdr:nvSpPr>
      <xdr:spPr>
        <a:xfrm>
          <a:off x="13652500" y="1010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57</xdr:row>
      <xdr:rowOff>111777</xdr:rowOff>
    </xdr:from>
    <xdr:ext cx="249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3578650" y="9884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165100</xdr:rowOff>
    </xdr:from>
    <xdr:to>
      <xdr:col>67</xdr:col>
      <xdr:colOff>101600</xdr:colOff>
      <xdr:row>59</xdr:row>
      <xdr:rowOff>95250</xdr:rowOff>
    </xdr:to>
    <xdr:sp macro="" textlink="">
      <xdr:nvSpPr>
        <xdr:cNvPr id="602" name="楕円 601">
          <a:extLst>
            <a:ext uri="{FF2B5EF4-FFF2-40B4-BE49-F238E27FC236}">
              <a16:creationId xmlns:a16="http://schemas.microsoft.com/office/drawing/2014/main" id="{00000000-0008-0000-0600-00005A020000}"/>
            </a:ext>
          </a:extLst>
        </xdr:cNvPr>
        <xdr:cNvSpPr/>
      </xdr:nvSpPr>
      <xdr:spPr>
        <a:xfrm>
          <a:off x="12763500" y="1010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57</xdr:row>
      <xdr:rowOff>111777</xdr:rowOff>
    </xdr:from>
    <xdr:ext cx="249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2689650" y="9884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4" name="正方形/長方形 603">
          <a:extLst>
            <a:ext uri="{FF2B5EF4-FFF2-40B4-BE49-F238E27FC236}">
              <a16:creationId xmlns:a16="http://schemas.microsoft.com/office/drawing/2014/main" id="{00000000-0008-0000-0600-00005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5" name="正方形/長方形 604">
          <a:extLst>
            <a:ext uri="{FF2B5EF4-FFF2-40B4-BE49-F238E27FC236}">
              <a16:creationId xmlns:a16="http://schemas.microsoft.com/office/drawing/2014/main" id="{00000000-0008-0000-0600-00005D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6" name="正方形/長方形 605">
          <a:extLst>
            <a:ext uri="{FF2B5EF4-FFF2-40B4-BE49-F238E27FC236}">
              <a16:creationId xmlns:a16="http://schemas.microsoft.com/office/drawing/2014/main" id="{00000000-0008-0000-0600-00005E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7" name="正方形/長方形 606">
          <a:extLst>
            <a:ext uri="{FF2B5EF4-FFF2-40B4-BE49-F238E27FC236}">
              <a16:creationId xmlns:a16="http://schemas.microsoft.com/office/drawing/2014/main" id="{00000000-0008-0000-0600-00005F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8" name="正方形/長方形 607">
          <a:extLst>
            <a:ext uri="{FF2B5EF4-FFF2-40B4-BE49-F238E27FC236}">
              <a16:creationId xmlns:a16="http://schemas.microsoft.com/office/drawing/2014/main" id="{00000000-0008-0000-0600-000060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9" name="正方形/長方形 608">
          <a:extLst>
            <a:ext uri="{FF2B5EF4-FFF2-40B4-BE49-F238E27FC236}">
              <a16:creationId xmlns:a16="http://schemas.microsoft.com/office/drawing/2014/main" id="{00000000-0008-0000-0600-000061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0" name="正方形/長方形 609">
          <a:extLst>
            <a:ext uri="{FF2B5EF4-FFF2-40B4-BE49-F238E27FC236}">
              <a16:creationId xmlns:a16="http://schemas.microsoft.com/office/drawing/2014/main" id="{00000000-0008-0000-0600-000062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1" name="正方形/長方形 610">
          <a:extLst>
            <a:ext uri="{FF2B5EF4-FFF2-40B4-BE49-F238E27FC236}">
              <a16:creationId xmlns:a16="http://schemas.microsoft.com/office/drawing/2014/main" id="{00000000-0008-0000-0600-00006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1850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1850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67</xdr:row>
      <xdr:rowOff>54627</xdr:rowOff>
    </xdr:from>
    <xdr:ext cx="685572"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1760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6" name="公債費グラフ枠">
          <a:extLst>
            <a:ext uri="{FF2B5EF4-FFF2-40B4-BE49-F238E27FC236}">
              <a16:creationId xmlns:a16="http://schemas.microsoft.com/office/drawing/2014/main" id="{00000000-0008-0000-0600-00007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23823</xdr:rowOff>
    </xdr:from>
    <xdr:to>
      <xdr:col>85</xdr:col>
      <xdr:colOff>126364</xdr:colOff>
      <xdr:row>78</xdr:row>
      <xdr:rowOff>151482</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flipV="1">
          <a:off x="16317595" y="12196773"/>
          <a:ext cx="1269" cy="1327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155309</xdr:rowOff>
    </xdr:from>
    <xdr:ext cx="534377" cy="259045"/>
    <xdr:sp macro="" textlink="">
      <xdr:nvSpPr>
        <xdr:cNvPr id="628" name="公債費最小値テキスト">
          <a:extLst>
            <a:ext uri="{FF2B5EF4-FFF2-40B4-BE49-F238E27FC236}">
              <a16:creationId xmlns:a16="http://schemas.microsoft.com/office/drawing/2014/main" id="{00000000-0008-0000-0600-000074020000}"/>
            </a:ext>
          </a:extLst>
        </xdr:cNvPr>
        <xdr:cNvSpPr txBox="1"/>
      </xdr:nvSpPr>
      <xdr:spPr>
        <a:xfrm>
          <a:off x="16370300" y="13528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33,815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151482</xdr:rowOff>
    </xdr:from>
    <xdr:to>
      <xdr:col>86</xdr:col>
      <xdr:colOff>25400</xdr:colOff>
      <xdr:row>78</xdr:row>
      <xdr:rowOff>151482</xdr:rowOff>
    </xdr:to>
    <xdr:cxnSp macro="">
      <xdr:nvCxnSpPr>
        <xdr:cNvPr id="629" name="直線コネクタ 628">
          <a:extLst>
            <a:ext uri="{FF2B5EF4-FFF2-40B4-BE49-F238E27FC236}">
              <a16:creationId xmlns:a16="http://schemas.microsoft.com/office/drawing/2014/main" id="{00000000-0008-0000-0600-000075020000}"/>
            </a:ext>
          </a:extLst>
        </xdr:cNvPr>
        <xdr:cNvCxnSpPr/>
      </xdr:nvCxnSpPr>
      <xdr:spPr>
        <a:xfrm>
          <a:off x="16230600" y="13524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141950</xdr:rowOff>
    </xdr:from>
    <xdr:ext cx="599010" cy="259045"/>
    <xdr:sp macro="" textlink="">
      <xdr:nvSpPr>
        <xdr:cNvPr id="630" name="公債費最大値テキスト">
          <a:extLst>
            <a:ext uri="{FF2B5EF4-FFF2-40B4-BE49-F238E27FC236}">
              <a16:creationId xmlns:a16="http://schemas.microsoft.com/office/drawing/2014/main" id="{00000000-0008-0000-0600-000076020000}"/>
            </a:ext>
          </a:extLst>
        </xdr:cNvPr>
        <xdr:cNvSpPr txBox="1"/>
      </xdr:nvSpPr>
      <xdr:spPr>
        <a:xfrm>
          <a:off x="16370300" y="119720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23823</xdr:rowOff>
    </xdr:from>
    <xdr:to>
      <xdr:col>86</xdr:col>
      <xdr:colOff>25400</xdr:colOff>
      <xdr:row>71</xdr:row>
      <xdr:rowOff>23823</xdr:rowOff>
    </xdr:to>
    <xdr:cxnSp macro="">
      <xdr:nvCxnSpPr>
        <xdr:cNvPr id="631" name="直線コネクタ 630">
          <a:extLst>
            <a:ext uri="{FF2B5EF4-FFF2-40B4-BE49-F238E27FC236}">
              <a16:creationId xmlns:a16="http://schemas.microsoft.com/office/drawing/2014/main" id="{00000000-0008-0000-0600-000077020000}"/>
            </a:ext>
          </a:extLst>
        </xdr:cNvPr>
        <xdr:cNvCxnSpPr/>
      </xdr:nvCxnSpPr>
      <xdr:spPr>
        <a:xfrm>
          <a:off x="16230600" y="12196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93710</xdr:rowOff>
    </xdr:from>
    <xdr:to>
      <xdr:col>85</xdr:col>
      <xdr:colOff>127000</xdr:colOff>
      <xdr:row>76</xdr:row>
      <xdr:rowOff>2515</xdr:rowOff>
    </xdr:to>
    <xdr:cxnSp macro="">
      <xdr:nvCxnSpPr>
        <xdr:cNvPr id="632" name="直線コネクタ 631">
          <a:extLst>
            <a:ext uri="{FF2B5EF4-FFF2-40B4-BE49-F238E27FC236}">
              <a16:creationId xmlns:a16="http://schemas.microsoft.com/office/drawing/2014/main" id="{00000000-0008-0000-0600-000078020000}"/>
            </a:ext>
          </a:extLst>
        </xdr:cNvPr>
        <xdr:cNvCxnSpPr/>
      </xdr:nvCxnSpPr>
      <xdr:spPr>
        <a:xfrm flipV="1">
          <a:off x="15481300" y="12952460"/>
          <a:ext cx="838200" cy="80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157456</xdr:rowOff>
    </xdr:from>
    <xdr:ext cx="599010" cy="259045"/>
    <xdr:sp macro="" textlink="">
      <xdr:nvSpPr>
        <xdr:cNvPr id="633" name="公債費平均値テキスト">
          <a:extLst>
            <a:ext uri="{FF2B5EF4-FFF2-40B4-BE49-F238E27FC236}">
              <a16:creationId xmlns:a16="http://schemas.microsoft.com/office/drawing/2014/main" id="{00000000-0008-0000-0600-000079020000}"/>
            </a:ext>
          </a:extLst>
        </xdr:cNvPr>
        <xdr:cNvSpPr txBox="1"/>
      </xdr:nvSpPr>
      <xdr:spPr>
        <a:xfrm>
          <a:off x="16370300" y="1318765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172,688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7579</xdr:rowOff>
    </xdr:from>
    <xdr:to>
      <xdr:col>85</xdr:col>
      <xdr:colOff>177800</xdr:colOff>
      <xdr:row>77</xdr:row>
      <xdr:rowOff>109179</xdr:rowOff>
    </xdr:to>
    <xdr:sp macro="" textlink="">
      <xdr:nvSpPr>
        <xdr:cNvPr id="634" name="フローチャート: 判断 633">
          <a:extLst>
            <a:ext uri="{FF2B5EF4-FFF2-40B4-BE49-F238E27FC236}">
              <a16:creationId xmlns:a16="http://schemas.microsoft.com/office/drawing/2014/main" id="{00000000-0008-0000-0600-00007A020000}"/>
            </a:ext>
          </a:extLst>
        </xdr:cNvPr>
        <xdr:cNvSpPr/>
      </xdr:nvSpPr>
      <xdr:spPr>
        <a:xfrm>
          <a:off x="16268700" y="1320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2515</xdr:rowOff>
    </xdr:from>
    <xdr:to>
      <xdr:col>81</xdr:col>
      <xdr:colOff>50800</xdr:colOff>
      <xdr:row>76</xdr:row>
      <xdr:rowOff>62973</xdr:rowOff>
    </xdr:to>
    <xdr:cxnSp macro="">
      <xdr:nvCxnSpPr>
        <xdr:cNvPr id="635" name="直線コネクタ 634">
          <a:extLst>
            <a:ext uri="{FF2B5EF4-FFF2-40B4-BE49-F238E27FC236}">
              <a16:creationId xmlns:a16="http://schemas.microsoft.com/office/drawing/2014/main" id="{00000000-0008-0000-0600-00007B020000}"/>
            </a:ext>
          </a:extLst>
        </xdr:cNvPr>
        <xdr:cNvCxnSpPr/>
      </xdr:nvCxnSpPr>
      <xdr:spPr>
        <a:xfrm flipV="1">
          <a:off x="14592300" y="13032715"/>
          <a:ext cx="889000" cy="60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10638</xdr:rowOff>
    </xdr:from>
    <xdr:to>
      <xdr:col>81</xdr:col>
      <xdr:colOff>101600</xdr:colOff>
      <xdr:row>77</xdr:row>
      <xdr:rowOff>112238</xdr:rowOff>
    </xdr:to>
    <xdr:sp macro="" textlink="">
      <xdr:nvSpPr>
        <xdr:cNvPr id="636" name="フローチャート: 判断 635">
          <a:extLst>
            <a:ext uri="{FF2B5EF4-FFF2-40B4-BE49-F238E27FC236}">
              <a16:creationId xmlns:a16="http://schemas.microsoft.com/office/drawing/2014/main" id="{00000000-0008-0000-0600-00007C020000}"/>
            </a:ext>
          </a:extLst>
        </xdr:cNvPr>
        <xdr:cNvSpPr/>
      </xdr:nvSpPr>
      <xdr:spPr>
        <a:xfrm>
          <a:off x="15430500" y="132122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77</xdr:row>
      <xdr:rowOff>103365</xdr:rowOff>
    </xdr:from>
    <xdr:ext cx="59901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181795" y="133050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171,082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62973</xdr:rowOff>
    </xdr:from>
    <xdr:to>
      <xdr:col>76</xdr:col>
      <xdr:colOff>114300</xdr:colOff>
      <xdr:row>76</xdr:row>
      <xdr:rowOff>130342</xdr:rowOff>
    </xdr:to>
    <xdr:cxnSp macro="">
      <xdr:nvCxnSpPr>
        <xdr:cNvPr id="638" name="直線コネクタ 637">
          <a:extLst>
            <a:ext uri="{FF2B5EF4-FFF2-40B4-BE49-F238E27FC236}">
              <a16:creationId xmlns:a16="http://schemas.microsoft.com/office/drawing/2014/main" id="{00000000-0008-0000-0600-00007E020000}"/>
            </a:ext>
          </a:extLst>
        </xdr:cNvPr>
        <xdr:cNvCxnSpPr/>
      </xdr:nvCxnSpPr>
      <xdr:spPr>
        <a:xfrm flipV="1">
          <a:off x="13703300" y="13093173"/>
          <a:ext cx="889000" cy="67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36632</xdr:rowOff>
    </xdr:from>
    <xdr:to>
      <xdr:col>76</xdr:col>
      <xdr:colOff>165100</xdr:colOff>
      <xdr:row>77</xdr:row>
      <xdr:rowOff>138232</xdr:rowOff>
    </xdr:to>
    <xdr:sp macro="" textlink="">
      <xdr:nvSpPr>
        <xdr:cNvPr id="639" name="フローチャート: 判断 638">
          <a:extLst>
            <a:ext uri="{FF2B5EF4-FFF2-40B4-BE49-F238E27FC236}">
              <a16:creationId xmlns:a16="http://schemas.microsoft.com/office/drawing/2014/main" id="{00000000-0008-0000-0600-00007F020000}"/>
            </a:ext>
          </a:extLst>
        </xdr:cNvPr>
        <xdr:cNvSpPr/>
      </xdr:nvSpPr>
      <xdr:spPr>
        <a:xfrm>
          <a:off x="14541500" y="13238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77</xdr:row>
      <xdr:rowOff>129359</xdr:rowOff>
    </xdr:from>
    <xdr:ext cx="599010"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4292795" y="133310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130342</xdr:rowOff>
    </xdr:from>
    <xdr:to>
      <xdr:col>71</xdr:col>
      <xdr:colOff>177800</xdr:colOff>
      <xdr:row>76</xdr:row>
      <xdr:rowOff>169360</xdr:rowOff>
    </xdr:to>
    <xdr:cxnSp macro="">
      <xdr:nvCxnSpPr>
        <xdr:cNvPr id="641" name="直線コネクタ 640">
          <a:extLst>
            <a:ext uri="{FF2B5EF4-FFF2-40B4-BE49-F238E27FC236}">
              <a16:creationId xmlns:a16="http://schemas.microsoft.com/office/drawing/2014/main" id="{00000000-0008-0000-0600-000081020000}"/>
            </a:ext>
          </a:extLst>
        </xdr:cNvPr>
        <xdr:cNvCxnSpPr/>
      </xdr:nvCxnSpPr>
      <xdr:spPr>
        <a:xfrm flipV="1">
          <a:off x="12814300" y="13160542"/>
          <a:ext cx="889000" cy="39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50507</xdr:rowOff>
    </xdr:from>
    <xdr:to>
      <xdr:col>72</xdr:col>
      <xdr:colOff>38100</xdr:colOff>
      <xdr:row>77</xdr:row>
      <xdr:rowOff>152107</xdr:rowOff>
    </xdr:to>
    <xdr:sp macro="" textlink="">
      <xdr:nvSpPr>
        <xdr:cNvPr id="642" name="フローチャート: 判断 641">
          <a:extLst>
            <a:ext uri="{FF2B5EF4-FFF2-40B4-BE49-F238E27FC236}">
              <a16:creationId xmlns:a16="http://schemas.microsoft.com/office/drawing/2014/main" id="{00000000-0008-0000-0600-000082020000}"/>
            </a:ext>
          </a:extLst>
        </xdr:cNvPr>
        <xdr:cNvSpPr/>
      </xdr:nvSpPr>
      <xdr:spPr>
        <a:xfrm>
          <a:off x="13652500" y="13252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77</xdr:row>
      <xdr:rowOff>143234</xdr:rowOff>
    </xdr:from>
    <xdr:ext cx="599010"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3403795" y="133448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58962</xdr:rowOff>
    </xdr:from>
    <xdr:to>
      <xdr:col>67</xdr:col>
      <xdr:colOff>101600</xdr:colOff>
      <xdr:row>77</xdr:row>
      <xdr:rowOff>160562</xdr:rowOff>
    </xdr:to>
    <xdr:sp macro="" textlink="">
      <xdr:nvSpPr>
        <xdr:cNvPr id="644" name="フローチャート: 判断 643">
          <a:extLst>
            <a:ext uri="{FF2B5EF4-FFF2-40B4-BE49-F238E27FC236}">
              <a16:creationId xmlns:a16="http://schemas.microsoft.com/office/drawing/2014/main" id="{00000000-0008-0000-0600-000084020000}"/>
            </a:ext>
          </a:extLst>
        </xdr:cNvPr>
        <xdr:cNvSpPr/>
      </xdr:nvSpPr>
      <xdr:spPr>
        <a:xfrm>
          <a:off x="12763500" y="132606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77</xdr:row>
      <xdr:rowOff>151689</xdr:rowOff>
    </xdr:from>
    <xdr:ext cx="599010"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514795" y="13353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42910</xdr:rowOff>
    </xdr:from>
    <xdr:to>
      <xdr:col>85</xdr:col>
      <xdr:colOff>177800</xdr:colOff>
      <xdr:row>75</xdr:row>
      <xdr:rowOff>144510</xdr:rowOff>
    </xdr:to>
    <xdr:sp macro="" textlink="">
      <xdr:nvSpPr>
        <xdr:cNvPr id="651" name="楕円 650">
          <a:extLst>
            <a:ext uri="{FF2B5EF4-FFF2-40B4-BE49-F238E27FC236}">
              <a16:creationId xmlns:a16="http://schemas.microsoft.com/office/drawing/2014/main" id="{00000000-0008-0000-0600-00008B020000}"/>
            </a:ext>
          </a:extLst>
        </xdr:cNvPr>
        <xdr:cNvSpPr/>
      </xdr:nvSpPr>
      <xdr:spPr>
        <a:xfrm>
          <a:off x="16268700" y="1290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65787</xdr:rowOff>
    </xdr:from>
    <xdr:ext cx="599010" cy="259045"/>
    <xdr:sp macro="" textlink="">
      <xdr:nvSpPr>
        <xdr:cNvPr id="652" name="公債費該当値テキスト">
          <a:extLst>
            <a:ext uri="{FF2B5EF4-FFF2-40B4-BE49-F238E27FC236}">
              <a16:creationId xmlns:a16="http://schemas.microsoft.com/office/drawing/2014/main" id="{00000000-0008-0000-0600-00008C020000}"/>
            </a:ext>
          </a:extLst>
        </xdr:cNvPr>
        <xdr:cNvSpPr txBox="1"/>
      </xdr:nvSpPr>
      <xdr:spPr>
        <a:xfrm>
          <a:off x="16370300" y="127530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334,142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123165</xdr:rowOff>
    </xdr:from>
    <xdr:to>
      <xdr:col>81</xdr:col>
      <xdr:colOff>101600</xdr:colOff>
      <xdr:row>76</xdr:row>
      <xdr:rowOff>53315</xdr:rowOff>
    </xdr:to>
    <xdr:sp macro="" textlink="">
      <xdr:nvSpPr>
        <xdr:cNvPr id="653" name="楕円 652">
          <a:extLst>
            <a:ext uri="{FF2B5EF4-FFF2-40B4-BE49-F238E27FC236}">
              <a16:creationId xmlns:a16="http://schemas.microsoft.com/office/drawing/2014/main" id="{00000000-0008-0000-0600-00008D020000}"/>
            </a:ext>
          </a:extLst>
        </xdr:cNvPr>
        <xdr:cNvSpPr/>
      </xdr:nvSpPr>
      <xdr:spPr>
        <a:xfrm>
          <a:off x="15430500" y="12981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74</xdr:row>
      <xdr:rowOff>69842</xdr:rowOff>
    </xdr:from>
    <xdr:ext cx="599010"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5181795" y="12757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12173</xdr:rowOff>
    </xdr:from>
    <xdr:to>
      <xdr:col>76</xdr:col>
      <xdr:colOff>165100</xdr:colOff>
      <xdr:row>76</xdr:row>
      <xdr:rowOff>113773</xdr:rowOff>
    </xdr:to>
    <xdr:sp macro="" textlink="">
      <xdr:nvSpPr>
        <xdr:cNvPr id="655" name="楕円 654">
          <a:extLst>
            <a:ext uri="{FF2B5EF4-FFF2-40B4-BE49-F238E27FC236}">
              <a16:creationId xmlns:a16="http://schemas.microsoft.com/office/drawing/2014/main" id="{00000000-0008-0000-0600-00008F020000}"/>
            </a:ext>
          </a:extLst>
        </xdr:cNvPr>
        <xdr:cNvSpPr/>
      </xdr:nvSpPr>
      <xdr:spPr>
        <a:xfrm>
          <a:off x="14541500" y="13042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74</xdr:row>
      <xdr:rowOff>130299</xdr:rowOff>
    </xdr:from>
    <xdr:ext cx="599010"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4292795" y="128175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79542</xdr:rowOff>
    </xdr:from>
    <xdr:to>
      <xdr:col>72</xdr:col>
      <xdr:colOff>38100</xdr:colOff>
      <xdr:row>77</xdr:row>
      <xdr:rowOff>9692</xdr:rowOff>
    </xdr:to>
    <xdr:sp macro="" textlink="">
      <xdr:nvSpPr>
        <xdr:cNvPr id="657" name="楕円 656">
          <a:extLst>
            <a:ext uri="{FF2B5EF4-FFF2-40B4-BE49-F238E27FC236}">
              <a16:creationId xmlns:a16="http://schemas.microsoft.com/office/drawing/2014/main" id="{00000000-0008-0000-0600-000091020000}"/>
            </a:ext>
          </a:extLst>
        </xdr:cNvPr>
        <xdr:cNvSpPr/>
      </xdr:nvSpPr>
      <xdr:spPr>
        <a:xfrm>
          <a:off x="13652500" y="13109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75</xdr:row>
      <xdr:rowOff>26219</xdr:rowOff>
    </xdr:from>
    <xdr:ext cx="599010"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3403795" y="12884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118560</xdr:rowOff>
    </xdr:from>
    <xdr:to>
      <xdr:col>67</xdr:col>
      <xdr:colOff>101600</xdr:colOff>
      <xdr:row>77</xdr:row>
      <xdr:rowOff>48710</xdr:rowOff>
    </xdr:to>
    <xdr:sp macro="" textlink="">
      <xdr:nvSpPr>
        <xdr:cNvPr id="659" name="楕円 658">
          <a:extLst>
            <a:ext uri="{FF2B5EF4-FFF2-40B4-BE49-F238E27FC236}">
              <a16:creationId xmlns:a16="http://schemas.microsoft.com/office/drawing/2014/main" id="{00000000-0008-0000-0600-000093020000}"/>
            </a:ext>
          </a:extLst>
        </xdr:cNvPr>
        <xdr:cNvSpPr/>
      </xdr:nvSpPr>
      <xdr:spPr>
        <a:xfrm>
          <a:off x="12763500" y="13148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75</xdr:row>
      <xdr:rowOff>65238</xdr:rowOff>
    </xdr:from>
    <xdr:ext cx="599010"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2514795" y="129239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1" name="正方形/長方形 660">
          <a:extLst>
            <a:ext uri="{FF2B5EF4-FFF2-40B4-BE49-F238E27FC236}">
              <a16:creationId xmlns:a16="http://schemas.microsoft.com/office/drawing/2014/main" id="{00000000-0008-0000-0600-00009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62" name="正方形/長方形 661">
          <a:extLst>
            <a:ext uri="{FF2B5EF4-FFF2-40B4-BE49-F238E27FC236}">
              <a16:creationId xmlns:a16="http://schemas.microsoft.com/office/drawing/2014/main" id="{00000000-0008-0000-0600-000096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63" name="正方形/長方形 662">
          <a:extLst>
            <a:ext uri="{FF2B5EF4-FFF2-40B4-BE49-F238E27FC236}">
              <a16:creationId xmlns:a16="http://schemas.microsoft.com/office/drawing/2014/main" id="{00000000-0008-0000-0600-000097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4" name="正方形/長方形 663">
          <a:extLst>
            <a:ext uri="{FF2B5EF4-FFF2-40B4-BE49-F238E27FC236}">
              <a16:creationId xmlns:a16="http://schemas.microsoft.com/office/drawing/2014/main" id="{00000000-0008-0000-0600-000098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5" name="正方形/長方形 664">
          <a:extLst>
            <a:ext uri="{FF2B5EF4-FFF2-40B4-BE49-F238E27FC236}">
              <a16:creationId xmlns:a16="http://schemas.microsoft.com/office/drawing/2014/main" id="{00000000-0008-0000-0600-000099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6" name="正方形/長方形 665">
          <a:extLst>
            <a:ext uri="{FF2B5EF4-FFF2-40B4-BE49-F238E27FC236}">
              <a16:creationId xmlns:a16="http://schemas.microsoft.com/office/drawing/2014/main" id="{00000000-0008-0000-0600-00009A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7" name="正方形/長方形 666">
          <a:extLst>
            <a:ext uri="{FF2B5EF4-FFF2-40B4-BE49-F238E27FC236}">
              <a16:creationId xmlns:a16="http://schemas.microsoft.com/office/drawing/2014/main" id="{00000000-0008-0000-0600-00009B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8" name="正方形/長方形 667">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1850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1850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89</xdr:row>
      <xdr:rowOff>92727</xdr:rowOff>
    </xdr:from>
    <xdr:ext cx="685572"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1760428" y="1535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1760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3" name="積立金グラフ枠">
          <a:extLst>
            <a:ext uri="{FF2B5EF4-FFF2-40B4-BE49-F238E27FC236}">
              <a16:creationId xmlns:a16="http://schemas.microsoft.com/office/drawing/2014/main" id="{00000000-0008-0000-0600-0000A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94707</xdr:rowOff>
    </xdr:from>
    <xdr:to>
      <xdr:col>85</xdr:col>
      <xdr:colOff>126364</xdr:colOff>
      <xdr:row>99</xdr:row>
      <xdr:rowOff>35886</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flipV="1">
          <a:off x="16317595" y="15525207"/>
          <a:ext cx="1269" cy="1484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39713</xdr:rowOff>
    </xdr:from>
    <xdr:ext cx="469744" cy="259045"/>
    <xdr:sp macro="" textlink="">
      <xdr:nvSpPr>
        <xdr:cNvPr id="685" name="積立金最小値テキスト">
          <a:extLst>
            <a:ext uri="{FF2B5EF4-FFF2-40B4-BE49-F238E27FC236}">
              <a16:creationId xmlns:a16="http://schemas.microsoft.com/office/drawing/2014/main" id="{00000000-0008-0000-0600-0000AD020000}"/>
            </a:ext>
          </a:extLst>
        </xdr:cNvPr>
        <xdr:cNvSpPr txBox="1"/>
      </xdr:nvSpPr>
      <xdr:spPr>
        <a:xfrm>
          <a:off x="16370300" y="17013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35886</xdr:rowOff>
    </xdr:from>
    <xdr:to>
      <xdr:col>86</xdr:col>
      <xdr:colOff>25400</xdr:colOff>
      <xdr:row>99</xdr:row>
      <xdr:rowOff>35886</xdr:rowOff>
    </xdr:to>
    <xdr:cxnSp macro="">
      <xdr:nvCxnSpPr>
        <xdr:cNvPr id="686" name="直線コネクタ 685">
          <a:extLst>
            <a:ext uri="{FF2B5EF4-FFF2-40B4-BE49-F238E27FC236}">
              <a16:creationId xmlns:a16="http://schemas.microsoft.com/office/drawing/2014/main" id="{00000000-0008-0000-0600-0000AE020000}"/>
            </a:ext>
          </a:extLst>
        </xdr:cNvPr>
        <xdr:cNvCxnSpPr/>
      </xdr:nvCxnSpPr>
      <xdr:spPr>
        <a:xfrm>
          <a:off x="16230600" y="17009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41384</xdr:rowOff>
    </xdr:from>
    <xdr:ext cx="690189" cy="259045"/>
    <xdr:sp macro="" textlink="">
      <xdr:nvSpPr>
        <xdr:cNvPr id="687" name="積立金最大値テキスト">
          <a:extLst>
            <a:ext uri="{FF2B5EF4-FFF2-40B4-BE49-F238E27FC236}">
              <a16:creationId xmlns:a16="http://schemas.microsoft.com/office/drawing/2014/main" id="{00000000-0008-0000-0600-0000AF020000}"/>
            </a:ext>
          </a:extLst>
        </xdr:cNvPr>
        <xdr:cNvSpPr txBox="1"/>
      </xdr:nvSpPr>
      <xdr:spPr>
        <a:xfrm>
          <a:off x="16370300" y="1530043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1,175,427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94707</xdr:rowOff>
    </xdr:from>
    <xdr:to>
      <xdr:col>86</xdr:col>
      <xdr:colOff>25400</xdr:colOff>
      <xdr:row>90</xdr:row>
      <xdr:rowOff>94707</xdr:rowOff>
    </xdr:to>
    <xdr:cxnSp macro="">
      <xdr:nvCxnSpPr>
        <xdr:cNvPr id="688" name="直線コネクタ 687">
          <a:extLst>
            <a:ext uri="{FF2B5EF4-FFF2-40B4-BE49-F238E27FC236}">
              <a16:creationId xmlns:a16="http://schemas.microsoft.com/office/drawing/2014/main" id="{00000000-0008-0000-0600-0000B0020000}"/>
            </a:ext>
          </a:extLst>
        </xdr:cNvPr>
        <xdr:cNvCxnSpPr/>
      </xdr:nvCxnSpPr>
      <xdr:spPr>
        <a:xfrm>
          <a:off x="16230600" y="1552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42083</xdr:rowOff>
    </xdr:from>
    <xdr:to>
      <xdr:col>85</xdr:col>
      <xdr:colOff>127000</xdr:colOff>
      <xdr:row>98</xdr:row>
      <xdr:rowOff>13798</xdr:rowOff>
    </xdr:to>
    <xdr:cxnSp macro="">
      <xdr:nvCxnSpPr>
        <xdr:cNvPr id="689" name="直線コネクタ 688">
          <a:extLst>
            <a:ext uri="{FF2B5EF4-FFF2-40B4-BE49-F238E27FC236}">
              <a16:creationId xmlns:a16="http://schemas.microsoft.com/office/drawing/2014/main" id="{00000000-0008-0000-0600-0000B1020000}"/>
            </a:ext>
          </a:extLst>
        </xdr:cNvPr>
        <xdr:cNvCxnSpPr/>
      </xdr:nvCxnSpPr>
      <xdr:spPr>
        <a:xfrm flipV="1">
          <a:off x="15481300" y="16672733"/>
          <a:ext cx="838200" cy="143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1517</xdr:rowOff>
    </xdr:from>
    <xdr:ext cx="599010" cy="259045"/>
    <xdr:sp macro="" textlink="">
      <xdr:nvSpPr>
        <xdr:cNvPr id="690" name="積立金平均値テキスト">
          <a:extLst>
            <a:ext uri="{FF2B5EF4-FFF2-40B4-BE49-F238E27FC236}">
              <a16:creationId xmlns:a16="http://schemas.microsoft.com/office/drawing/2014/main" id="{00000000-0008-0000-0600-0000B2020000}"/>
            </a:ext>
          </a:extLst>
        </xdr:cNvPr>
        <xdr:cNvSpPr txBox="1"/>
      </xdr:nvSpPr>
      <xdr:spPr>
        <a:xfrm>
          <a:off x="16370300" y="1680361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111,819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23090</xdr:rowOff>
    </xdr:from>
    <xdr:to>
      <xdr:col>85</xdr:col>
      <xdr:colOff>177800</xdr:colOff>
      <xdr:row>98</xdr:row>
      <xdr:rowOff>124690</xdr:rowOff>
    </xdr:to>
    <xdr:sp macro="" textlink="">
      <xdr:nvSpPr>
        <xdr:cNvPr id="691" name="フローチャート: 判断 690">
          <a:extLst>
            <a:ext uri="{FF2B5EF4-FFF2-40B4-BE49-F238E27FC236}">
              <a16:creationId xmlns:a16="http://schemas.microsoft.com/office/drawing/2014/main" id="{00000000-0008-0000-0600-0000B3020000}"/>
            </a:ext>
          </a:extLst>
        </xdr:cNvPr>
        <xdr:cNvSpPr/>
      </xdr:nvSpPr>
      <xdr:spPr>
        <a:xfrm>
          <a:off x="16268700" y="1682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113945</xdr:rowOff>
    </xdr:from>
    <xdr:to>
      <xdr:col>81</xdr:col>
      <xdr:colOff>50800</xdr:colOff>
      <xdr:row>98</xdr:row>
      <xdr:rowOff>13798</xdr:rowOff>
    </xdr:to>
    <xdr:cxnSp macro="">
      <xdr:nvCxnSpPr>
        <xdr:cNvPr id="692" name="直線コネクタ 691">
          <a:extLst>
            <a:ext uri="{FF2B5EF4-FFF2-40B4-BE49-F238E27FC236}">
              <a16:creationId xmlns:a16="http://schemas.microsoft.com/office/drawing/2014/main" id="{00000000-0008-0000-0600-0000B4020000}"/>
            </a:ext>
          </a:extLst>
        </xdr:cNvPr>
        <xdr:cNvCxnSpPr/>
      </xdr:nvCxnSpPr>
      <xdr:spPr>
        <a:xfrm>
          <a:off x="14592300" y="16744595"/>
          <a:ext cx="889000" cy="71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14570</xdr:rowOff>
    </xdr:from>
    <xdr:to>
      <xdr:col>81</xdr:col>
      <xdr:colOff>101600</xdr:colOff>
      <xdr:row>98</xdr:row>
      <xdr:rowOff>116170</xdr:rowOff>
    </xdr:to>
    <xdr:sp macro="" textlink="">
      <xdr:nvSpPr>
        <xdr:cNvPr id="693" name="フローチャート: 判断 692">
          <a:extLst>
            <a:ext uri="{FF2B5EF4-FFF2-40B4-BE49-F238E27FC236}">
              <a16:creationId xmlns:a16="http://schemas.microsoft.com/office/drawing/2014/main" id="{00000000-0008-0000-0600-0000B5020000}"/>
            </a:ext>
          </a:extLst>
        </xdr:cNvPr>
        <xdr:cNvSpPr/>
      </xdr:nvSpPr>
      <xdr:spPr>
        <a:xfrm>
          <a:off x="15430500" y="16816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98</xdr:row>
      <xdr:rowOff>107297</xdr:rowOff>
    </xdr:from>
    <xdr:ext cx="599010"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181795" y="169093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95441</xdr:rowOff>
    </xdr:from>
    <xdr:to>
      <xdr:col>76</xdr:col>
      <xdr:colOff>114300</xdr:colOff>
      <xdr:row>97</xdr:row>
      <xdr:rowOff>113945</xdr:rowOff>
    </xdr:to>
    <xdr:cxnSp macro="">
      <xdr:nvCxnSpPr>
        <xdr:cNvPr id="695" name="直線コネクタ 694">
          <a:extLst>
            <a:ext uri="{FF2B5EF4-FFF2-40B4-BE49-F238E27FC236}">
              <a16:creationId xmlns:a16="http://schemas.microsoft.com/office/drawing/2014/main" id="{00000000-0008-0000-0600-0000B7020000}"/>
            </a:ext>
          </a:extLst>
        </xdr:cNvPr>
        <xdr:cNvCxnSpPr/>
      </xdr:nvCxnSpPr>
      <xdr:spPr>
        <a:xfrm>
          <a:off x="13703300" y="16726091"/>
          <a:ext cx="889000" cy="18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167599</xdr:rowOff>
    </xdr:from>
    <xdr:to>
      <xdr:col>76</xdr:col>
      <xdr:colOff>165100</xdr:colOff>
      <xdr:row>98</xdr:row>
      <xdr:rowOff>97749</xdr:rowOff>
    </xdr:to>
    <xdr:sp macro="" textlink="">
      <xdr:nvSpPr>
        <xdr:cNvPr id="696" name="フローチャート: 判断 695">
          <a:extLst>
            <a:ext uri="{FF2B5EF4-FFF2-40B4-BE49-F238E27FC236}">
              <a16:creationId xmlns:a16="http://schemas.microsoft.com/office/drawing/2014/main" id="{00000000-0008-0000-0600-0000B8020000}"/>
            </a:ext>
          </a:extLst>
        </xdr:cNvPr>
        <xdr:cNvSpPr/>
      </xdr:nvSpPr>
      <xdr:spPr>
        <a:xfrm>
          <a:off x="14541500" y="16798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98</xdr:row>
      <xdr:rowOff>88876</xdr:rowOff>
    </xdr:from>
    <xdr:ext cx="599010"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4292795" y="1689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92526</xdr:rowOff>
    </xdr:from>
    <xdr:to>
      <xdr:col>71</xdr:col>
      <xdr:colOff>177800</xdr:colOff>
      <xdr:row>97</xdr:row>
      <xdr:rowOff>95441</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2814300" y="16723176"/>
          <a:ext cx="889000" cy="2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62912</xdr:rowOff>
    </xdr:from>
    <xdr:to>
      <xdr:col>72</xdr:col>
      <xdr:colOff>38100</xdr:colOff>
      <xdr:row>98</xdr:row>
      <xdr:rowOff>164512</xdr:rowOff>
    </xdr:to>
    <xdr:sp macro="" textlink="">
      <xdr:nvSpPr>
        <xdr:cNvPr id="699" name="フローチャート: 判断 698">
          <a:extLst>
            <a:ext uri="{FF2B5EF4-FFF2-40B4-BE49-F238E27FC236}">
              <a16:creationId xmlns:a16="http://schemas.microsoft.com/office/drawing/2014/main" id="{00000000-0008-0000-0600-0000BB020000}"/>
            </a:ext>
          </a:extLst>
        </xdr:cNvPr>
        <xdr:cNvSpPr/>
      </xdr:nvSpPr>
      <xdr:spPr>
        <a:xfrm>
          <a:off x="13652500" y="16865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155639</xdr:rowOff>
    </xdr:from>
    <xdr:ext cx="534377"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36111" y="16957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79389</xdr:rowOff>
    </xdr:from>
    <xdr:to>
      <xdr:col>67</xdr:col>
      <xdr:colOff>101600</xdr:colOff>
      <xdr:row>99</xdr:row>
      <xdr:rowOff>9539</xdr:rowOff>
    </xdr:to>
    <xdr:sp macro="" textlink="">
      <xdr:nvSpPr>
        <xdr:cNvPr id="701" name="フローチャート: 判断 700">
          <a:extLst>
            <a:ext uri="{FF2B5EF4-FFF2-40B4-BE49-F238E27FC236}">
              <a16:creationId xmlns:a16="http://schemas.microsoft.com/office/drawing/2014/main" id="{00000000-0008-0000-0600-0000BD020000}"/>
            </a:ext>
          </a:extLst>
        </xdr:cNvPr>
        <xdr:cNvSpPr/>
      </xdr:nvSpPr>
      <xdr:spPr>
        <a:xfrm>
          <a:off x="12763500" y="16881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666</xdr:rowOff>
    </xdr:from>
    <xdr:ext cx="534377"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47111" y="16974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162733</xdr:rowOff>
    </xdr:from>
    <xdr:to>
      <xdr:col>85</xdr:col>
      <xdr:colOff>177800</xdr:colOff>
      <xdr:row>97</xdr:row>
      <xdr:rowOff>92883</xdr:rowOff>
    </xdr:to>
    <xdr:sp macro="" textlink="">
      <xdr:nvSpPr>
        <xdr:cNvPr id="708" name="楕円 707">
          <a:extLst>
            <a:ext uri="{FF2B5EF4-FFF2-40B4-BE49-F238E27FC236}">
              <a16:creationId xmlns:a16="http://schemas.microsoft.com/office/drawing/2014/main" id="{00000000-0008-0000-0600-0000C4020000}"/>
            </a:ext>
          </a:extLst>
        </xdr:cNvPr>
        <xdr:cNvSpPr/>
      </xdr:nvSpPr>
      <xdr:spPr>
        <a:xfrm>
          <a:off x="16268700" y="16621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14160</xdr:rowOff>
    </xdr:from>
    <xdr:ext cx="599010" cy="259045"/>
    <xdr:sp macro="" textlink="">
      <xdr:nvSpPr>
        <xdr:cNvPr id="709" name="積立金該当値テキスト">
          <a:extLst>
            <a:ext uri="{FF2B5EF4-FFF2-40B4-BE49-F238E27FC236}">
              <a16:creationId xmlns:a16="http://schemas.microsoft.com/office/drawing/2014/main" id="{00000000-0008-0000-0600-0000C5020000}"/>
            </a:ext>
          </a:extLst>
        </xdr:cNvPr>
        <xdr:cNvSpPr txBox="1"/>
      </xdr:nvSpPr>
      <xdr:spPr>
        <a:xfrm>
          <a:off x="16370300" y="16473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271,864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134448</xdr:rowOff>
    </xdr:from>
    <xdr:to>
      <xdr:col>81</xdr:col>
      <xdr:colOff>101600</xdr:colOff>
      <xdr:row>98</xdr:row>
      <xdr:rowOff>64598</xdr:rowOff>
    </xdr:to>
    <xdr:sp macro="" textlink="">
      <xdr:nvSpPr>
        <xdr:cNvPr id="710" name="楕円 709">
          <a:extLst>
            <a:ext uri="{FF2B5EF4-FFF2-40B4-BE49-F238E27FC236}">
              <a16:creationId xmlns:a16="http://schemas.microsoft.com/office/drawing/2014/main" id="{00000000-0008-0000-0600-0000C6020000}"/>
            </a:ext>
          </a:extLst>
        </xdr:cNvPr>
        <xdr:cNvSpPr/>
      </xdr:nvSpPr>
      <xdr:spPr>
        <a:xfrm>
          <a:off x="15430500" y="16765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96</xdr:row>
      <xdr:rowOff>81125</xdr:rowOff>
    </xdr:from>
    <xdr:ext cx="599010"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5181795" y="165403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63145</xdr:rowOff>
    </xdr:from>
    <xdr:to>
      <xdr:col>76</xdr:col>
      <xdr:colOff>165100</xdr:colOff>
      <xdr:row>97</xdr:row>
      <xdr:rowOff>164745</xdr:rowOff>
    </xdr:to>
    <xdr:sp macro="" textlink="">
      <xdr:nvSpPr>
        <xdr:cNvPr id="712" name="楕円 711">
          <a:extLst>
            <a:ext uri="{FF2B5EF4-FFF2-40B4-BE49-F238E27FC236}">
              <a16:creationId xmlns:a16="http://schemas.microsoft.com/office/drawing/2014/main" id="{00000000-0008-0000-0600-0000C8020000}"/>
            </a:ext>
          </a:extLst>
        </xdr:cNvPr>
        <xdr:cNvSpPr/>
      </xdr:nvSpPr>
      <xdr:spPr>
        <a:xfrm>
          <a:off x="14541500" y="16693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96</xdr:row>
      <xdr:rowOff>9822</xdr:rowOff>
    </xdr:from>
    <xdr:ext cx="599010"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4292795" y="164690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44641</xdr:rowOff>
    </xdr:from>
    <xdr:to>
      <xdr:col>72</xdr:col>
      <xdr:colOff>38100</xdr:colOff>
      <xdr:row>97</xdr:row>
      <xdr:rowOff>146241</xdr:rowOff>
    </xdr:to>
    <xdr:sp macro="" textlink="">
      <xdr:nvSpPr>
        <xdr:cNvPr id="714" name="楕円 713">
          <a:extLst>
            <a:ext uri="{FF2B5EF4-FFF2-40B4-BE49-F238E27FC236}">
              <a16:creationId xmlns:a16="http://schemas.microsoft.com/office/drawing/2014/main" id="{00000000-0008-0000-0600-0000CA020000}"/>
            </a:ext>
          </a:extLst>
        </xdr:cNvPr>
        <xdr:cNvSpPr/>
      </xdr:nvSpPr>
      <xdr:spPr>
        <a:xfrm>
          <a:off x="13652500" y="16675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95</xdr:row>
      <xdr:rowOff>162768</xdr:rowOff>
    </xdr:from>
    <xdr:ext cx="599010"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3403795" y="164505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41726</xdr:rowOff>
    </xdr:from>
    <xdr:to>
      <xdr:col>67</xdr:col>
      <xdr:colOff>101600</xdr:colOff>
      <xdr:row>97</xdr:row>
      <xdr:rowOff>143326</xdr:rowOff>
    </xdr:to>
    <xdr:sp macro="" textlink="">
      <xdr:nvSpPr>
        <xdr:cNvPr id="716" name="楕円 715">
          <a:extLst>
            <a:ext uri="{FF2B5EF4-FFF2-40B4-BE49-F238E27FC236}">
              <a16:creationId xmlns:a16="http://schemas.microsoft.com/office/drawing/2014/main" id="{00000000-0008-0000-0600-0000CC020000}"/>
            </a:ext>
          </a:extLst>
        </xdr:cNvPr>
        <xdr:cNvSpPr/>
      </xdr:nvSpPr>
      <xdr:spPr>
        <a:xfrm>
          <a:off x="12763500" y="16672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95</xdr:row>
      <xdr:rowOff>159853</xdr:rowOff>
    </xdr:from>
    <xdr:ext cx="599010"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2514795" y="164476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8" name="正方形/長方形 717">
          <a:extLst>
            <a:ext uri="{FF2B5EF4-FFF2-40B4-BE49-F238E27FC236}">
              <a16:creationId xmlns:a16="http://schemas.microsoft.com/office/drawing/2014/main" id="{00000000-0008-0000-0600-0000C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9" name="正方形/長方形 718">
          <a:extLst>
            <a:ext uri="{FF2B5EF4-FFF2-40B4-BE49-F238E27FC236}">
              <a16:creationId xmlns:a16="http://schemas.microsoft.com/office/drawing/2014/main" id="{00000000-0008-0000-0600-0000CF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0" name="正方形/長方形 719">
          <a:extLst>
            <a:ext uri="{FF2B5EF4-FFF2-40B4-BE49-F238E27FC236}">
              <a16:creationId xmlns:a16="http://schemas.microsoft.com/office/drawing/2014/main" id="{00000000-0008-0000-0600-0000D0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1" name="正方形/長方形 720">
          <a:extLst>
            <a:ext uri="{FF2B5EF4-FFF2-40B4-BE49-F238E27FC236}">
              <a16:creationId xmlns:a16="http://schemas.microsoft.com/office/drawing/2014/main" id="{00000000-0008-0000-0600-0000D1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2" name="正方形/長方形 721">
          <a:extLst>
            <a:ext uri="{FF2B5EF4-FFF2-40B4-BE49-F238E27FC236}">
              <a16:creationId xmlns:a16="http://schemas.microsoft.com/office/drawing/2014/main" id="{00000000-0008-0000-0600-0000D2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3" name="正方形/長方形 722">
          <a:extLst>
            <a:ext uri="{FF2B5EF4-FFF2-40B4-BE49-F238E27FC236}">
              <a16:creationId xmlns:a16="http://schemas.microsoft.com/office/drawing/2014/main" id="{00000000-0008-0000-0600-0000D3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4" name="正方形/長方形 723">
          <a:extLst>
            <a:ext uri="{FF2B5EF4-FFF2-40B4-BE49-F238E27FC236}">
              <a16:creationId xmlns:a16="http://schemas.microsoft.com/office/drawing/2014/main" id="{00000000-0008-0000-0600-0000D4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5" name="正方形/長方形 724">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35577</xdr:rowOff>
    </xdr:from>
    <xdr:ext cx="531299"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7756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33</xdr:row>
      <xdr:rowOff>168927</xdr:rowOff>
    </xdr:from>
    <xdr:ext cx="531299"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7756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31</xdr:row>
      <xdr:rowOff>130827</xdr:rowOff>
    </xdr:from>
    <xdr:ext cx="531299"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7756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92727</xdr:rowOff>
    </xdr:from>
    <xdr:ext cx="531299"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7756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8" name="直線コネクタ 737">
          <a:extLst>
            <a:ext uri="{FF2B5EF4-FFF2-40B4-BE49-F238E27FC236}">
              <a16:creationId xmlns:a16="http://schemas.microsoft.com/office/drawing/2014/main" id="{00000000-0008-0000-0600-0000E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27</xdr:row>
      <xdr:rowOff>54627</xdr:rowOff>
    </xdr:from>
    <xdr:ext cx="595419"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7692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40" name="投資及び出資金グラフ枠">
          <a:extLst>
            <a:ext uri="{FF2B5EF4-FFF2-40B4-BE49-F238E27FC236}">
              <a16:creationId xmlns:a16="http://schemas.microsoft.com/office/drawing/2014/main" id="{00000000-0008-0000-0600-0000E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145339</xdr:rowOff>
    </xdr:from>
    <xdr:to>
      <xdr:col>116</xdr:col>
      <xdr:colOff>62864</xdr:colOff>
      <xdr:row>39</xdr:row>
      <xdr:rowOff>44450</xdr:rowOff>
    </xdr:to>
    <xdr:cxnSp macro="">
      <xdr:nvCxnSpPr>
        <xdr:cNvPr id="741" name="直線コネクタ 740">
          <a:extLst>
            <a:ext uri="{FF2B5EF4-FFF2-40B4-BE49-F238E27FC236}">
              <a16:creationId xmlns:a16="http://schemas.microsoft.com/office/drawing/2014/main" id="{00000000-0008-0000-0600-0000E5020000}"/>
            </a:ext>
          </a:extLst>
        </xdr:cNvPr>
        <xdr:cNvCxnSpPr/>
      </xdr:nvCxnSpPr>
      <xdr:spPr>
        <a:xfrm flipV="1">
          <a:off x="22159595" y="5460289"/>
          <a:ext cx="1269" cy="1270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42" name="投資及び出資金最小値テキスト">
          <a:extLst>
            <a:ext uri="{FF2B5EF4-FFF2-40B4-BE49-F238E27FC236}">
              <a16:creationId xmlns:a16="http://schemas.microsoft.com/office/drawing/2014/main" id="{00000000-0008-0000-0600-0000E6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43" name="直線コネクタ 742">
          <a:extLst>
            <a:ext uri="{FF2B5EF4-FFF2-40B4-BE49-F238E27FC236}">
              <a16:creationId xmlns:a16="http://schemas.microsoft.com/office/drawing/2014/main" id="{00000000-0008-0000-0600-0000E7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92016</xdr:rowOff>
    </xdr:from>
    <xdr:ext cx="534377" cy="259045"/>
    <xdr:sp macro="" textlink="">
      <xdr:nvSpPr>
        <xdr:cNvPr id="744" name="投資及び出資金最大値テキスト">
          <a:extLst>
            <a:ext uri="{FF2B5EF4-FFF2-40B4-BE49-F238E27FC236}">
              <a16:creationId xmlns:a16="http://schemas.microsoft.com/office/drawing/2014/main" id="{00000000-0008-0000-0600-0000E8020000}"/>
            </a:ext>
          </a:extLst>
        </xdr:cNvPr>
        <xdr:cNvSpPr txBox="1"/>
      </xdr:nvSpPr>
      <xdr:spPr>
        <a:xfrm>
          <a:off x="22212300" y="52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145339</xdr:rowOff>
    </xdr:from>
    <xdr:to>
      <xdr:col>116</xdr:col>
      <xdr:colOff>152400</xdr:colOff>
      <xdr:row>31</xdr:row>
      <xdr:rowOff>145339</xdr:rowOff>
    </xdr:to>
    <xdr:cxnSp macro="">
      <xdr:nvCxnSpPr>
        <xdr:cNvPr id="745" name="直線コネクタ 744">
          <a:extLst>
            <a:ext uri="{FF2B5EF4-FFF2-40B4-BE49-F238E27FC236}">
              <a16:creationId xmlns:a16="http://schemas.microsoft.com/office/drawing/2014/main" id="{00000000-0008-0000-0600-0000E9020000}"/>
            </a:ext>
          </a:extLst>
        </xdr:cNvPr>
        <xdr:cNvCxnSpPr/>
      </xdr:nvCxnSpPr>
      <xdr:spPr>
        <a:xfrm>
          <a:off x="22072600" y="5460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36</xdr:row>
      <xdr:rowOff>161931</xdr:rowOff>
    </xdr:from>
    <xdr:to>
      <xdr:col>116</xdr:col>
      <xdr:colOff>63500</xdr:colOff>
      <xdr:row>38</xdr:row>
      <xdr:rowOff>111525</xdr:rowOff>
    </xdr:to>
    <xdr:cxnSp macro="">
      <xdr:nvCxnSpPr>
        <xdr:cNvPr id="746" name="直線コネクタ 745">
          <a:extLst>
            <a:ext uri="{FF2B5EF4-FFF2-40B4-BE49-F238E27FC236}">
              <a16:creationId xmlns:a16="http://schemas.microsoft.com/office/drawing/2014/main" id="{00000000-0008-0000-0600-0000EA020000}"/>
            </a:ext>
          </a:extLst>
        </xdr:cNvPr>
        <xdr:cNvCxnSpPr/>
      </xdr:nvCxnSpPr>
      <xdr:spPr>
        <a:xfrm flipV="1">
          <a:off x="21323300" y="6334131"/>
          <a:ext cx="838200" cy="292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75042</xdr:rowOff>
    </xdr:from>
    <xdr:ext cx="469744" cy="259045"/>
    <xdr:sp macro="" textlink="">
      <xdr:nvSpPr>
        <xdr:cNvPr id="747" name="投資及び出資金平均値テキスト">
          <a:extLst>
            <a:ext uri="{FF2B5EF4-FFF2-40B4-BE49-F238E27FC236}">
              <a16:creationId xmlns:a16="http://schemas.microsoft.com/office/drawing/2014/main" id="{00000000-0008-0000-0600-0000EB020000}"/>
            </a:ext>
          </a:extLst>
        </xdr:cNvPr>
        <xdr:cNvSpPr txBox="1"/>
      </xdr:nvSpPr>
      <xdr:spPr>
        <a:xfrm>
          <a:off x="22212300" y="65901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96615</xdr:rowOff>
    </xdr:from>
    <xdr:to>
      <xdr:col>116</xdr:col>
      <xdr:colOff>114300</xdr:colOff>
      <xdr:row>39</xdr:row>
      <xdr:rowOff>26765</xdr:rowOff>
    </xdr:to>
    <xdr:sp macro="" textlink="">
      <xdr:nvSpPr>
        <xdr:cNvPr id="748" name="フローチャート: 判断 747">
          <a:extLst>
            <a:ext uri="{FF2B5EF4-FFF2-40B4-BE49-F238E27FC236}">
              <a16:creationId xmlns:a16="http://schemas.microsoft.com/office/drawing/2014/main" id="{00000000-0008-0000-0600-0000EC020000}"/>
            </a:ext>
          </a:extLst>
        </xdr:cNvPr>
        <xdr:cNvSpPr/>
      </xdr:nvSpPr>
      <xdr:spPr>
        <a:xfrm>
          <a:off x="22110700" y="661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111525</xdr:rowOff>
    </xdr:from>
    <xdr:to>
      <xdr:col>111</xdr:col>
      <xdr:colOff>177800</xdr:colOff>
      <xdr:row>38</xdr:row>
      <xdr:rowOff>125908</xdr:rowOff>
    </xdr:to>
    <xdr:cxnSp macro="">
      <xdr:nvCxnSpPr>
        <xdr:cNvPr id="749" name="直線コネクタ 748">
          <a:extLst>
            <a:ext uri="{FF2B5EF4-FFF2-40B4-BE49-F238E27FC236}">
              <a16:creationId xmlns:a16="http://schemas.microsoft.com/office/drawing/2014/main" id="{00000000-0008-0000-0600-0000ED020000}"/>
            </a:ext>
          </a:extLst>
        </xdr:cNvPr>
        <xdr:cNvCxnSpPr/>
      </xdr:nvCxnSpPr>
      <xdr:spPr>
        <a:xfrm flipV="1">
          <a:off x="20434300" y="6626625"/>
          <a:ext cx="889000" cy="14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112599</xdr:rowOff>
    </xdr:from>
    <xdr:to>
      <xdr:col>112</xdr:col>
      <xdr:colOff>38100</xdr:colOff>
      <xdr:row>39</xdr:row>
      <xdr:rowOff>42749</xdr:rowOff>
    </xdr:to>
    <xdr:sp macro="" textlink="">
      <xdr:nvSpPr>
        <xdr:cNvPr id="750" name="フローチャート: 判断 749">
          <a:extLst>
            <a:ext uri="{FF2B5EF4-FFF2-40B4-BE49-F238E27FC236}">
              <a16:creationId xmlns:a16="http://schemas.microsoft.com/office/drawing/2014/main" id="{00000000-0008-0000-0600-0000EE020000}"/>
            </a:ext>
          </a:extLst>
        </xdr:cNvPr>
        <xdr:cNvSpPr/>
      </xdr:nvSpPr>
      <xdr:spPr>
        <a:xfrm>
          <a:off x="21272500" y="6627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39</xdr:row>
      <xdr:rowOff>33876</xdr:rowOff>
    </xdr:from>
    <xdr:ext cx="469744"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21088428" y="6720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125908</xdr:rowOff>
    </xdr:from>
    <xdr:to>
      <xdr:col>107</xdr:col>
      <xdr:colOff>50800</xdr:colOff>
      <xdr:row>38</xdr:row>
      <xdr:rowOff>167399</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flipV="1">
          <a:off x="19545300" y="6641008"/>
          <a:ext cx="889000" cy="4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117475</xdr:rowOff>
    </xdr:from>
    <xdr:to>
      <xdr:col>107</xdr:col>
      <xdr:colOff>101600</xdr:colOff>
      <xdr:row>39</xdr:row>
      <xdr:rowOff>47625</xdr:rowOff>
    </xdr:to>
    <xdr:sp macro="" textlink="">
      <xdr:nvSpPr>
        <xdr:cNvPr id="753" name="フローチャート: 判断 752">
          <a:extLst>
            <a:ext uri="{FF2B5EF4-FFF2-40B4-BE49-F238E27FC236}">
              <a16:creationId xmlns:a16="http://schemas.microsoft.com/office/drawing/2014/main" id="{00000000-0008-0000-0600-0000F1020000}"/>
            </a:ext>
          </a:extLst>
        </xdr:cNvPr>
        <xdr:cNvSpPr/>
      </xdr:nvSpPr>
      <xdr:spPr>
        <a:xfrm>
          <a:off x="20383500" y="663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39</xdr:row>
      <xdr:rowOff>38752</xdr:rowOff>
    </xdr:from>
    <xdr:ext cx="469744"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20199428" y="6725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167399</xdr:rowOff>
    </xdr:from>
    <xdr:to>
      <xdr:col>102</xdr:col>
      <xdr:colOff>114300</xdr:colOff>
      <xdr:row>39</xdr:row>
      <xdr:rowOff>11588</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flipV="1">
          <a:off x="18656300" y="6682499"/>
          <a:ext cx="889000" cy="15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117684</xdr:rowOff>
    </xdr:from>
    <xdr:to>
      <xdr:col>102</xdr:col>
      <xdr:colOff>165100</xdr:colOff>
      <xdr:row>39</xdr:row>
      <xdr:rowOff>47834</xdr:rowOff>
    </xdr:to>
    <xdr:sp macro="" textlink="">
      <xdr:nvSpPr>
        <xdr:cNvPr id="756" name="フローチャート: 判断 755">
          <a:extLst>
            <a:ext uri="{FF2B5EF4-FFF2-40B4-BE49-F238E27FC236}">
              <a16:creationId xmlns:a16="http://schemas.microsoft.com/office/drawing/2014/main" id="{00000000-0008-0000-0600-0000F4020000}"/>
            </a:ext>
          </a:extLst>
        </xdr:cNvPr>
        <xdr:cNvSpPr/>
      </xdr:nvSpPr>
      <xdr:spPr>
        <a:xfrm>
          <a:off x="19494500" y="6632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39</xdr:row>
      <xdr:rowOff>38961</xdr:rowOff>
    </xdr:from>
    <xdr:ext cx="469744"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10428" y="67255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144621</xdr:rowOff>
    </xdr:from>
    <xdr:to>
      <xdr:col>98</xdr:col>
      <xdr:colOff>38100</xdr:colOff>
      <xdr:row>39</xdr:row>
      <xdr:rowOff>74771</xdr:rowOff>
    </xdr:to>
    <xdr:sp macro="" textlink="">
      <xdr:nvSpPr>
        <xdr:cNvPr id="758" name="フローチャート: 判断 757">
          <a:extLst>
            <a:ext uri="{FF2B5EF4-FFF2-40B4-BE49-F238E27FC236}">
              <a16:creationId xmlns:a16="http://schemas.microsoft.com/office/drawing/2014/main" id="{00000000-0008-0000-0600-0000F6020000}"/>
            </a:ext>
          </a:extLst>
        </xdr:cNvPr>
        <xdr:cNvSpPr/>
      </xdr:nvSpPr>
      <xdr:spPr>
        <a:xfrm>
          <a:off x="18605500" y="66597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39</xdr:row>
      <xdr:rowOff>65898</xdr:rowOff>
    </xdr:from>
    <xdr:ext cx="469744"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21428" y="6752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111131</xdr:rowOff>
    </xdr:from>
    <xdr:to>
      <xdr:col>116</xdr:col>
      <xdr:colOff>114300</xdr:colOff>
      <xdr:row>37</xdr:row>
      <xdr:rowOff>41281</xdr:rowOff>
    </xdr:to>
    <xdr:sp macro="" textlink="">
      <xdr:nvSpPr>
        <xdr:cNvPr id="765" name="楕円 764">
          <a:extLst>
            <a:ext uri="{FF2B5EF4-FFF2-40B4-BE49-F238E27FC236}">
              <a16:creationId xmlns:a16="http://schemas.microsoft.com/office/drawing/2014/main" id="{00000000-0008-0000-0600-0000FD020000}"/>
            </a:ext>
          </a:extLst>
        </xdr:cNvPr>
        <xdr:cNvSpPr/>
      </xdr:nvSpPr>
      <xdr:spPr>
        <a:xfrm>
          <a:off x="22110700" y="6283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134008</xdr:rowOff>
    </xdr:from>
    <xdr:ext cx="534377" cy="259045"/>
    <xdr:sp macro="" textlink="">
      <xdr:nvSpPr>
        <xdr:cNvPr id="766" name="投資及び出資金該当値テキスト">
          <a:extLst>
            <a:ext uri="{FF2B5EF4-FFF2-40B4-BE49-F238E27FC236}">
              <a16:creationId xmlns:a16="http://schemas.microsoft.com/office/drawing/2014/main" id="{00000000-0008-0000-0600-0000FE020000}"/>
            </a:ext>
          </a:extLst>
        </xdr:cNvPr>
        <xdr:cNvSpPr txBox="1"/>
      </xdr:nvSpPr>
      <xdr:spPr>
        <a:xfrm>
          <a:off x="22212300" y="613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60725</xdr:rowOff>
    </xdr:from>
    <xdr:to>
      <xdr:col>112</xdr:col>
      <xdr:colOff>38100</xdr:colOff>
      <xdr:row>38</xdr:row>
      <xdr:rowOff>162325</xdr:rowOff>
    </xdr:to>
    <xdr:sp macro="" textlink="">
      <xdr:nvSpPr>
        <xdr:cNvPr id="767" name="楕円 766">
          <a:extLst>
            <a:ext uri="{FF2B5EF4-FFF2-40B4-BE49-F238E27FC236}">
              <a16:creationId xmlns:a16="http://schemas.microsoft.com/office/drawing/2014/main" id="{00000000-0008-0000-0600-0000FF020000}"/>
            </a:ext>
          </a:extLst>
        </xdr:cNvPr>
        <xdr:cNvSpPr/>
      </xdr:nvSpPr>
      <xdr:spPr>
        <a:xfrm>
          <a:off x="21272500" y="6575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37</xdr:row>
      <xdr:rowOff>7402</xdr:rowOff>
    </xdr:from>
    <xdr:ext cx="469744"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21088428" y="635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75108</xdr:rowOff>
    </xdr:from>
    <xdr:to>
      <xdr:col>107</xdr:col>
      <xdr:colOff>101600</xdr:colOff>
      <xdr:row>39</xdr:row>
      <xdr:rowOff>5258</xdr:rowOff>
    </xdr:to>
    <xdr:sp macro="" textlink="">
      <xdr:nvSpPr>
        <xdr:cNvPr id="769" name="楕円 768">
          <a:extLst>
            <a:ext uri="{FF2B5EF4-FFF2-40B4-BE49-F238E27FC236}">
              <a16:creationId xmlns:a16="http://schemas.microsoft.com/office/drawing/2014/main" id="{00000000-0008-0000-0600-000001030000}"/>
            </a:ext>
          </a:extLst>
        </xdr:cNvPr>
        <xdr:cNvSpPr/>
      </xdr:nvSpPr>
      <xdr:spPr>
        <a:xfrm>
          <a:off x="20383500" y="6590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37</xdr:row>
      <xdr:rowOff>21785</xdr:rowOff>
    </xdr:from>
    <xdr:ext cx="469744"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20199428" y="6365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116599</xdr:rowOff>
    </xdr:from>
    <xdr:to>
      <xdr:col>102</xdr:col>
      <xdr:colOff>165100</xdr:colOff>
      <xdr:row>39</xdr:row>
      <xdr:rowOff>46749</xdr:rowOff>
    </xdr:to>
    <xdr:sp macro="" textlink="">
      <xdr:nvSpPr>
        <xdr:cNvPr id="771" name="楕円 770">
          <a:extLst>
            <a:ext uri="{FF2B5EF4-FFF2-40B4-BE49-F238E27FC236}">
              <a16:creationId xmlns:a16="http://schemas.microsoft.com/office/drawing/2014/main" id="{00000000-0008-0000-0600-000003030000}"/>
            </a:ext>
          </a:extLst>
        </xdr:cNvPr>
        <xdr:cNvSpPr/>
      </xdr:nvSpPr>
      <xdr:spPr>
        <a:xfrm>
          <a:off x="19494500" y="6631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37</xdr:row>
      <xdr:rowOff>63276</xdr:rowOff>
    </xdr:from>
    <xdr:ext cx="469744"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9310428" y="6406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132238</xdr:rowOff>
    </xdr:from>
    <xdr:to>
      <xdr:col>98</xdr:col>
      <xdr:colOff>38100</xdr:colOff>
      <xdr:row>39</xdr:row>
      <xdr:rowOff>62388</xdr:rowOff>
    </xdr:to>
    <xdr:sp macro="" textlink="">
      <xdr:nvSpPr>
        <xdr:cNvPr id="773" name="楕円 772">
          <a:extLst>
            <a:ext uri="{FF2B5EF4-FFF2-40B4-BE49-F238E27FC236}">
              <a16:creationId xmlns:a16="http://schemas.microsoft.com/office/drawing/2014/main" id="{00000000-0008-0000-0600-000005030000}"/>
            </a:ext>
          </a:extLst>
        </xdr:cNvPr>
        <xdr:cNvSpPr/>
      </xdr:nvSpPr>
      <xdr:spPr>
        <a:xfrm>
          <a:off x="18605500" y="664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37</xdr:row>
      <xdr:rowOff>78916</xdr:rowOff>
    </xdr:from>
    <xdr:ext cx="469744"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8421428" y="6422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5" name="正方形/長方形 774">
          <a:extLst>
            <a:ext uri="{FF2B5EF4-FFF2-40B4-BE49-F238E27FC236}">
              <a16:creationId xmlns:a16="http://schemas.microsoft.com/office/drawing/2014/main" id="{00000000-0008-0000-0600-000007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6" name="正方形/長方形 775">
          <a:extLst>
            <a:ext uri="{FF2B5EF4-FFF2-40B4-BE49-F238E27FC236}">
              <a16:creationId xmlns:a16="http://schemas.microsoft.com/office/drawing/2014/main" id="{00000000-0008-0000-0600-000008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7" name="正方形/長方形 776">
          <a:extLst>
            <a:ext uri="{FF2B5EF4-FFF2-40B4-BE49-F238E27FC236}">
              <a16:creationId xmlns:a16="http://schemas.microsoft.com/office/drawing/2014/main" id="{00000000-0008-0000-0600-000009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8" name="正方形/長方形 777">
          <a:extLst>
            <a:ext uri="{FF2B5EF4-FFF2-40B4-BE49-F238E27FC236}">
              <a16:creationId xmlns:a16="http://schemas.microsoft.com/office/drawing/2014/main" id="{00000000-0008-0000-0600-00000A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9" name="正方形/長方形 778">
          <a:extLst>
            <a:ext uri="{FF2B5EF4-FFF2-40B4-BE49-F238E27FC236}">
              <a16:creationId xmlns:a16="http://schemas.microsoft.com/office/drawing/2014/main" id="{00000000-0008-0000-0600-00000B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80" name="正方形/長方形 779">
          <a:extLst>
            <a:ext uri="{FF2B5EF4-FFF2-40B4-BE49-F238E27FC236}">
              <a16:creationId xmlns:a16="http://schemas.microsoft.com/office/drawing/2014/main" id="{00000000-0008-0000-0600-00000C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81" name="正方形/長方形 780">
          <a:extLst>
            <a:ext uri="{FF2B5EF4-FFF2-40B4-BE49-F238E27FC236}">
              <a16:creationId xmlns:a16="http://schemas.microsoft.com/office/drawing/2014/main" id="{00000000-0008-0000-0600-00000D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2" name="正方形/長方形 781">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3" name="直線コネクタ 792">
          <a:extLst>
            <a:ext uri="{FF2B5EF4-FFF2-40B4-BE49-F238E27FC236}">
              <a16:creationId xmlns:a16="http://schemas.microsoft.com/office/drawing/2014/main" id="{00000000-0008-0000-0600-000019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5" name="貸付金グラフ枠">
          <a:extLst>
            <a:ext uri="{FF2B5EF4-FFF2-40B4-BE49-F238E27FC236}">
              <a16:creationId xmlns:a16="http://schemas.microsoft.com/office/drawing/2014/main" id="{00000000-0008-0000-0600-00001B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106032</xdr:rowOff>
    </xdr:from>
    <xdr:to>
      <xdr:col>116</xdr:col>
      <xdr:colOff>62864</xdr:colOff>
      <xdr:row>58</xdr:row>
      <xdr:rowOff>139700</xdr:rowOff>
    </xdr:to>
    <xdr:cxnSp macro="">
      <xdr:nvCxnSpPr>
        <xdr:cNvPr id="796" name="直線コネクタ 795">
          <a:extLst>
            <a:ext uri="{FF2B5EF4-FFF2-40B4-BE49-F238E27FC236}">
              <a16:creationId xmlns:a16="http://schemas.microsoft.com/office/drawing/2014/main" id="{00000000-0008-0000-0600-00001C030000}"/>
            </a:ext>
          </a:extLst>
        </xdr:cNvPr>
        <xdr:cNvCxnSpPr/>
      </xdr:nvCxnSpPr>
      <xdr:spPr>
        <a:xfrm flipV="1">
          <a:off x="22159595" y="8678532"/>
          <a:ext cx="1269" cy="14052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143527</xdr:rowOff>
    </xdr:from>
    <xdr:ext cx="249299" cy="259045"/>
    <xdr:sp macro="" textlink="">
      <xdr:nvSpPr>
        <xdr:cNvPr id="797" name="貸付金最小値テキスト">
          <a:extLst>
            <a:ext uri="{FF2B5EF4-FFF2-40B4-BE49-F238E27FC236}">
              <a16:creationId xmlns:a16="http://schemas.microsoft.com/office/drawing/2014/main" id="{00000000-0008-0000-0600-00001D030000}"/>
            </a:ext>
          </a:extLst>
        </xdr:cNvPr>
        <xdr:cNvSpPr txBox="1"/>
      </xdr:nvSpPr>
      <xdr:spPr>
        <a:xfrm>
          <a:off x="22212300" y="10087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8" name="直線コネクタ 797">
          <a:extLst>
            <a:ext uri="{FF2B5EF4-FFF2-40B4-BE49-F238E27FC236}">
              <a16:creationId xmlns:a16="http://schemas.microsoft.com/office/drawing/2014/main" id="{00000000-0008-0000-0600-00001E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52709</xdr:rowOff>
    </xdr:from>
    <xdr:ext cx="599010" cy="259045"/>
    <xdr:sp macro="" textlink="">
      <xdr:nvSpPr>
        <xdr:cNvPr id="799" name="貸付金最大値テキスト">
          <a:extLst>
            <a:ext uri="{FF2B5EF4-FFF2-40B4-BE49-F238E27FC236}">
              <a16:creationId xmlns:a16="http://schemas.microsoft.com/office/drawing/2014/main" id="{00000000-0008-0000-0600-00001F030000}"/>
            </a:ext>
          </a:extLst>
        </xdr:cNvPr>
        <xdr:cNvSpPr txBox="1"/>
      </xdr:nvSpPr>
      <xdr:spPr>
        <a:xfrm>
          <a:off x="22212300" y="8453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106032</xdr:rowOff>
    </xdr:from>
    <xdr:to>
      <xdr:col>116</xdr:col>
      <xdr:colOff>152400</xdr:colOff>
      <xdr:row>50</xdr:row>
      <xdr:rowOff>106032</xdr:rowOff>
    </xdr:to>
    <xdr:cxnSp macro="">
      <xdr:nvCxnSpPr>
        <xdr:cNvPr id="800" name="直線コネクタ 799">
          <a:extLst>
            <a:ext uri="{FF2B5EF4-FFF2-40B4-BE49-F238E27FC236}">
              <a16:creationId xmlns:a16="http://schemas.microsoft.com/office/drawing/2014/main" id="{00000000-0008-0000-0600-000020030000}"/>
            </a:ext>
          </a:extLst>
        </xdr:cNvPr>
        <xdr:cNvCxnSpPr/>
      </xdr:nvCxnSpPr>
      <xdr:spPr>
        <a:xfrm>
          <a:off x="22072600" y="86785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57</xdr:row>
      <xdr:rowOff>157275</xdr:rowOff>
    </xdr:from>
    <xdr:to>
      <xdr:col>116</xdr:col>
      <xdr:colOff>63500</xdr:colOff>
      <xdr:row>57</xdr:row>
      <xdr:rowOff>158710</xdr:rowOff>
    </xdr:to>
    <xdr:cxnSp macro="">
      <xdr:nvCxnSpPr>
        <xdr:cNvPr id="801" name="直線コネクタ 800">
          <a:extLst>
            <a:ext uri="{FF2B5EF4-FFF2-40B4-BE49-F238E27FC236}">
              <a16:creationId xmlns:a16="http://schemas.microsoft.com/office/drawing/2014/main" id="{00000000-0008-0000-0600-000021030000}"/>
            </a:ext>
          </a:extLst>
        </xdr:cNvPr>
        <xdr:cNvCxnSpPr/>
      </xdr:nvCxnSpPr>
      <xdr:spPr>
        <a:xfrm flipV="1">
          <a:off x="21323300" y="9929925"/>
          <a:ext cx="838200" cy="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168551</xdr:rowOff>
    </xdr:from>
    <xdr:ext cx="469744" cy="259045"/>
    <xdr:sp macro="" textlink="">
      <xdr:nvSpPr>
        <xdr:cNvPr id="802" name="貸付金平均値テキスト">
          <a:extLst>
            <a:ext uri="{FF2B5EF4-FFF2-40B4-BE49-F238E27FC236}">
              <a16:creationId xmlns:a16="http://schemas.microsoft.com/office/drawing/2014/main" id="{00000000-0008-0000-0600-000022030000}"/>
            </a:ext>
          </a:extLst>
        </xdr:cNvPr>
        <xdr:cNvSpPr txBox="1"/>
      </xdr:nvSpPr>
      <xdr:spPr>
        <a:xfrm>
          <a:off x="22212300" y="994120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18674</xdr:rowOff>
    </xdr:from>
    <xdr:to>
      <xdr:col>116</xdr:col>
      <xdr:colOff>114300</xdr:colOff>
      <xdr:row>58</xdr:row>
      <xdr:rowOff>120274</xdr:rowOff>
    </xdr:to>
    <xdr:sp macro="" textlink="">
      <xdr:nvSpPr>
        <xdr:cNvPr id="803" name="フローチャート: 判断 802">
          <a:extLst>
            <a:ext uri="{FF2B5EF4-FFF2-40B4-BE49-F238E27FC236}">
              <a16:creationId xmlns:a16="http://schemas.microsoft.com/office/drawing/2014/main" id="{00000000-0008-0000-0600-000023030000}"/>
            </a:ext>
          </a:extLst>
        </xdr:cNvPr>
        <xdr:cNvSpPr/>
      </xdr:nvSpPr>
      <xdr:spPr>
        <a:xfrm>
          <a:off x="22110700" y="9962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158710</xdr:rowOff>
    </xdr:from>
    <xdr:to>
      <xdr:col>111</xdr:col>
      <xdr:colOff>177800</xdr:colOff>
      <xdr:row>57</xdr:row>
      <xdr:rowOff>164096</xdr:rowOff>
    </xdr:to>
    <xdr:cxnSp macro="">
      <xdr:nvCxnSpPr>
        <xdr:cNvPr id="804" name="直線コネクタ 803">
          <a:extLst>
            <a:ext uri="{FF2B5EF4-FFF2-40B4-BE49-F238E27FC236}">
              <a16:creationId xmlns:a16="http://schemas.microsoft.com/office/drawing/2014/main" id="{00000000-0008-0000-0600-000024030000}"/>
            </a:ext>
          </a:extLst>
        </xdr:cNvPr>
        <xdr:cNvCxnSpPr/>
      </xdr:nvCxnSpPr>
      <xdr:spPr>
        <a:xfrm flipV="1">
          <a:off x="20434300" y="9931360"/>
          <a:ext cx="889000" cy="5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15912</xdr:rowOff>
    </xdr:from>
    <xdr:to>
      <xdr:col>112</xdr:col>
      <xdr:colOff>38100</xdr:colOff>
      <xdr:row>58</xdr:row>
      <xdr:rowOff>117512</xdr:rowOff>
    </xdr:to>
    <xdr:sp macro="" textlink="">
      <xdr:nvSpPr>
        <xdr:cNvPr id="805" name="フローチャート: 判断 804">
          <a:extLst>
            <a:ext uri="{FF2B5EF4-FFF2-40B4-BE49-F238E27FC236}">
              <a16:creationId xmlns:a16="http://schemas.microsoft.com/office/drawing/2014/main" id="{00000000-0008-0000-0600-000025030000}"/>
            </a:ext>
          </a:extLst>
        </xdr:cNvPr>
        <xdr:cNvSpPr/>
      </xdr:nvSpPr>
      <xdr:spPr>
        <a:xfrm>
          <a:off x="21272500" y="9960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58</xdr:row>
      <xdr:rowOff>108639</xdr:rowOff>
    </xdr:from>
    <xdr:ext cx="469744"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21088428" y="1005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159853</xdr:rowOff>
    </xdr:from>
    <xdr:to>
      <xdr:col>107</xdr:col>
      <xdr:colOff>50800</xdr:colOff>
      <xdr:row>57</xdr:row>
      <xdr:rowOff>164096</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9545300" y="9932503"/>
          <a:ext cx="889000" cy="4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16013</xdr:rowOff>
    </xdr:from>
    <xdr:to>
      <xdr:col>107</xdr:col>
      <xdr:colOff>101600</xdr:colOff>
      <xdr:row>58</xdr:row>
      <xdr:rowOff>117613</xdr:rowOff>
    </xdr:to>
    <xdr:sp macro="" textlink="">
      <xdr:nvSpPr>
        <xdr:cNvPr id="808" name="フローチャート: 判断 807">
          <a:extLst>
            <a:ext uri="{FF2B5EF4-FFF2-40B4-BE49-F238E27FC236}">
              <a16:creationId xmlns:a16="http://schemas.microsoft.com/office/drawing/2014/main" id="{00000000-0008-0000-0600-000028030000}"/>
            </a:ext>
          </a:extLst>
        </xdr:cNvPr>
        <xdr:cNvSpPr/>
      </xdr:nvSpPr>
      <xdr:spPr>
        <a:xfrm>
          <a:off x="20383500" y="9960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108740</xdr:rowOff>
    </xdr:from>
    <xdr:ext cx="469744"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20199428" y="100528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159853</xdr:rowOff>
    </xdr:from>
    <xdr:to>
      <xdr:col>102</xdr:col>
      <xdr:colOff>114300</xdr:colOff>
      <xdr:row>58</xdr:row>
      <xdr:rowOff>4424</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flipV="1">
          <a:off x="18656300" y="9932503"/>
          <a:ext cx="889000" cy="16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14459</xdr:rowOff>
    </xdr:from>
    <xdr:to>
      <xdr:col>102</xdr:col>
      <xdr:colOff>165100</xdr:colOff>
      <xdr:row>58</xdr:row>
      <xdr:rowOff>116059</xdr:rowOff>
    </xdr:to>
    <xdr:sp macro="" textlink="">
      <xdr:nvSpPr>
        <xdr:cNvPr id="811" name="フローチャート: 判断 810">
          <a:extLst>
            <a:ext uri="{FF2B5EF4-FFF2-40B4-BE49-F238E27FC236}">
              <a16:creationId xmlns:a16="http://schemas.microsoft.com/office/drawing/2014/main" id="{00000000-0008-0000-0600-00002B030000}"/>
            </a:ext>
          </a:extLst>
        </xdr:cNvPr>
        <xdr:cNvSpPr/>
      </xdr:nvSpPr>
      <xdr:spPr>
        <a:xfrm>
          <a:off x="19494500" y="9958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107186</xdr:rowOff>
    </xdr:from>
    <xdr:ext cx="469744"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9310428" y="10051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15839</xdr:rowOff>
    </xdr:from>
    <xdr:to>
      <xdr:col>98</xdr:col>
      <xdr:colOff>38100</xdr:colOff>
      <xdr:row>58</xdr:row>
      <xdr:rowOff>117439</xdr:rowOff>
    </xdr:to>
    <xdr:sp macro="" textlink="">
      <xdr:nvSpPr>
        <xdr:cNvPr id="813" name="フローチャート: 判断 812">
          <a:extLst>
            <a:ext uri="{FF2B5EF4-FFF2-40B4-BE49-F238E27FC236}">
              <a16:creationId xmlns:a16="http://schemas.microsoft.com/office/drawing/2014/main" id="{00000000-0008-0000-0600-00002D030000}"/>
            </a:ext>
          </a:extLst>
        </xdr:cNvPr>
        <xdr:cNvSpPr/>
      </xdr:nvSpPr>
      <xdr:spPr>
        <a:xfrm>
          <a:off x="18605500" y="9959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108566</xdr:rowOff>
    </xdr:from>
    <xdr:ext cx="469744"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421428" y="10052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106475</xdr:rowOff>
    </xdr:from>
    <xdr:to>
      <xdr:col>116</xdr:col>
      <xdr:colOff>114300</xdr:colOff>
      <xdr:row>58</xdr:row>
      <xdr:rowOff>36625</xdr:rowOff>
    </xdr:to>
    <xdr:sp macro="" textlink="">
      <xdr:nvSpPr>
        <xdr:cNvPr id="820" name="楕円 819">
          <a:extLst>
            <a:ext uri="{FF2B5EF4-FFF2-40B4-BE49-F238E27FC236}">
              <a16:creationId xmlns:a16="http://schemas.microsoft.com/office/drawing/2014/main" id="{00000000-0008-0000-0600-000034030000}"/>
            </a:ext>
          </a:extLst>
        </xdr:cNvPr>
        <xdr:cNvSpPr/>
      </xdr:nvSpPr>
      <xdr:spPr>
        <a:xfrm>
          <a:off x="22110700" y="9879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129352</xdr:rowOff>
    </xdr:from>
    <xdr:ext cx="534377" cy="259045"/>
    <xdr:sp macro="" textlink="">
      <xdr:nvSpPr>
        <xdr:cNvPr id="821" name="貸付金該当値テキスト">
          <a:extLst>
            <a:ext uri="{FF2B5EF4-FFF2-40B4-BE49-F238E27FC236}">
              <a16:creationId xmlns:a16="http://schemas.microsoft.com/office/drawing/2014/main" id="{00000000-0008-0000-0600-000035030000}"/>
            </a:ext>
          </a:extLst>
        </xdr:cNvPr>
        <xdr:cNvSpPr txBox="1"/>
      </xdr:nvSpPr>
      <xdr:spPr>
        <a:xfrm>
          <a:off x="22212300" y="9730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107910</xdr:rowOff>
    </xdr:from>
    <xdr:to>
      <xdr:col>112</xdr:col>
      <xdr:colOff>38100</xdr:colOff>
      <xdr:row>58</xdr:row>
      <xdr:rowOff>38060</xdr:rowOff>
    </xdr:to>
    <xdr:sp macro="" textlink="">
      <xdr:nvSpPr>
        <xdr:cNvPr id="822" name="楕円 821">
          <a:extLst>
            <a:ext uri="{FF2B5EF4-FFF2-40B4-BE49-F238E27FC236}">
              <a16:creationId xmlns:a16="http://schemas.microsoft.com/office/drawing/2014/main" id="{00000000-0008-0000-0600-000036030000}"/>
            </a:ext>
          </a:extLst>
        </xdr:cNvPr>
        <xdr:cNvSpPr/>
      </xdr:nvSpPr>
      <xdr:spPr>
        <a:xfrm>
          <a:off x="21272500" y="9880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56</xdr:row>
      <xdr:rowOff>54587</xdr:rowOff>
    </xdr:from>
    <xdr:ext cx="534377"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21056111" y="9655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113296</xdr:rowOff>
    </xdr:from>
    <xdr:to>
      <xdr:col>107</xdr:col>
      <xdr:colOff>101600</xdr:colOff>
      <xdr:row>58</xdr:row>
      <xdr:rowOff>43446</xdr:rowOff>
    </xdr:to>
    <xdr:sp macro="" textlink="">
      <xdr:nvSpPr>
        <xdr:cNvPr id="824" name="楕円 823">
          <a:extLst>
            <a:ext uri="{FF2B5EF4-FFF2-40B4-BE49-F238E27FC236}">
              <a16:creationId xmlns:a16="http://schemas.microsoft.com/office/drawing/2014/main" id="{00000000-0008-0000-0600-000038030000}"/>
            </a:ext>
          </a:extLst>
        </xdr:cNvPr>
        <xdr:cNvSpPr/>
      </xdr:nvSpPr>
      <xdr:spPr>
        <a:xfrm>
          <a:off x="20383500" y="9885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59973</xdr:rowOff>
    </xdr:from>
    <xdr:ext cx="534377"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20167111" y="9661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109053</xdr:rowOff>
    </xdr:from>
    <xdr:to>
      <xdr:col>102</xdr:col>
      <xdr:colOff>165100</xdr:colOff>
      <xdr:row>58</xdr:row>
      <xdr:rowOff>39203</xdr:rowOff>
    </xdr:to>
    <xdr:sp macro="" textlink="">
      <xdr:nvSpPr>
        <xdr:cNvPr id="826" name="楕円 825">
          <a:extLst>
            <a:ext uri="{FF2B5EF4-FFF2-40B4-BE49-F238E27FC236}">
              <a16:creationId xmlns:a16="http://schemas.microsoft.com/office/drawing/2014/main" id="{00000000-0008-0000-0600-00003A030000}"/>
            </a:ext>
          </a:extLst>
        </xdr:cNvPr>
        <xdr:cNvSpPr/>
      </xdr:nvSpPr>
      <xdr:spPr>
        <a:xfrm>
          <a:off x="19494500" y="9881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55730</xdr:rowOff>
    </xdr:from>
    <xdr:ext cx="534377"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9278111" y="9656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125074</xdr:rowOff>
    </xdr:from>
    <xdr:to>
      <xdr:col>98</xdr:col>
      <xdr:colOff>38100</xdr:colOff>
      <xdr:row>58</xdr:row>
      <xdr:rowOff>55224</xdr:rowOff>
    </xdr:to>
    <xdr:sp macro="" textlink="">
      <xdr:nvSpPr>
        <xdr:cNvPr id="828" name="楕円 827">
          <a:extLst>
            <a:ext uri="{FF2B5EF4-FFF2-40B4-BE49-F238E27FC236}">
              <a16:creationId xmlns:a16="http://schemas.microsoft.com/office/drawing/2014/main" id="{00000000-0008-0000-0600-00003C030000}"/>
            </a:ext>
          </a:extLst>
        </xdr:cNvPr>
        <xdr:cNvSpPr/>
      </xdr:nvSpPr>
      <xdr:spPr>
        <a:xfrm>
          <a:off x="18605500" y="9897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71751</xdr:rowOff>
    </xdr:from>
    <xdr:ext cx="534377"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8389111" y="9672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30" name="正方形/長方形 829">
          <a:extLst>
            <a:ext uri="{FF2B5EF4-FFF2-40B4-BE49-F238E27FC236}">
              <a16:creationId xmlns:a16="http://schemas.microsoft.com/office/drawing/2014/main" id="{00000000-0008-0000-0600-00003E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31" name="正方形/長方形 830">
          <a:extLst>
            <a:ext uri="{FF2B5EF4-FFF2-40B4-BE49-F238E27FC236}">
              <a16:creationId xmlns:a16="http://schemas.microsoft.com/office/drawing/2014/main" id="{00000000-0008-0000-0600-00003F030000}"/>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32" name="正方形/長方形 831">
          <a:extLst>
            <a:ext uri="{FF2B5EF4-FFF2-40B4-BE49-F238E27FC236}">
              <a16:creationId xmlns:a16="http://schemas.microsoft.com/office/drawing/2014/main" id="{00000000-0008-0000-0600-000040030000}"/>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33" name="正方形/長方形 832">
          <a:extLst>
            <a:ext uri="{FF2B5EF4-FFF2-40B4-BE49-F238E27FC236}">
              <a16:creationId xmlns:a16="http://schemas.microsoft.com/office/drawing/2014/main" id="{00000000-0008-0000-0600-000041030000}"/>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34" name="正方形/長方形 833">
          <a:extLst>
            <a:ext uri="{FF2B5EF4-FFF2-40B4-BE49-F238E27FC236}">
              <a16:creationId xmlns:a16="http://schemas.microsoft.com/office/drawing/2014/main" id="{00000000-0008-0000-0600-000042030000}"/>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35" name="正方形/長方形 834">
          <a:extLst>
            <a:ext uri="{FF2B5EF4-FFF2-40B4-BE49-F238E27FC236}">
              <a16:creationId xmlns:a16="http://schemas.microsoft.com/office/drawing/2014/main" id="{00000000-0008-0000-0600-000043030000}"/>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36" name="正方形/長方形 835">
          <a:extLst>
            <a:ext uri="{FF2B5EF4-FFF2-40B4-BE49-F238E27FC236}">
              <a16:creationId xmlns:a16="http://schemas.microsoft.com/office/drawing/2014/main" id="{00000000-0008-0000-0600-000044030000}"/>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37" name="正方形/長方形 836">
          <a:extLst>
            <a:ext uri="{FF2B5EF4-FFF2-40B4-BE49-F238E27FC236}">
              <a16:creationId xmlns:a16="http://schemas.microsoft.com/office/drawing/2014/main" id="{00000000-0008-0000-0600-00004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76</xdr:row>
      <xdr:rowOff>35577</xdr:rowOff>
    </xdr:from>
    <xdr:ext cx="595419"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7692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73</xdr:row>
      <xdr:rowOff>168927</xdr:rowOff>
    </xdr:from>
    <xdr:ext cx="595419"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7692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71</xdr:row>
      <xdr:rowOff>130827</xdr:rowOff>
    </xdr:from>
    <xdr:ext cx="595419"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7692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69</xdr:row>
      <xdr:rowOff>92727</xdr:rowOff>
    </xdr:from>
    <xdr:ext cx="595419"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7692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50" name="直線コネクタ 849">
          <a:extLst>
            <a:ext uri="{FF2B5EF4-FFF2-40B4-BE49-F238E27FC236}">
              <a16:creationId xmlns:a16="http://schemas.microsoft.com/office/drawing/2014/main" id="{00000000-0008-0000-0600-000052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67</xdr:row>
      <xdr:rowOff>54627</xdr:rowOff>
    </xdr:from>
    <xdr:ext cx="595419"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7692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52" name="繰出金グラフ枠">
          <a:extLst>
            <a:ext uri="{FF2B5EF4-FFF2-40B4-BE49-F238E27FC236}">
              <a16:creationId xmlns:a16="http://schemas.microsoft.com/office/drawing/2014/main" id="{00000000-0008-0000-0600-000054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124921</xdr:rowOff>
    </xdr:from>
    <xdr:to>
      <xdr:col>116</xdr:col>
      <xdr:colOff>62864</xdr:colOff>
      <xdr:row>78</xdr:row>
      <xdr:rowOff>120731</xdr:rowOff>
    </xdr:to>
    <xdr:cxnSp macro="">
      <xdr:nvCxnSpPr>
        <xdr:cNvPr id="853" name="直線コネクタ 852">
          <a:extLst>
            <a:ext uri="{FF2B5EF4-FFF2-40B4-BE49-F238E27FC236}">
              <a16:creationId xmlns:a16="http://schemas.microsoft.com/office/drawing/2014/main" id="{00000000-0008-0000-0600-000055030000}"/>
            </a:ext>
          </a:extLst>
        </xdr:cNvPr>
        <xdr:cNvCxnSpPr/>
      </xdr:nvCxnSpPr>
      <xdr:spPr>
        <a:xfrm flipV="1">
          <a:off x="22159595" y="12297871"/>
          <a:ext cx="1269" cy="11959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124558</xdr:rowOff>
    </xdr:from>
    <xdr:ext cx="534377" cy="259045"/>
    <xdr:sp macro="" textlink="">
      <xdr:nvSpPr>
        <xdr:cNvPr id="854" name="繰出金最小値テキスト">
          <a:extLst>
            <a:ext uri="{FF2B5EF4-FFF2-40B4-BE49-F238E27FC236}">
              <a16:creationId xmlns:a16="http://schemas.microsoft.com/office/drawing/2014/main" id="{00000000-0008-0000-0600-000056030000}"/>
            </a:ext>
          </a:extLst>
        </xdr:cNvPr>
        <xdr:cNvSpPr txBox="1"/>
      </xdr:nvSpPr>
      <xdr:spPr>
        <a:xfrm>
          <a:off x="22212300" y="13497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120731</xdr:rowOff>
    </xdr:from>
    <xdr:to>
      <xdr:col>116</xdr:col>
      <xdr:colOff>152400</xdr:colOff>
      <xdr:row>78</xdr:row>
      <xdr:rowOff>120731</xdr:rowOff>
    </xdr:to>
    <xdr:cxnSp macro="">
      <xdr:nvCxnSpPr>
        <xdr:cNvPr id="855" name="直線コネクタ 854">
          <a:extLst>
            <a:ext uri="{FF2B5EF4-FFF2-40B4-BE49-F238E27FC236}">
              <a16:creationId xmlns:a16="http://schemas.microsoft.com/office/drawing/2014/main" id="{00000000-0008-0000-0600-000057030000}"/>
            </a:ext>
          </a:extLst>
        </xdr:cNvPr>
        <xdr:cNvCxnSpPr/>
      </xdr:nvCxnSpPr>
      <xdr:spPr>
        <a:xfrm>
          <a:off x="22072600" y="134938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71598</xdr:rowOff>
    </xdr:from>
    <xdr:ext cx="599010" cy="259045"/>
    <xdr:sp macro="" textlink="">
      <xdr:nvSpPr>
        <xdr:cNvPr id="856" name="繰出金最大値テキスト">
          <a:extLst>
            <a:ext uri="{FF2B5EF4-FFF2-40B4-BE49-F238E27FC236}">
              <a16:creationId xmlns:a16="http://schemas.microsoft.com/office/drawing/2014/main" id="{00000000-0008-0000-0600-000058030000}"/>
            </a:ext>
          </a:extLst>
        </xdr:cNvPr>
        <xdr:cNvSpPr txBox="1"/>
      </xdr:nvSpPr>
      <xdr:spPr>
        <a:xfrm>
          <a:off x="22212300" y="120730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338,879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124921</xdr:rowOff>
    </xdr:from>
    <xdr:to>
      <xdr:col>116</xdr:col>
      <xdr:colOff>152400</xdr:colOff>
      <xdr:row>71</xdr:row>
      <xdr:rowOff>124921</xdr:rowOff>
    </xdr:to>
    <xdr:cxnSp macro="">
      <xdr:nvCxnSpPr>
        <xdr:cNvPr id="857" name="直線コネクタ 856">
          <a:extLst>
            <a:ext uri="{FF2B5EF4-FFF2-40B4-BE49-F238E27FC236}">
              <a16:creationId xmlns:a16="http://schemas.microsoft.com/office/drawing/2014/main" id="{00000000-0008-0000-0600-000059030000}"/>
            </a:ext>
          </a:extLst>
        </xdr:cNvPr>
        <xdr:cNvCxnSpPr/>
      </xdr:nvCxnSpPr>
      <xdr:spPr>
        <a:xfrm>
          <a:off x="22072600" y="122978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87023</xdr:rowOff>
    </xdr:from>
    <xdr:to>
      <xdr:col>116</xdr:col>
      <xdr:colOff>63500</xdr:colOff>
      <xdr:row>75</xdr:row>
      <xdr:rowOff>111837</xdr:rowOff>
    </xdr:to>
    <xdr:cxnSp macro="">
      <xdr:nvCxnSpPr>
        <xdr:cNvPr id="858" name="直線コネクタ 857">
          <a:extLst>
            <a:ext uri="{FF2B5EF4-FFF2-40B4-BE49-F238E27FC236}">
              <a16:creationId xmlns:a16="http://schemas.microsoft.com/office/drawing/2014/main" id="{00000000-0008-0000-0600-00005A030000}"/>
            </a:ext>
          </a:extLst>
        </xdr:cNvPr>
        <xdr:cNvCxnSpPr/>
      </xdr:nvCxnSpPr>
      <xdr:spPr>
        <a:xfrm>
          <a:off x="21323300" y="12774323"/>
          <a:ext cx="838200" cy="196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57718</xdr:rowOff>
    </xdr:from>
    <xdr:ext cx="599010" cy="259045"/>
    <xdr:sp macro="" textlink="">
      <xdr:nvSpPr>
        <xdr:cNvPr id="859" name="繰出金平均値テキスト">
          <a:extLst>
            <a:ext uri="{FF2B5EF4-FFF2-40B4-BE49-F238E27FC236}">
              <a16:creationId xmlns:a16="http://schemas.microsoft.com/office/drawing/2014/main" id="{00000000-0008-0000-0600-00005B030000}"/>
            </a:ext>
          </a:extLst>
        </xdr:cNvPr>
        <xdr:cNvSpPr txBox="1"/>
      </xdr:nvSpPr>
      <xdr:spPr>
        <a:xfrm>
          <a:off x="22212300" y="1308791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79291</xdr:rowOff>
    </xdr:from>
    <xdr:to>
      <xdr:col>116</xdr:col>
      <xdr:colOff>114300</xdr:colOff>
      <xdr:row>77</xdr:row>
      <xdr:rowOff>9441</xdr:rowOff>
    </xdr:to>
    <xdr:sp macro="" textlink="">
      <xdr:nvSpPr>
        <xdr:cNvPr id="860" name="フローチャート: 判断 859">
          <a:extLst>
            <a:ext uri="{FF2B5EF4-FFF2-40B4-BE49-F238E27FC236}">
              <a16:creationId xmlns:a16="http://schemas.microsoft.com/office/drawing/2014/main" id="{00000000-0008-0000-0600-00005C030000}"/>
            </a:ext>
          </a:extLst>
        </xdr:cNvPr>
        <xdr:cNvSpPr/>
      </xdr:nvSpPr>
      <xdr:spPr>
        <a:xfrm>
          <a:off x="22110700" y="131094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87023</xdr:rowOff>
    </xdr:from>
    <xdr:to>
      <xdr:col>111</xdr:col>
      <xdr:colOff>177800</xdr:colOff>
      <xdr:row>75</xdr:row>
      <xdr:rowOff>33268</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flipV="1">
          <a:off x="20434300" y="12774323"/>
          <a:ext cx="889000" cy="117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60644</xdr:rowOff>
    </xdr:from>
    <xdr:to>
      <xdr:col>112</xdr:col>
      <xdr:colOff>38100</xdr:colOff>
      <xdr:row>76</xdr:row>
      <xdr:rowOff>162244</xdr:rowOff>
    </xdr:to>
    <xdr:sp macro="" textlink="">
      <xdr:nvSpPr>
        <xdr:cNvPr id="862" name="フローチャート: 判断 861">
          <a:extLst>
            <a:ext uri="{FF2B5EF4-FFF2-40B4-BE49-F238E27FC236}">
              <a16:creationId xmlns:a16="http://schemas.microsoft.com/office/drawing/2014/main" id="{00000000-0008-0000-0600-00005E030000}"/>
            </a:ext>
          </a:extLst>
        </xdr:cNvPr>
        <xdr:cNvSpPr/>
      </xdr:nvSpPr>
      <xdr:spPr>
        <a:xfrm>
          <a:off x="21272500" y="13090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68795</xdr:colOff>
      <xdr:row>76</xdr:row>
      <xdr:rowOff>153371</xdr:rowOff>
    </xdr:from>
    <xdr:ext cx="59901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21023795" y="131835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75</xdr:row>
      <xdr:rowOff>33268</xdr:rowOff>
    </xdr:from>
    <xdr:to>
      <xdr:col>107</xdr:col>
      <xdr:colOff>50800</xdr:colOff>
      <xdr:row>75</xdr:row>
      <xdr:rowOff>87545</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flipV="1">
          <a:off x="19545300" y="12892018"/>
          <a:ext cx="889000" cy="54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81704</xdr:rowOff>
    </xdr:from>
    <xdr:to>
      <xdr:col>107</xdr:col>
      <xdr:colOff>101600</xdr:colOff>
      <xdr:row>77</xdr:row>
      <xdr:rowOff>11854</xdr:rowOff>
    </xdr:to>
    <xdr:sp macro="" textlink="">
      <xdr:nvSpPr>
        <xdr:cNvPr id="865" name="フローチャート: 判断 864">
          <a:extLst>
            <a:ext uri="{FF2B5EF4-FFF2-40B4-BE49-F238E27FC236}">
              <a16:creationId xmlns:a16="http://schemas.microsoft.com/office/drawing/2014/main" id="{00000000-0008-0000-0600-000061030000}"/>
            </a:ext>
          </a:extLst>
        </xdr:cNvPr>
        <xdr:cNvSpPr/>
      </xdr:nvSpPr>
      <xdr:spPr>
        <a:xfrm>
          <a:off x="20383500" y="13111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77</xdr:row>
      <xdr:rowOff>2981</xdr:rowOff>
    </xdr:from>
    <xdr:ext cx="599010"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20134795" y="132046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75</xdr:row>
      <xdr:rowOff>87545</xdr:rowOff>
    </xdr:from>
    <xdr:to>
      <xdr:col>102</xdr:col>
      <xdr:colOff>114300</xdr:colOff>
      <xdr:row>76</xdr:row>
      <xdr:rowOff>46434</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flipV="1">
          <a:off x="18656300" y="12946295"/>
          <a:ext cx="889000" cy="130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79744</xdr:rowOff>
    </xdr:from>
    <xdr:to>
      <xdr:col>102</xdr:col>
      <xdr:colOff>165100</xdr:colOff>
      <xdr:row>77</xdr:row>
      <xdr:rowOff>9894</xdr:rowOff>
    </xdr:to>
    <xdr:sp macro="" textlink="">
      <xdr:nvSpPr>
        <xdr:cNvPr id="868" name="フローチャート: 判断 867">
          <a:extLst>
            <a:ext uri="{FF2B5EF4-FFF2-40B4-BE49-F238E27FC236}">
              <a16:creationId xmlns:a16="http://schemas.microsoft.com/office/drawing/2014/main" id="{00000000-0008-0000-0600-000064030000}"/>
            </a:ext>
          </a:extLst>
        </xdr:cNvPr>
        <xdr:cNvSpPr/>
      </xdr:nvSpPr>
      <xdr:spPr>
        <a:xfrm>
          <a:off x="19494500" y="13109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77</xdr:row>
      <xdr:rowOff>1021</xdr:rowOff>
    </xdr:from>
    <xdr:ext cx="599010"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9245795" y="132026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87517</xdr:rowOff>
    </xdr:from>
    <xdr:to>
      <xdr:col>98</xdr:col>
      <xdr:colOff>38100</xdr:colOff>
      <xdr:row>77</xdr:row>
      <xdr:rowOff>17667</xdr:rowOff>
    </xdr:to>
    <xdr:sp macro="" textlink="">
      <xdr:nvSpPr>
        <xdr:cNvPr id="870" name="フローチャート: 判断 869">
          <a:extLst>
            <a:ext uri="{FF2B5EF4-FFF2-40B4-BE49-F238E27FC236}">
              <a16:creationId xmlns:a16="http://schemas.microsoft.com/office/drawing/2014/main" id="{00000000-0008-0000-0600-000066030000}"/>
            </a:ext>
          </a:extLst>
        </xdr:cNvPr>
        <xdr:cNvSpPr/>
      </xdr:nvSpPr>
      <xdr:spPr>
        <a:xfrm>
          <a:off x="18605500" y="13117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77</xdr:row>
      <xdr:rowOff>8794</xdr:rowOff>
    </xdr:from>
    <xdr:ext cx="599010"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356795" y="13210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61037</xdr:rowOff>
    </xdr:from>
    <xdr:to>
      <xdr:col>116</xdr:col>
      <xdr:colOff>114300</xdr:colOff>
      <xdr:row>75</xdr:row>
      <xdr:rowOff>162638</xdr:rowOff>
    </xdr:to>
    <xdr:sp macro="" textlink="">
      <xdr:nvSpPr>
        <xdr:cNvPr id="877" name="楕円 876">
          <a:extLst>
            <a:ext uri="{FF2B5EF4-FFF2-40B4-BE49-F238E27FC236}">
              <a16:creationId xmlns:a16="http://schemas.microsoft.com/office/drawing/2014/main" id="{00000000-0008-0000-0600-00006D030000}"/>
            </a:ext>
          </a:extLst>
        </xdr:cNvPr>
        <xdr:cNvSpPr/>
      </xdr:nvSpPr>
      <xdr:spPr>
        <a:xfrm>
          <a:off x="22110700" y="1291978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83914</xdr:rowOff>
    </xdr:from>
    <xdr:ext cx="599010" cy="259045"/>
    <xdr:sp macro="" textlink="">
      <xdr:nvSpPr>
        <xdr:cNvPr id="878" name="繰出金該当値テキスト">
          <a:extLst>
            <a:ext uri="{FF2B5EF4-FFF2-40B4-BE49-F238E27FC236}">
              <a16:creationId xmlns:a16="http://schemas.microsoft.com/office/drawing/2014/main" id="{00000000-0008-0000-0600-00006E030000}"/>
            </a:ext>
          </a:extLst>
        </xdr:cNvPr>
        <xdr:cNvSpPr txBox="1"/>
      </xdr:nvSpPr>
      <xdr:spPr>
        <a:xfrm>
          <a:off x="22212300" y="127712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36223</xdr:rowOff>
    </xdr:from>
    <xdr:to>
      <xdr:col>112</xdr:col>
      <xdr:colOff>38100</xdr:colOff>
      <xdr:row>74</xdr:row>
      <xdr:rowOff>137823</xdr:rowOff>
    </xdr:to>
    <xdr:sp macro="" textlink="">
      <xdr:nvSpPr>
        <xdr:cNvPr id="879" name="楕円 878">
          <a:extLst>
            <a:ext uri="{FF2B5EF4-FFF2-40B4-BE49-F238E27FC236}">
              <a16:creationId xmlns:a16="http://schemas.microsoft.com/office/drawing/2014/main" id="{00000000-0008-0000-0600-00006F030000}"/>
            </a:ext>
          </a:extLst>
        </xdr:cNvPr>
        <xdr:cNvSpPr/>
      </xdr:nvSpPr>
      <xdr:spPr>
        <a:xfrm>
          <a:off x="21272500" y="12723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68795</xdr:colOff>
      <xdr:row>72</xdr:row>
      <xdr:rowOff>154350</xdr:rowOff>
    </xdr:from>
    <xdr:ext cx="599010"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023795" y="124987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74</xdr:row>
      <xdr:rowOff>153918</xdr:rowOff>
    </xdr:from>
    <xdr:to>
      <xdr:col>107</xdr:col>
      <xdr:colOff>101600</xdr:colOff>
      <xdr:row>75</xdr:row>
      <xdr:rowOff>84068</xdr:rowOff>
    </xdr:to>
    <xdr:sp macro="" textlink="">
      <xdr:nvSpPr>
        <xdr:cNvPr id="881" name="楕円 880">
          <a:extLst>
            <a:ext uri="{FF2B5EF4-FFF2-40B4-BE49-F238E27FC236}">
              <a16:creationId xmlns:a16="http://schemas.microsoft.com/office/drawing/2014/main" id="{00000000-0008-0000-0600-000071030000}"/>
            </a:ext>
          </a:extLst>
        </xdr:cNvPr>
        <xdr:cNvSpPr/>
      </xdr:nvSpPr>
      <xdr:spPr>
        <a:xfrm>
          <a:off x="20383500" y="12841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73</xdr:row>
      <xdr:rowOff>100595</xdr:rowOff>
    </xdr:from>
    <xdr:ext cx="599010"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0134795" y="12616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75</xdr:row>
      <xdr:rowOff>36745</xdr:rowOff>
    </xdr:from>
    <xdr:to>
      <xdr:col>102</xdr:col>
      <xdr:colOff>165100</xdr:colOff>
      <xdr:row>75</xdr:row>
      <xdr:rowOff>138345</xdr:rowOff>
    </xdr:to>
    <xdr:sp macro="" textlink="">
      <xdr:nvSpPr>
        <xdr:cNvPr id="883" name="楕円 882">
          <a:extLst>
            <a:ext uri="{FF2B5EF4-FFF2-40B4-BE49-F238E27FC236}">
              <a16:creationId xmlns:a16="http://schemas.microsoft.com/office/drawing/2014/main" id="{00000000-0008-0000-0600-000073030000}"/>
            </a:ext>
          </a:extLst>
        </xdr:cNvPr>
        <xdr:cNvSpPr/>
      </xdr:nvSpPr>
      <xdr:spPr>
        <a:xfrm>
          <a:off x="19494500" y="12895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73</xdr:row>
      <xdr:rowOff>154872</xdr:rowOff>
    </xdr:from>
    <xdr:ext cx="599010"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9245795" y="126707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167084</xdr:rowOff>
    </xdr:from>
    <xdr:to>
      <xdr:col>98</xdr:col>
      <xdr:colOff>38100</xdr:colOff>
      <xdr:row>76</xdr:row>
      <xdr:rowOff>97234</xdr:rowOff>
    </xdr:to>
    <xdr:sp macro="" textlink="">
      <xdr:nvSpPr>
        <xdr:cNvPr id="885" name="楕円 884">
          <a:extLst>
            <a:ext uri="{FF2B5EF4-FFF2-40B4-BE49-F238E27FC236}">
              <a16:creationId xmlns:a16="http://schemas.microsoft.com/office/drawing/2014/main" id="{00000000-0008-0000-0600-000075030000}"/>
            </a:ext>
          </a:extLst>
        </xdr:cNvPr>
        <xdr:cNvSpPr/>
      </xdr:nvSpPr>
      <xdr:spPr>
        <a:xfrm>
          <a:off x="18605500" y="13025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74</xdr:row>
      <xdr:rowOff>113762</xdr:rowOff>
    </xdr:from>
    <xdr:ext cx="59901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8356795" y="128010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87" name="正方形/長方形 886">
          <a:extLst>
            <a:ext uri="{FF2B5EF4-FFF2-40B4-BE49-F238E27FC236}">
              <a16:creationId xmlns:a16="http://schemas.microsoft.com/office/drawing/2014/main" id="{00000000-0008-0000-0600-000077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88" name="正方形/長方形 887">
          <a:extLst>
            <a:ext uri="{FF2B5EF4-FFF2-40B4-BE49-F238E27FC236}">
              <a16:creationId xmlns:a16="http://schemas.microsoft.com/office/drawing/2014/main" id="{00000000-0008-0000-0600-000078030000}"/>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89" name="正方形/長方形 888">
          <a:extLst>
            <a:ext uri="{FF2B5EF4-FFF2-40B4-BE49-F238E27FC236}">
              <a16:creationId xmlns:a16="http://schemas.microsoft.com/office/drawing/2014/main" id="{00000000-0008-0000-0600-000079030000}"/>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90" name="正方形/長方形 889">
          <a:extLst>
            <a:ext uri="{FF2B5EF4-FFF2-40B4-BE49-F238E27FC236}">
              <a16:creationId xmlns:a16="http://schemas.microsoft.com/office/drawing/2014/main" id="{00000000-0008-0000-0600-00007A03000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91" name="正方形/長方形 890">
          <a:extLst>
            <a:ext uri="{FF2B5EF4-FFF2-40B4-BE49-F238E27FC236}">
              <a16:creationId xmlns:a16="http://schemas.microsoft.com/office/drawing/2014/main" id="{00000000-0008-0000-0600-00007B030000}"/>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92" name="正方形/長方形 891">
          <a:extLst>
            <a:ext uri="{FF2B5EF4-FFF2-40B4-BE49-F238E27FC236}">
              <a16:creationId xmlns:a16="http://schemas.microsoft.com/office/drawing/2014/main" id="{00000000-0008-0000-0600-00007C030000}"/>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93" name="正方形/長方形 892">
          <a:extLst>
            <a:ext uri="{FF2B5EF4-FFF2-40B4-BE49-F238E27FC236}">
              <a16:creationId xmlns:a16="http://schemas.microsoft.com/office/drawing/2014/main" id="{00000000-0008-0000-0600-00007D03000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94" name="正方形/長方形 893">
          <a:extLst>
            <a:ext uri="{FF2B5EF4-FFF2-40B4-BE49-F238E27FC236}">
              <a16:creationId xmlns:a16="http://schemas.microsoft.com/office/drawing/2014/main" id="{00000000-0008-0000-0600-00007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96" name="直線コネクタ 895">
          <a:extLst>
            <a:ext uri="{FF2B5EF4-FFF2-40B4-BE49-F238E27FC236}">
              <a16:creationId xmlns:a16="http://schemas.microsoft.com/office/drawing/2014/main" id="{00000000-0008-0000-0600-00008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97" name="直線コネクタ 896">
          <a:extLst>
            <a:ext uri="{FF2B5EF4-FFF2-40B4-BE49-F238E27FC236}">
              <a16:creationId xmlns:a16="http://schemas.microsoft.com/office/drawing/2014/main" id="{00000000-0008-0000-0600-00008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99" name="直線コネクタ 898">
          <a:extLst>
            <a:ext uri="{FF2B5EF4-FFF2-40B4-BE49-F238E27FC236}">
              <a16:creationId xmlns:a16="http://schemas.microsoft.com/office/drawing/2014/main" id="{00000000-0008-0000-0600-00008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901" name="前年度繰上充用金グラフ枠">
          <a:extLst>
            <a:ext uri="{FF2B5EF4-FFF2-40B4-BE49-F238E27FC236}">
              <a16:creationId xmlns:a16="http://schemas.microsoft.com/office/drawing/2014/main" id="{00000000-0008-0000-0600-00008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902" name="直線コネクタ 901">
          <a:extLst>
            <a:ext uri="{FF2B5EF4-FFF2-40B4-BE49-F238E27FC236}">
              <a16:creationId xmlns:a16="http://schemas.microsoft.com/office/drawing/2014/main" id="{00000000-0008-0000-0600-00008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903" name="前年度繰上充用金最小値テキスト">
          <a:extLst>
            <a:ext uri="{FF2B5EF4-FFF2-40B4-BE49-F238E27FC236}">
              <a16:creationId xmlns:a16="http://schemas.microsoft.com/office/drawing/2014/main" id="{00000000-0008-0000-0600-00008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4" name="直線コネクタ 903">
          <a:extLst>
            <a:ext uri="{FF2B5EF4-FFF2-40B4-BE49-F238E27FC236}">
              <a16:creationId xmlns:a16="http://schemas.microsoft.com/office/drawing/2014/main" id="{00000000-0008-0000-0600-00008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905" name="前年度繰上充用金最大値テキスト">
          <a:extLst>
            <a:ext uri="{FF2B5EF4-FFF2-40B4-BE49-F238E27FC236}">
              <a16:creationId xmlns:a16="http://schemas.microsoft.com/office/drawing/2014/main" id="{00000000-0008-0000-0600-00008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6" name="直線コネクタ 905">
          <a:extLst>
            <a:ext uri="{FF2B5EF4-FFF2-40B4-BE49-F238E27FC236}">
              <a16:creationId xmlns:a16="http://schemas.microsoft.com/office/drawing/2014/main" id="{00000000-0008-0000-0600-00008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907" name="直線コネクタ 906">
          <a:extLst>
            <a:ext uri="{FF2B5EF4-FFF2-40B4-BE49-F238E27FC236}">
              <a16:creationId xmlns:a16="http://schemas.microsoft.com/office/drawing/2014/main" id="{00000000-0008-0000-0600-00008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908" name="前年度繰上充用金平均値テキスト">
          <a:extLst>
            <a:ext uri="{FF2B5EF4-FFF2-40B4-BE49-F238E27FC236}">
              <a16:creationId xmlns:a16="http://schemas.microsoft.com/office/drawing/2014/main" id="{00000000-0008-0000-0600-00008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9" name="フローチャート: 判断 908">
          <a:extLst>
            <a:ext uri="{FF2B5EF4-FFF2-40B4-BE49-F238E27FC236}">
              <a16:creationId xmlns:a16="http://schemas.microsoft.com/office/drawing/2014/main" id="{00000000-0008-0000-0600-00008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910" name="直線コネクタ 909">
          <a:extLst>
            <a:ext uri="{FF2B5EF4-FFF2-40B4-BE49-F238E27FC236}">
              <a16:creationId xmlns:a16="http://schemas.microsoft.com/office/drawing/2014/main" id="{00000000-0008-0000-0600-00008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911" name="フローチャート: 判断 910">
          <a:extLst>
            <a:ext uri="{FF2B5EF4-FFF2-40B4-BE49-F238E27FC236}">
              <a16:creationId xmlns:a16="http://schemas.microsoft.com/office/drawing/2014/main" id="{00000000-0008-0000-0600-00008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21198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13" name="直線コネクタ 912">
          <a:extLst>
            <a:ext uri="{FF2B5EF4-FFF2-40B4-BE49-F238E27FC236}">
              <a16:creationId xmlns:a16="http://schemas.microsoft.com/office/drawing/2014/main" id="{00000000-0008-0000-0600-00009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14" name="フローチャート: 判断 913">
          <a:extLst>
            <a:ext uri="{FF2B5EF4-FFF2-40B4-BE49-F238E27FC236}">
              <a16:creationId xmlns:a16="http://schemas.microsoft.com/office/drawing/2014/main" id="{00000000-0008-0000-0600-00009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16" name="直線コネクタ 915">
          <a:extLst>
            <a:ext uri="{FF2B5EF4-FFF2-40B4-BE49-F238E27FC236}">
              <a16:creationId xmlns:a16="http://schemas.microsoft.com/office/drawing/2014/main" id="{00000000-0008-0000-0600-00009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17" name="フローチャート: 判断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フローチャート: 判断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21" name="テキスト ボックス 920">
          <a:extLst>
            <a:ext uri="{FF2B5EF4-FFF2-40B4-BE49-F238E27FC236}">
              <a16:creationId xmlns:a16="http://schemas.microsoft.com/office/drawing/2014/main" id="{00000000-0008-0000-0600-00009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22" name="テキスト ボックス 921">
          <a:extLst>
            <a:ext uri="{FF2B5EF4-FFF2-40B4-BE49-F238E27FC236}">
              <a16:creationId xmlns:a16="http://schemas.microsoft.com/office/drawing/2014/main" id="{00000000-0008-0000-0600-00009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24" name="テキスト ボックス 923">
          <a:extLst>
            <a:ext uri="{FF2B5EF4-FFF2-40B4-BE49-F238E27FC236}">
              <a16:creationId xmlns:a16="http://schemas.microsoft.com/office/drawing/2014/main" id="{00000000-0008-0000-0600-00009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25" name="テキスト ボックス 924">
          <a:extLst>
            <a:ext uri="{FF2B5EF4-FFF2-40B4-BE49-F238E27FC236}">
              <a16:creationId xmlns:a16="http://schemas.microsoft.com/office/drawing/2014/main" id="{00000000-0008-0000-0600-00009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26" name="楕円 925">
          <a:extLst>
            <a:ext uri="{FF2B5EF4-FFF2-40B4-BE49-F238E27FC236}">
              <a16:creationId xmlns:a16="http://schemas.microsoft.com/office/drawing/2014/main" id="{00000000-0008-0000-0600-00009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27" name="前年度繰上充用金該当値テキスト">
          <a:extLst>
            <a:ext uri="{FF2B5EF4-FFF2-40B4-BE49-F238E27FC236}">
              <a16:creationId xmlns:a16="http://schemas.microsoft.com/office/drawing/2014/main" id="{00000000-0008-0000-0600-00009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28" name="楕円 927">
          <a:extLst>
            <a:ext uri="{FF2B5EF4-FFF2-40B4-BE49-F238E27FC236}">
              <a16:creationId xmlns:a16="http://schemas.microsoft.com/office/drawing/2014/main" id="{00000000-0008-0000-0600-0000A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929" name="テキスト ボックス 928">
          <a:extLst>
            <a:ext uri="{FF2B5EF4-FFF2-40B4-BE49-F238E27FC236}">
              <a16:creationId xmlns:a16="http://schemas.microsoft.com/office/drawing/2014/main" id="{00000000-0008-0000-0600-0000A1030000}"/>
            </a:ext>
          </a:extLst>
        </xdr:cNvPr>
        <xdr:cNvSpPr txBox="1"/>
      </xdr:nvSpPr>
      <xdr:spPr>
        <a:xfrm>
          <a:off x="21198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30" name="楕円 929">
          <a:extLst>
            <a:ext uri="{FF2B5EF4-FFF2-40B4-BE49-F238E27FC236}">
              <a16:creationId xmlns:a16="http://schemas.microsoft.com/office/drawing/2014/main" id="{00000000-0008-0000-0600-0000A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31" name="テキスト ボックス 930">
          <a:extLst>
            <a:ext uri="{FF2B5EF4-FFF2-40B4-BE49-F238E27FC236}">
              <a16:creationId xmlns:a16="http://schemas.microsoft.com/office/drawing/2014/main" id="{00000000-0008-0000-0600-0000A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32" name="楕円 931">
          <a:extLst>
            <a:ext uri="{FF2B5EF4-FFF2-40B4-BE49-F238E27FC236}">
              <a16:creationId xmlns:a16="http://schemas.microsoft.com/office/drawing/2014/main" id="{00000000-0008-0000-0600-0000A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33" name="テキスト ボックス 932">
          <a:extLst>
            <a:ext uri="{FF2B5EF4-FFF2-40B4-BE49-F238E27FC236}">
              <a16:creationId xmlns:a16="http://schemas.microsoft.com/office/drawing/2014/main" id="{00000000-0008-0000-0600-0000A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34" name="楕円 933">
          <a:extLst>
            <a:ext uri="{FF2B5EF4-FFF2-40B4-BE49-F238E27FC236}">
              <a16:creationId xmlns:a16="http://schemas.microsoft.com/office/drawing/2014/main" id="{00000000-0008-0000-0600-0000A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35" name="テキスト ボックス 934">
          <a:extLst>
            <a:ext uri="{FF2B5EF4-FFF2-40B4-BE49-F238E27FC236}">
              <a16:creationId xmlns:a16="http://schemas.microsoft.com/office/drawing/2014/main" id="{00000000-0008-0000-0600-0000A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36" name="正方形/長方形 935">
          <a:extLst>
            <a:ext uri="{FF2B5EF4-FFF2-40B4-BE49-F238E27FC236}">
              <a16:creationId xmlns:a16="http://schemas.microsoft.com/office/drawing/2014/main" id="{00000000-0008-0000-0600-0000A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37" name="正方形/長方形 936">
          <a:extLst>
            <a:ext uri="{FF2B5EF4-FFF2-40B4-BE49-F238E27FC236}">
              <a16:creationId xmlns:a16="http://schemas.microsoft.com/office/drawing/2014/main" id="{00000000-0008-0000-0600-0000A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38" name="テキスト ボックス 937">
          <a:extLst>
            <a:ext uri="{FF2B5EF4-FFF2-40B4-BE49-F238E27FC236}">
              <a16:creationId xmlns:a16="http://schemas.microsoft.com/office/drawing/2014/main" id="{00000000-0008-0000-0600-0000A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・物件費は住民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450,662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円となっており、平成</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17</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年度以降行財政改革の実施により、物件費等の削減に努めているところであるが、令和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年度においては、各種事業費の増加や物価、光熱費の高騰の影響等により、物件費決算額が増加となり、依然として類似団体と比較して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人当たりコストが高い状況となっている。今後においても、事務事業の点検・見直し等により経費削減に努めていく。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・補助費等は住民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497,120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円となっており、令和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年度においては、</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物価高騰対策等の</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補助金の</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増加</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により、住民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人当たりコストは</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増加</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となって</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おり</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、類似団体と比較して高い状況となっている。今後においても、引き続き事務事業の点検・見直し等を継続して実施し、補助費等の抑制に努めていく。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・普通建設事業費は住民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291,962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円となっており、近年、老朽化した公共施設更新の実施により増加傾向となっているが、令和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年度においては、新規整備</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、更新整備とも</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係る普通建設事業費が減少</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しており</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は減少したが、依然として類似団体と比較して高い状況となっている。今後においても、公共施設の老朽化対策の実施により、増加する見込みであることから、将来を見据えた計画的・効率的な事業の実施により財政負担の軽減・平準化を図っ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・公債費は住民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334,142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円となっており、近年、老朽化した公共施設改修・更新のため発行した地方債の元利償還金の増加により増加傾向にあり、類似団体と比較して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が高い状況となっている。今後においても、公共施設の老朽化対策として、地方債発行額が増加し、元利償還金が増加する見込みであることから、今後においては、事業の緊急性・必要性を的確に把握し、将来を見据えた計画的・効率的な事業の実施により財政負担の軽減・平準化を図っていく。</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北海道北竜町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1,637
1,629
158.70
4,164,374
4,113,761
50,613
1,898,888
4,550,653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698500" y="3492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44450</xdr:rowOff>
    </xdr:from>
    <xdr:to>
      <xdr:col>28</xdr:col>
      <xdr:colOff>114300</xdr:colOff>
      <xdr:row>39</xdr:row>
      <xdr:rowOff>44450</xdr:rowOff>
    </xdr:to>
    <xdr:cxnSp macro="">
      <xdr:nvCxnSpPr>
        <xdr:cNvPr id="42" name="直線コネクタ 41">
          <a:extLst>
            <a:ext uri="{FF2B5EF4-FFF2-40B4-BE49-F238E27FC236}">
              <a16:creationId xmlns:a16="http://schemas.microsoft.com/office/drawing/2014/main" id="{00000000-0008-0000-0700-00002A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73677</xdr:rowOff>
    </xdr:from>
    <xdr:ext cx="248786" cy="259045"/>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513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4" name="直線コネクタ 43">
          <a:extLst>
            <a:ext uri="{FF2B5EF4-FFF2-40B4-BE49-F238E27FC236}">
              <a16:creationId xmlns:a16="http://schemas.microsoft.com/office/drawing/2014/main" id="{00000000-0008-0000-0700-00002C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35577</xdr:rowOff>
    </xdr:from>
    <xdr:ext cx="531299" cy="259045"/>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a:off x="230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6" name="直線コネクタ 45">
          <a:extLst>
            <a:ext uri="{FF2B5EF4-FFF2-40B4-BE49-F238E27FC236}">
              <a16:creationId xmlns:a16="http://schemas.microsoft.com/office/drawing/2014/main" id="{00000000-0008-0000-0700-00002E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168927</xdr:rowOff>
    </xdr:from>
    <xdr:ext cx="531299" cy="259045"/>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230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8" name="直線コネクタ 47">
          <a:extLst>
            <a:ext uri="{FF2B5EF4-FFF2-40B4-BE49-F238E27FC236}">
              <a16:creationId xmlns:a16="http://schemas.microsoft.com/office/drawing/2014/main" id="{00000000-0008-0000-0700-000030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31</xdr:row>
      <xdr:rowOff>130827</xdr:rowOff>
    </xdr:from>
    <xdr:ext cx="531299" cy="259045"/>
    <xdr:sp macro="" textlink="">
      <xdr:nvSpPr>
        <xdr:cNvPr id="49" name="テキスト ボックス 48">
          <a:extLst>
            <a:ext uri="{FF2B5EF4-FFF2-40B4-BE49-F238E27FC236}">
              <a16:creationId xmlns:a16="http://schemas.microsoft.com/office/drawing/2014/main" id="{00000000-0008-0000-0700-000031000000}"/>
            </a:ext>
          </a:extLst>
        </xdr:cNvPr>
        <xdr:cNvSpPr txBox="1"/>
      </xdr:nvSpPr>
      <xdr:spPr>
        <a:xfrm>
          <a:off x="230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0" name="直線コネクタ 49">
          <a:extLst>
            <a:ext uri="{FF2B5EF4-FFF2-40B4-BE49-F238E27FC236}">
              <a16:creationId xmlns:a16="http://schemas.microsoft.com/office/drawing/2014/main" id="{00000000-0008-0000-0700-000032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29</xdr:row>
      <xdr:rowOff>92727</xdr:rowOff>
    </xdr:from>
    <xdr:ext cx="531299" cy="259045"/>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230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2" name="直線コネクタ 51">
          <a:extLst>
            <a:ext uri="{FF2B5EF4-FFF2-40B4-BE49-F238E27FC236}">
              <a16:creationId xmlns:a16="http://schemas.microsoft.com/office/drawing/2014/main" id="{00000000-0008-0000-0700-000034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4" name="議会費グラフ枠">
          <a:extLst>
            <a:ext uri="{FF2B5EF4-FFF2-40B4-BE49-F238E27FC236}">
              <a16:creationId xmlns:a16="http://schemas.microsoft.com/office/drawing/2014/main" id="{00000000-0008-0000-0700-000036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85503</xdr:rowOff>
    </xdr:from>
    <xdr:to>
      <xdr:col>24</xdr:col>
      <xdr:colOff>62865</xdr:colOff>
      <xdr:row>38</xdr:row>
      <xdr:rowOff>45345</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flipV="1">
          <a:off x="4633595" y="5229003"/>
          <a:ext cx="1270" cy="13314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49172</xdr:rowOff>
    </xdr:from>
    <xdr:ext cx="469744" cy="259045"/>
    <xdr:sp macro="" textlink="">
      <xdr:nvSpPr>
        <xdr:cNvPr id="56" name="議会費最小値テキスト">
          <a:extLst>
            <a:ext uri="{FF2B5EF4-FFF2-40B4-BE49-F238E27FC236}">
              <a16:creationId xmlns:a16="http://schemas.microsoft.com/office/drawing/2014/main" id="{00000000-0008-0000-0700-000038000000}"/>
            </a:ext>
          </a:extLst>
        </xdr:cNvPr>
        <xdr:cNvSpPr txBox="1"/>
      </xdr:nvSpPr>
      <xdr:spPr>
        <a:xfrm>
          <a:off x="4686300" y="656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45345</xdr:rowOff>
    </xdr:from>
    <xdr:to>
      <xdr:col>24</xdr:col>
      <xdr:colOff>152400</xdr:colOff>
      <xdr:row>38</xdr:row>
      <xdr:rowOff>45345</xdr:rowOff>
    </xdr:to>
    <xdr:cxnSp macro="">
      <xdr:nvCxnSpPr>
        <xdr:cNvPr id="57" name="直線コネクタ 56">
          <a:extLst>
            <a:ext uri="{FF2B5EF4-FFF2-40B4-BE49-F238E27FC236}">
              <a16:creationId xmlns:a16="http://schemas.microsoft.com/office/drawing/2014/main" id="{00000000-0008-0000-0700-000039000000}"/>
            </a:ext>
          </a:extLst>
        </xdr:cNvPr>
        <xdr:cNvCxnSpPr/>
      </xdr:nvCxnSpPr>
      <xdr:spPr>
        <a:xfrm>
          <a:off x="4546600" y="65604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32180</xdr:rowOff>
    </xdr:from>
    <xdr:ext cx="534377" cy="259045"/>
    <xdr:sp macro="" textlink="">
      <xdr:nvSpPr>
        <xdr:cNvPr id="58" name="議会費最大値テキスト">
          <a:extLst>
            <a:ext uri="{FF2B5EF4-FFF2-40B4-BE49-F238E27FC236}">
              <a16:creationId xmlns:a16="http://schemas.microsoft.com/office/drawing/2014/main" id="{00000000-0008-0000-0700-00003A000000}"/>
            </a:ext>
          </a:extLst>
        </xdr:cNvPr>
        <xdr:cNvSpPr txBox="1"/>
      </xdr:nvSpPr>
      <xdr:spPr>
        <a:xfrm>
          <a:off x="4686300" y="5004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78,845</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85503</xdr:rowOff>
    </xdr:from>
    <xdr:to>
      <xdr:col>24</xdr:col>
      <xdr:colOff>152400</xdr:colOff>
      <xdr:row>30</xdr:row>
      <xdr:rowOff>85503</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4546600" y="52290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162046</xdr:rowOff>
    </xdr:from>
    <xdr:to>
      <xdr:col>24</xdr:col>
      <xdr:colOff>63500</xdr:colOff>
      <xdr:row>36</xdr:row>
      <xdr:rowOff>9684</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3797300" y="6162796"/>
          <a:ext cx="838200" cy="19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138250</xdr:rowOff>
    </xdr:from>
    <xdr:ext cx="534377" cy="259045"/>
    <xdr:sp macro="" textlink="">
      <xdr:nvSpPr>
        <xdr:cNvPr id="61" name="議会費平均値テキスト">
          <a:extLst>
            <a:ext uri="{FF2B5EF4-FFF2-40B4-BE49-F238E27FC236}">
              <a16:creationId xmlns:a16="http://schemas.microsoft.com/office/drawing/2014/main" id="{00000000-0008-0000-0700-00003D000000}"/>
            </a:ext>
          </a:extLst>
        </xdr:cNvPr>
        <xdr:cNvSpPr txBox="1"/>
      </xdr:nvSpPr>
      <xdr:spPr>
        <a:xfrm>
          <a:off x="4686300" y="63104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159823</xdr:rowOff>
    </xdr:from>
    <xdr:to>
      <xdr:col>24</xdr:col>
      <xdr:colOff>114300</xdr:colOff>
      <xdr:row>37</xdr:row>
      <xdr:rowOff>89973</xdr:rowOff>
    </xdr:to>
    <xdr:sp macro="" textlink="">
      <xdr:nvSpPr>
        <xdr:cNvPr id="62" name="フローチャート: 判断 61">
          <a:extLst>
            <a:ext uri="{FF2B5EF4-FFF2-40B4-BE49-F238E27FC236}">
              <a16:creationId xmlns:a16="http://schemas.microsoft.com/office/drawing/2014/main" id="{00000000-0008-0000-0700-00003E000000}"/>
            </a:ext>
          </a:extLst>
        </xdr:cNvPr>
        <xdr:cNvSpPr/>
      </xdr:nvSpPr>
      <xdr:spPr>
        <a:xfrm>
          <a:off x="4584700" y="63320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162046</xdr:rowOff>
    </xdr:from>
    <xdr:to>
      <xdr:col>19</xdr:col>
      <xdr:colOff>177800</xdr:colOff>
      <xdr:row>36</xdr:row>
      <xdr:rowOff>8731</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2908300" y="6162796"/>
          <a:ext cx="889000" cy="18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164967</xdr:rowOff>
    </xdr:from>
    <xdr:to>
      <xdr:col>20</xdr:col>
      <xdr:colOff>38100</xdr:colOff>
      <xdr:row>37</xdr:row>
      <xdr:rowOff>95117</xdr:rowOff>
    </xdr:to>
    <xdr:sp macro="" textlink="">
      <xdr:nvSpPr>
        <xdr:cNvPr id="64" name="フローチャート: 判断 63">
          <a:extLst>
            <a:ext uri="{FF2B5EF4-FFF2-40B4-BE49-F238E27FC236}">
              <a16:creationId xmlns:a16="http://schemas.microsoft.com/office/drawing/2014/main" id="{00000000-0008-0000-0700-000040000000}"/>
            </a:ext>
          </a:extLst>
        </xdr:cNvPr>
        <xdr:cNvSpPr/>
      </xdr:nvSpPr>
      <xdr:spPr>
        <a:xfrm>
          <a:off x="3746500" y="6337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37</xdr:row>
      <xdr:rowOff>86244</xdr:rowOff>
    </xdr:from>
    <xdr:ext cx="534377" cy="259045"/>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3530111" y="6429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8731</xdr:rowOff>
    </xdr:from>
    <xdr:to>
      <xdr:col>15</xdr:col>
      <xdr:colOff>50800</xdr:colOff>
      <xdr:row>36</xdr:row>
      <xdr:rowOff>19342</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019300" y="6180931"/>
          <a:ext cx="889000" cy="10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7290</xdr:rowOff>
    </xdr:from>
    <xdr:to>
      <xdr:col>15</xdr:col>
      <xdr:colOff>101600</xdr:colOff>
      <xdr:row>37</xdr:row>
      <xdr:rowOff>108890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2857500" y="635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37</xdr:row>
      <xdr:rowOff>100017</xdr:rowOff>
    </xdr:from>
    <xdr:ext cx="534377"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2641111" y="6443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8026</xdr:rowOff>
    </xdr:from>
    <xdr:to>
      <xdr:col>10</xdr:col>
      <xdr:colOff>114300</xdr:colOff>
      <xdr:row>36</xdr:row>
      <xdr:rowOff>19342</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1130300" y="6180226"/>
          <a:ext cx="889000" cy="11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9461</xdr:rowOff>
    </xdr:from>
    <xdr:to>
      <xdr:col>10</xdr:col>
      <xdr:colOff>165100</xdr:colOff>
      <xdr:row>37</xdr:row>
      <xdr:rowOff>111061</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1968500" y="635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37</xdr:row>
      <xdr:rowOff>102188</xdr:rowOff>
    </xdr:from>
    <xdr:ext cx="534377"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1752111" y="644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170129</xdr:rowOff>
    </xdr:from>
    <xdr:to>
      <xdr:col>6</xdr:col>
      <xdr:colOff>38100</xdr:colOff>
      <xdr:row>37</xdr:row>
      <xdr:rowOff>100279</xdr:rowOff>
    </xdr:to>
    <xdr:sp macro="" textlink="">
      <xdr:nvSpPr>
        <xdr:cNvPr id="72" name="フローチャート: 判断 71">
          <a:extLst>
            <a:ext uri="{FF2B5EF4-FFF2-40B4-BE49-F238E27FC236}">
              <a16:creationId xmlns:a16="http://schemas.microsoft.com/office/drawing/2014/main" id="{00000000-0008-0000-0700-000048000000}"/>
            </a:ext>
          </a:extLst>
        </xdr:cNvPr>
        <xdr:cNvSpPr/>
      </xdr:nvSpPr>
      <xdr:spPr>
        <a:xfrm>
          <a:off x="1079500" y="6342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37</xdr:row>
      <xdr:rowOff>91406</xdr:rowOff>
    </xdr:from>
    <xdr:ext cx="534377"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863111" y="6435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130334</xdr:rowOff>
    </xdr:from>
    <xdr:to>
      <xdr:col>24</xdr:col>
      <xdr:colOff>114300</xdr:colOff>
      <xdr:row>36</xdr:row>
      <xdr:rowOff>60484</xdr:rowOff>
    </xdr:to>
    <xdr:sp macro="" textlink="">
      <xdr:nvSpPr>
        <xdr:cNvPr id="79" name="楕円 78">
          <a:extLst>
            <a:ext uri="{FF2B5EF4-FFF2-40B4-BE49-F238E27FC236}">
              <a16:creationId xmlns:a16="http://schemas.microsoft.com/office/drawing/2014/main" id="{00000000-0008-0000-0700-00004F000000}"/>
            </a:ext>
          </a:extLst>
        </xdr:cNvPr>
        <xdr:cNvSpPr/>
      </xdr:nvSpPr>
      <xdr:spPr>
        <a:xfrm>
          <a:off x="4584700" y="6131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153211</xdr:rowOff>
    </xdr:from>
    <xdr:ext cx="534377" cy="259045"/>
    <xdr:sp macro="" textlink="">
      <xdr:nvSpPr>
        <xdr:cNvPr id="80" name="議会費該当値テキスト">
          <a:extLst>
            <a:ext uri="{FF2B5EF4-FFF2-40B4-BE49-F238E27FC236}">
              <a16:creationId xmlns:a16="http://schemas.microsoft.com/office/drawing/2014/main" id="{00000000-0008-0000-0700-000050000000}"/>
            </a:ext>
          </a:extLst>
        </xdr:cNvPr>
        <xdr:cNvSpPr txBox="1"/>
      </xdr:nvSpPr>
      <xdr:spPr>
        <a:xfrm>
          <a:off x="4686300" y="5982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111246</xdr:rowOff>
    </xdr:from>
    <xdr:to>
      <xdr:col>20</xdr:col>
      <xdr:colOff>38100</xdr:colOff>
      <xdr:row>36</xdr:row>
      <xdr:rowOff>41396</xdr:rowOff>
    </xdr:to>
    <xdr:sp macro="" textlink="">
      <xdr:nvSpPr>
        <xdr:cNvPr id="81" name="楕円 80">
          <a:extLst>
            <a:ext uri="{FF2B5EF4-FFF2-40B4-BE49-F238E27FC236}">
              <a16:creationId xmlns:a16="http://schemas.microsoft.com/office/drawing/2014/main" id="{00000000-0008-0000-0700-000051000000}"/>
            </a:ext>
          </a:extLst>
        </xdr:cNvPr>
        <xdr:cNvSpPr/>
      </xdr:nvSpPr>
      <xdr:spPr>
        <a:xfrm>
          <a:off x="3746500" y="6111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34</xdr:row>
      <xdr:rowOff>57923</xdr:rowOff>
    </xdr:from>
    <xdr:ext cx="534377" cy="259045"/>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3530111" y="5887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129381</xdr:rowOff>
    </xdr:from>
    <xdr:to>
      <xdr:col>15</xdr:col>
      <xdr:colOff>101600</xdr:colOff>
      <xdr:row>36</xdr:row>
      <xdr:rowOff>59531</xdr:rowOff>
    </xdr:to>
    <xdr:sp macro="" textlink="">
      <xdr:nvSpPr>
        <xdr:cNvPr id="83" name="楕円 82">
          <a:extLst>
            <a:ext uri="{FF2B5EF4-FFF2-40B4-BE49-F238E27FC236}">
              <a16:creationId xmlns:a16="http://schemas.microsoft.com/office/drawing/2014/main" id="{00000000-0008-0000-0700-000053000000}"/>
            </a:ext>
          </a:extLst>
        </xdr:cNvPr>
        <xdr:cNvSpPr/>
      </xdr:nvSpPr>
      <xdr:spPr>
        <a:xfrm>
          <a:off x="2857500" y="6130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34</xdr:row>
      <xdr:rowOff>76058</xdr:rowOff>
    </xdr:from>
    <xdr:ext cx="534377" cy="259045"/>
    <xdr:sp macro="" textlink="">
      <xdr:nvSpPr>
        <xdr:cNvPr id="84" name="テキスト ボックス 83">
          <a:extLst>
            <a:ext uri="{FF2B5EF4-FFF2-40B4-BE49-F238E27FC236}">
              <a16:creationId xmlns:a16="http://schemas.microsoft.com/office/drawing/2014/main" id="{00000000-0008-0000-0700-000054000000}"/>
            </a:ext>
          </a:extLst>
        </xdr:cNvPr>
        <xdr:cNvSpPr txBox="1"/>
      </xdr:nvSpPr>
      <xdr:spPr>
        <a:xfrm>
          <a:off x="2641111" y="590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139992</xdr:rowOff>
    </xdr:from>
    <xdr:to>
      <xdr:col>10</xdr:col>
      <xdr:colOff>165100</xdr:colOff>
      <xdr:row>36</xdr:row>
      <xdr:rowOff>70142</xdr:rowOff>
    </xdr:to>
    <xdr:sp macro="" textlink="">
      <xdr:nvSpPr>
        <xdr:cNvPr id="85" name="楕円 84">
          <a:extLst>
            <a:ext uri="{FF2B5EF4-FFF2-40B4-BE49-F238E27FC236}">
              <a16:creationId xmlns:a16="http://schemas.microsoft.com/office/drawing/2014/main" id="{00000000-0008-0000-0700-000055000000}"/>
            </a:ext>
          </a:extLst>
        </xdr:cNvPr>
        <xdr:cNvSpPr/>
      </xdr:nvSpPr>
      <xdr:spPr>
        <a:xfrm>
          <a:off x="1968500" y="6140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34</xdr:row>
      <xdr:rowOff>86669</xdr:rowOff>
    </xdr:from>
    <xdr:ext cx="534377" cy="259045"/>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1752111" y="5915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128676</xdr:rowOff>
    </xdr:from>
    <xdr:to>
      <xdr:col>6</xdr:col>
      <xdr:colOff>38100</xdr:colOff>
      <xdr:row>36</xdr:row>
      <xdr:rowOff>58826</xdr:rowOff>
    </xdr:to>
    <xdr:sp macro="" textlink="">
      <xdr:nvSpPr>
        <xdr:cNvPr id="87" name="楕円 86">
          <a:extLst>
            <a:ext uri="{FF2B5EF4-FFF2-40B4-BE49-F238E27FC236}">
              <a16:creationId xmlns:a16="http://schemas.microsoft.com/office/drawing/2014/main" id="{00000000-0008-0000-0700-000057000000}"/>
            </a:ext>
          </a:extLst>
        </xdr:cNvPr>
        <xdr:cNvSpPr/>
      </xdr:nvSpPr>
      <xdr:spPr>
        <a:xfrm>
          <a:off x="1079500" y="6129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75353</xdr:rowOff>
    </xdr:from>
    <xdr:ext cx="534377" cy="259045"/>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a:off x="863111" y="5904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65,263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102,426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25400</xdr:rowOff>
    </xdr:from>
    <xdr:to>
      <xdr:col>28</xdr:col>
      <xdr:colOff>114300</xdr:colOff>
      <xdr:row>58</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54627</xdr:rowOff>
    </xdr:from>
    <xdr:ext cx="248786"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13214" y="9827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53</xdr:row>
      <xdr:rowOff>168927</xdr:rowOff>
    </xdr:from>
    <xdr:ext cx="685572"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76428" y="925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82550</xdr:rowOff>
    </xdr:from>
    <xdr:to>
      <xdr:col>28</xdr:col>
      <xdr:colOff>114300</xdr:colOff>
      <xdr:row>51</xdr:row>
      <xdr:rowOff>82550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50</xdr:row>
      <xdr:rowOff>111777</xdr:rowOff>
    </xdr:from>
    <xdr:ext cx="685572"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76428" y="8684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76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7341</xdr:rowOff>
    </xdr:from>
    <xdr:to>
      <xdr:col>24</xdr:col>
      <xdr:colOff>62865</xdr:colOff>
      <xdr:row>57</xdr:row>
      <xdr:rowOff>123270</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751291"/>
          <a:ext cx="1270" cy="11446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127097</xdr:rowOff>
    </xdr:from>
    <xdr:ext cx="599010"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98997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123270</xdr:rowOff>
    </xdr:from>
    <xdr:to>
      <xdr:col>24</xdr:col>
      <xdr:colOff>152400</xdr:colOff>
      <xdr:row>57</xdr:row>
      <xdr:rowOff>123270</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9895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125468</xdr:rowOff>
    </xdr:from>
    <xdr:ext cx="690189"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52651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2,131,600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51</xdr:row>
      <xdr:rowOff>7341</xdr:rowOff>
    </xdr:from>
    <xdr:to>
      <xdr:col>24</xdr:col>
      <xdr:colOff>152400</xdr:colOff>
      <xdr:row>51</xdr:row>
      <xdr:rowOff>7341</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7512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153848</xdr:rowOff>
    </xdr:from>
    <xdr:to>
      <xdr:col>24</xdr:col>
      <xdr:colOff>63500</xdr:colOff>
      <xdr:row>56</xdr:row>
      <xdr:rowOff>78157</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583598"/>
          <a:ext cx="838200" cy="95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90219</xdr:rowOff>
    </xdr:from>
    <xdr:ext cx="599010"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6914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111792</xdr:rowOff>
    </xdr:from>
    <xdr:to>
      <xdr:col>24</xdr:col>
      <xdr:colOff>114300</xdr:colOff>
      <xdr:row>57</xdr:row>
      <xdr:rowOff>41942</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7129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5524</xdr:rowOff>
    </xdr:from>
    <xdr:to>
      <xdr:col>19</xdr:col>
      <xdr:colOff>177800</xdr:colOff>
      <xdr:row>56</xdr:row>
      <xdr:rowOff>78157</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2908300" y="9606724"/>
          <a:ext cx="889000" cy="72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100198</xdr:rowOff>
    </xdr:from>
    <xdr:to>
      <xdr:col>20</xdr:col>
      <xdr:colOff>38100</xdr:colOff>
      <xdr:row>57</xdr:row>
      <xdr:rowOff>30348</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701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57</xdr:row>
      <xdr:rowOff>21475</xdr:rowOff>
    </xdr:from>
    <xdr:ext cx="599010"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497795" y="97941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380,232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130725</xdr:rowOff>
    </xdr:from>
    <xdr:to>
      <xdr:col>15</xdr:col>
      <xdr:colOff>50800</xdr:colOff>
      <xdr:row>56</xdr:row>
      <xdr:rowOff>5524</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560475"/>
          <a:ext cx="889000" cy="46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106280</xdr:rowOff>
    </xdr:from>
    <xdr:to>
      <xdr:col>15</xdr:col>
      <xdr:colOff>101600</xdr:colOff>
      <xdr:row>57</xdr:row>
      <xdr:rowOff>36430</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707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57</xdr:row>
      <xdr:rowOff>27557</xdr:rowOff>
    </xdr:from>
    <xdr:ext cx="599010"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08795" y="98002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130725</xdr:rowOff>
    </xdr:from>
    <xdr:to>
      <xdr:col>10</xdr:col>
      <xdr:colOff>114300</xdr:colOff>
      <xdr:row>56</xdr:row>
      <xdr:rowOff>13443</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1130300" y="9560475"/>
          <a:ext cx="889000" cy="5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76960</xdr:rowOff>
    </xdr:from>
    <xdr:to>
      <xdr:col>10</xdr:col>
      <xdr:colOff>165100</xdr:colOff>
      <xdr:row>57</xdr:row>
      <xdr:rowOff>7110</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678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56</xdr:row>
      <xdr:rowOff>169687</xdr:rowOff>
    </xdr:from>
    <xdr:ext cx="599010"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19795" y="97708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155642</xdr:rowOff>
    </xdr:from>
    <xdr:to>
      <xdr:col>6</xdr:col>
      <xdr:colOff>38100</xdr:colOff>
      <xdr:row>57</xdr:row>
      <xdr:rowOff>85792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756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57</xdr:row>
      <xdr:rowOff>76919</xdr:rowOff>
    </xdr:from>
    <xdr:ext cx="599010"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30795" y="98495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103048</xdr:rowOff>
    </xdr:from>
    <xdr:to>
      <xdr:col>24</xdr:col>
      <xdr:colOff>114300</xdr:colOff>
      <xdr:row>56</xdr:row>
      <xdr:rowOff>33198</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532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125925</xdr:rowOff>
    </xdr:from>
    <xdr:ext cx="599010"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3842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27357</xdr:rowOff>
    </xdr:from>
    <xdr:to>
      <xdr:col>20</xdr:col>
      <xdr:colOff>38100</xdr:colOff>
      <xdr:row>56</xdr:row>
      <xdr:rowOff>128957</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628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54</xdr:row>
      <xdr:rowOff>145484</xdr:rowOff>
    </xdr:from>
    <xdr:ext cx="59901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497795" y="9403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126174</xdr:rowOff>
    </xdr:from>
    <xdr:to>
      <xdr:col>15</xdr:col>
      <xdr:colOff>101600</xdr:colOff>
      <xdr:row>56</xdr:row>
      <xdr:rowOff>56324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555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54</xdr:row>
      <xdr:rowOff>72851</xdr:rowOff>
    </xdr:from>
    <xdr:ext cx="59901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08795" y="9331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79925</xdr:rowOff>
    </xdr:from>
    <xdr:to>
      <xdr:col>10</xdr:col>
      <xdr:colOff>165100</xdr:colOff>
      <xdr:row>56</xdr:row>
      <xdr:rowOff>10075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509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54</xdr:row>
      <xdr:rowOff>26602</xdr:rowOff>
    </xdr:from>
    <xdr:ext cx="59901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19795" y="92849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134093</xdr:rowOff>
    </xdr:from>
    <xdr:to>
      <xdr:col>6</xdr:col>
      <xdr:colOff>38100</xdr:colOff>
      <xdr:row>56</xdr:row>
      <xdr:rowOff>64243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56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54</xdr:row>
      <xdr:rowOff>80770</xdr:rowOff>
    </xdr:from>
    <xdr:ext cx="599010"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30795" y="93390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207,189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250,897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2" name="直線コネクタ 151">
          <a:extLst>
            <a:ext uri="{FF2B5EF4-FFF2-40B4-BE49-F238E27FC236}">
              <a16:creationId xmlns:a16="http://schemas.microsoft.com/office/drawing/2014/main" id="{00000000-0008-0000-0700-000098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3" name="テキスト ボックス 152">
          <a:extLst>
            <a:ext uri="{FF2B5EF4-FFF2-40B4-BE49-F238E27FC236}">
              <a16:creationId xmlns:a16="http://schemas.microsoft.com/office/drawing/2014/main" id="{00000000-0008-0000-0700-000099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4" name="直線コネクタ 153">
          <a:extLst>
            <a:ext uri="{FF2B5EF4-FFF2-40B4-BE49-F238E27FC236}">
              <a16:creationId xmlns:a16="http://schemas.microsoft.com/office/drawing/2014/main" id="{00000000-0008-0000-0700-00009A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35577</xdr:rowOff>
    </xdr:from>
    <xdr:ext cx="595419" cy="259045"/>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166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168927</xdr:rowOff>
    </xdr:from>
    <xdr:ext cx="595419"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166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2" name="直線コネクタ 161">
          <a:extLst>
            <a:ext uri="{FF2B5EF4-FFF2-40B4-BE49-F238E27FC236}">
              <a16:creationId xmlns:a16="http://schemas.microsoft.com/office/drawing/2014/main" id="{00000000-0008-0000-0700-0000A2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67</xdr:row>
      <xdr:rowOff>54627</xdr:rowOff>
    </xdr:from>
    <xdr:ext cx="685572" cy="259045"/>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76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4" name="民生費グラフ枠">
          <a:extLst>
            <a:ext uri="{FF2B5EF4-FFF2-40B4-BE49-F238E27FC236}">
              <a16:creationId xmlns:a16="http://schemas.microsoft.com/office/drawing/2014/main" id="{00000000-0008-0000-0700-0000A4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37543</xdr:rowOff>
    </xdr:from>
    <xdr:to>
      <xdr:col>24</xdr:col>
      <xdr:colOff>62865</xdr:colOff>
      <xdr:row>77</xdr:row>
      <xdr:rowOff>124182</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flipV="1">
          <a:off x="4633595" y="12210493"/>
          <a:ext cx="1270" cy="1115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128009</xdr:rowOff>
    </xdr:from>
    <xdr:ext cx="599010" cy="259045"/>
    <xdr:sp macro="" textlink="">
      <xdr:nvSpPr>
        <xdr:cNvPr id="166" name="民生費最小値テキスト">
          <a:extLst>
            <a:ext uri="{FF2B5EF4-FFF2-40B4-BE49-F238E27FC236}">
              <a16:creationId xmlns:a16="http://schemas.microsoft.com/office/drawing/2014/main" id="{00000000-0008-0000-0700-0000A6000000}"/>
            </a:ext>
          </a:extLst>
        </xdr:cNvPr>
        <xdr:cNvSpPr txBox="1"/>
      </xdr:nvSpPr>
      <xdr:spPr>
        <a:xfrm>
          <a:off x="4686300" y="133296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124182</xdr:rowOff>
    </xdr:from>
    <xdr:to>
      <xdr:col>24</xdr:col>
      <xdr:colOff>152400</xdr:colOff>
      <xdr:row>77</xdr:row>
      <xdr:rowOff>124182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4546600" y="133258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155670</xdr:rowOff>
    </xdr:from>
    <xdr:ext cx="599010" cy="259045"/>
    <xdr:sp macro="" textlink="">
      <xdr:nvSpPr>
        <xdr:cNvPr id="168" name="民生費最大値テキスト">
          <a:extLst>
            <a:ext uri="{FF2B5EF4-FFF2-40B4-BE49-F238E27FC236}">
              <a16:creationId xmlns:a16="http://schemas.microsoft.com/office/drawing/2014/main" id="{00000000-0008-0000-0700-0000A8000000}"/>
            </a:ext>
          </a:extLst>
        </xdr:cNvPr>
        <xdr:cNvSpPr txBox="1"/>
      </xdr:nvSpPr>
      <xdr:spPr>
        <a:xfrm>
          <a:off x="4686300" y="119857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723,626</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71</xdr:row>
      <xdr:rowOff>37543</xdr:rowOff>
    </xdr:from>
    <xdr:to>
      <xdr:col>24</xdr:col>
      <xdr:colOff>152400</xdr:colOff>
      <xdr:row>71</xdr:row>
      <xdr:rowOff>37543</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4546600" y="12210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158123</xdr:rowOff>
    </xdr:from>
    <xdr:to>
      <xdr:col>24</xdr:col>
      <xdr:colOff>63500</xdr:colOff>
      <xdr:row>75</xdr:row>
      <xdr:rowOff>52070</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flipV="1">
          <a:off x="3797300" y="12845423"/>
          <a:ext cx="838200" cy="65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137876</xdr:rowOff>
    </xdr:from>
    <xdr:ext cx="599010" cy="259045"/>
    <xdr:sp macro="" textlink="">
      <xdr:nvSpPr>
        <xdr:cNvPr id="171" name="民生費平均値テキスト">
          <a:extLst>
            <a:ext uri="{FF2B5EF4-FFF2-40B4-BE49-F238E27FC236}">
              <a16:creationId xmlns:a16="http://schemas.microsoft.com/office/drawing/2014/main" id="{00000000-0008-0000-0700-0000AB000000}"/>
            </a:ext>
          </a:extLst>
        </xdr:cNvPr>
        <xdr:cNvSpPr txBox="1"/>
      </xdr:nvSpPr>
      <xdr:spPr>
        <a:xfrm>
          <a:off x="4686300" y="129966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272,966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159449</xdr:rowOff>
    </xdr:from>
    <xdr:to>
      <xdr:col>24</xdr:col>
      <xdr:colOff>114300</xdr:colOff>
      <xdr:row>76</xdr:row>
      <xdr:rowOff>89599</xdr:rowOff>
    </xdr:to>
    <xdr:sp macro="" textlink="">
      <xdr:nvSpPr>
        <xdr:cNvPr id="172" name="フローチャート: 判断 171">
          <a:extLst>
            <a:ext uri="{FF2B5EF4-FFF2-40B4-BE49-F238E27FC236}">
              <a16:creationId xmlns:a16="http://schemas.microsoft.com/office/drawing/2014/main" id="{00000000-0008-0000-0700-0000AC000000}"/>
            </a:ext>
          </a:extLst>
        </xdr:cNvPr>
        <xdr:cNvSpPr/>
      </xdr:nvSpPr>
      <xdr:spPr>
        <a:xfrm>
          <a:off x="4584700" y="130181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52070</xdr:rowOff>
    </xdr:from>
    <xdr:to>
      <xdr:col>19</xdr:col>
      <xdr:colOff>177800</xdr:colOff>
      <xdr:row>75</xdr:row>
      <xdr:rowOff>92955</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flipV="1">
          <a:off x="2908300" y="12910820"/>
          <a:ext cx="889000" cy="4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27898</xdr:rowOff>
    </xdr:from>
    <xdr:to>
      <xdr:col>20</xdr:col>
      <xdr:colOff>38100</xdr:colOff>
      <xdr:row>76</xdr:row>
      <xdr:rowOff>129498</xdr:rowOff>
    </xdr:to>
    <xdr:sp macro="" textlink="">
      <xdr:nvSpPr>
        <xdr:cNvPr id="174" name="フローチャート: 判断 173">
          <a:extLst>
            <a:ext uri="{FF2B5EF4-FFF2-40B4-BE49-F238E27FC236}">
              <a16:creationId xmlns:a16="http://schemas.microsoft.com/office/drawing/2014/main" id="{00000000-0008-0000-0700-0000AE000000}"/>
            </a:ext>
          </a:extLst>
        </xdr:cNvPr>
        <xdr:cNvSpPr/>
      </xdr:nvSpPr>
      <xdr:spPr>
        <a:xfrm>
          <a:off x="3746500" y="13058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76</xdr:row>
      <xdr:rowOff>120625</xdr:rowOff>
    </xdr:from>
    <xdr:ext cx="599010" cy="259045"/>
    <xdr:sp macro="" textlink="">
      <xdr:nvSpPr>
        <xdr:cNvPr id="175" name="テキスト ボックス 174">
          <a:extLst>
            <a:ext uri="{FF2B5EF4-FFF2-40B4-BE49-F238E27FC236}">
              <a16:creationId xmlns:a16="http://schemas.microsoft.com/office/drawing/2014/main" id="{00000000-0008-0000-0700-0000AF000000}"/>
            </a:ext>
          </a:extLst>
        </xdr:cNvPr>
        <xdr:cNvSpPr txBox="1"/>
      </xdr:nvSpPr>
      <xdr:spPr>
        <a:xfrm>
          <a:off x="3497795" y="131508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92955</xdr:rowOff>
    </xdr:from>
    <xdr:to>
      <xdr:col>15</xdr:col>
      <xdr:colOff>50800</xdr:colOff>
      <xdr:row>75</xdr:row>
      <xdr:rowOff>161065</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flipV="1">
          <a:off x="2019300" y="12951705"/>
          <a:ext cx="889000" cy="68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17928</xdr:rowOff>
    </xdr:from>
    <xdr:to>
      <xdr:col>15</xdr:col>
      <xdr:colOff>101600</xdr:colOff>
      <xdr:row>76</xdr:row>
      <xdr:rowOff>119528</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2857500" y="13048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76</xdr:row>
      <xdr:rowOff>110655</xdr:rowOff>
    </xdr:from>
    <xdr:ext cx="599010"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2608795" y="131408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26615</xdr:rowOff>
    </xdr:from>
    <xdr:to>
      <xdr:col>10</xdr:col>
      <xdr:colOff>114300</xdr:colOff>
      <xdr:row>75</xdr:row>
      <xdr:rowOff>161065</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a:off x="1130300" y="12371015"/>
          <a:ext cx="889000" cy="648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59427</xdr:rowOff>
    </xdr:from>
    <xdr:to>
      <xdr:col>10</xdr:col>
      <xdr:colOff>165100</xdr:colOff>
      <xdr:row>76</xdr:row>
      <xdr:rowOff>161027</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1968500" y="13089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76</xdr:row>
      <xdr:rowOff>152154</xdr:rowOff>
    </xdr:from>
    <xdr:ext cx="599010"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1719795" y="131823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92946</xdr:rowOff>
    </xdr:from>
    <xdr:to>
      <xdr:col>6</xdr:col>
      <xdr:colOff>38100</xdr:colOff>
      <xdr:row>77</xdr:row>
      <xdr:rowOff>23096</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1079500" y="13123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77</xdr:row>
      <xdr:rowOff>14223</xdr:rowOff>
    </xdr:from>
    <xdr:ext cx="59901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830795" y="132158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217,876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107323</xdr:rowOff>
    </xdr:from>
    <xdr:to>
      <xdr:col>24</xdr:col>
      <xdr:colOff>114300</xdr:colOff>
      <xdr:row>75</xdr:row>
      <xdr:rowOff>37473</xdr:rowOff>
    </xdr:to>
    <xdr:sp macro="" textlink="">
      <xdr:nvSpPr>
        <xdr:cNvPr id="189" name="楕円 188">
          <a:extLst>
            <a:ext uri="{FF2B5EF4-FFF2-40B4-BE49-F238E27FC236}">
              <a16:creationId xmlns:a16="http://schemas.microsoft.com/office/drawing/2014/main" id="{00000000-0008-0000-0700-0000BD000000}"/>
            </a:ext>
          </a:extLst>
        </xdr:cNvPr>
        <xdr:cNvSpPr/>
      </xdr:nvSpPr>
      <xdr:spPr>
        <a:xfrm>
          <a:off x="4584700" y="12794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130200</xdr:rowOff>
    </xdr:from>
    <xdr:ext cx="599010" cy="259045"/>
    <xdr:sp macro="" textlink="">
      <xdr:nvSpPr>
        <xdr:cNvPr id="190" name="民生費該当値テキスト">
          <a:extLst>
            <a:ext uri="{FF2B5EF4-FFF2-40B4-BE49-F238E27FC236}">
              <a16:creationId xmlns:a16="http://schemas.microsoft.com/office/drawing/2014/main" id="{00000000-0008-0000-0700-0000BE000000}"/>
            </a:ext>
          </a:extLst>
        </xdr:cNvPr>
        <xdr:cNvSpPr txBox="1"/>
      </xdr:nvSpPr>
      <xdr:spPr>
        <a:xfrm>
          <a:off x="4686300" y="126460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390,329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1270</xdr:rowOff>
    </xdr:from>
    <xdr:to>
      <xdr:col>20</xdr:col>
      <xdr:colOff>38100</xdr:colOff>
      <xdr:row>75</xdr:row>
      <xdr:rowOff>102870</xdr:rowOff>
    </xdr:to>
    <xdr:sp macro="" textlink="">
      <xdr:nvSpPr>
        <xdr:cNvPr id="191" name="楕円 190">
          <a:extLst>
            <a:ext uri="{FF2B5EF4-FFF2-40B4-BE49-F238E27FC236}">
              <a16:creationId xmlns:a16="http://schemas.microsoft.com/office/drawing/2014/main" id="{00000000-0008-0000-0700-0000BF000000}"/>
            </a:ext>
          </a:extLst>
        </xdr:cNvPr>
        <xdr:cNvSpPr/>
      </xdr:nvSpPr>
      <xdr:spPr>
        <a:xfrm>
          <a:off x="3746500" y="1286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73</xdr:row>
      <xdr:rowOff>119397</xdr:rowOff>
    </xdr:from>
    <xdr:ext cx="59901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497795" y="126352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42155</xdr:rowOff>
    </xdr:from>
    <xdr:to>
      <xdr:col>15</xdr:col>
      <xdr:colOff>101600</xdr:colOff>
      <xdr:row>75</xdr:row>
      <xdr:rowOff>143755</xdr:rowOff>
    </xdr:to>
    <xdr:sp macro="" textlink="">
      <xdr:nvSpPr>
        <xdr:cNvPr id="193" name="楕円 192">
          <a:extLst>
            <a:ext uri="{FF2B5EF4-FFF2-40B4-BE49-F238E27FC236}">
              <a16:creationId xmlns:a16="http://schemas.microsoft.com/office/drawing/2014/main" id="{00000000-0008-0000-0700-0000C1000000}"/>
            </a:ext>
          </a:extLst>
        </xdr:cNvPr>
        <xdr:cNvSpPr/>
      </xdr:nvSpPr>
      <xdr:spPr>
        <a:xfrm>
          <a:off x="2857500" y="12900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73</xdr:row>
      <xdr:rowOff>160282</xdr:rowOff>
    </xdr:from>
    <xdr:ext cx="59901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2608795" y="12676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110265</xdr:rowOff>
    </xdr:from>
    <xdr:to>
      <xdr:col>10</xdr:col>
      <xdr:colOff>165100</xdr:colOff>
      <xdr:row>76</xdr:row>
      <xdr:rowOff>40415</xdr:rowOff>
    </xdr:to>
    <xdr:sp macro="" textlink="">
      <xdr:nvSpPr>
        <xdr:cNvPr id="195" name="楕円 194">
          <a:extLst>
            <a:ext uri="{FF2B5EF4-FFF2-40B4-BE49-F238E27FC236}">
              <a16:creationId xmlns:a16="http://schemas.microsoft.com/office/drawing/2014/main" id="{00000000-0008-0000-0700-0000C3000000}"/>
            </a:ext>
          </a:extLst>
        </xdr:cNvPr>
        <xdr:cNvSpPr/>
      </xdr:nvSpPr>
      <xdr:spPr>
        <a:xfrm>
          <a:off x="1968500" y="12969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74</xdr:row>
      <xdr:rowOff>56942</xdr:rowOff>
    </xdr:from>
    <xdr:ext cx="599010"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1719795" y="127442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147265</xdr:rowOff>
    </xdr:from>
    <xdr:to>
      <xdr:col>6</xdr:col>
      <xdr:colOff>38100</xdr:colOff>
      <xdr:row>72</xdr:row>
      <xdr:rowOff>77415</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1079500" y="1232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70</xdr:row>
      <xdr:rowOff>93942</xdr:rowOff>
    </xdr:from>
    <xdr:ext cx="599010" cy="259045"/>
    <xdr:sp macro="" textlink="">
      <xdr:nvSpPr>
        <xdr:cNvPr id="198" name="テキスト ボックス 197">
          <a:extLst>
            <a:ext uri="{FF2B5EF4-FFF2-40B4-BE49-F238E27FC236}">
              <a16:creationId xmlns:a16="http://schemas.microsoft.com/office/drawing/2014/main" id="{00000000-0008-0000-0700-0000C6000000}"/>
            </a:ext>
          </a:extLst>
        </xdr:cNvPr>
        <xdr:cNvSpPr txBox="1"/>
      </xdr:nvSpPr>
      <xdr:spPr>
        <a:xfrm>
          <a:off x="830795" y="120954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7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513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96</xdr:row>
      <xdr:rowOff>35577</xdr:rowOff>
    </xdr:from>
    <xdr:ext cx="59541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166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168927</xdr:rowOff>
    </xdr:from>
    <xdr:ext cx="59541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166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130827</xdr:rowOff>
    </xdr:from>
    <xdr:ext cx="59541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166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166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87</xdr:row>
      <xdr:rowOff>54627</xdr:rowOff>
    </xdr:from>
    <xdr:ext cx="685572"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76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89</xdr:row>
      <xdr:rowOff>161575</xdr:rowOff>
    </xdr:from>
    <xdr:to>
      <xdr:col>24</xdr:col>
      <xdr:colOff>62865</xdr:colOff>
      <xdr:row>98</xdr:row>
      <xdr:rowOff>138088</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420625"/>
          <a:ext cx="1270" cy="15195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141915</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6944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138088</xdr:rowOff>
    </xdr:from>
    <xdr:to>
      <xdr:col>24</xdr:col>
      <xdr:colOff>152400</xdr:colOff>
      <xdr:row>98</xdr:row>
      <xdr:rowOff>138088</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69401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108252</xdr:rowOff>
    </xdr:from>
    <xdr:ext cx="599010"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1958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838,517</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89</xdr:row>
      <xdr:rowOff>161575</xdr:rowOff>
    </xdr:from>
    <xdr:to>
      <xdr:col>24</xdr:col>
      <xdr:colOff>152400</xdr:colOff>
      <xdr:row>89</xdr:row>
      <xdr:rowOff>161575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4206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131930</xdr:rowOff>
    </xdr:from>
    <xdr:to>
      <xdr:col>24</xdr:col>
      <xdr:colOff>63500</xdr:colOff>
      <xdr:row>97</xdr:row>
      <xdr:rowOff>149791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6762580"/>
          <a:ext cx="838200" cy="17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77250</xdr:rowOff>
    </xdr:from>
    <xdr:ext cx="599010"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53645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148,124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54373</xdr:rowOff>
    </xdr:from>
    <xdr:to>
      <xdr:col>24</xdr:col>
      <xdr:colOff>114300</xdr:colOff>
      <xdr:row>97</xdr:row>
      <xdr:rowOff>155973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6850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139739</xdr:rowOff>
    </xdr:from>
    <xdr:to>
      <xdr:col>19</xdr:col>
      <xdr:colOff>177800</xdr:colOff>
      <xdr:row>97</xdr:row>
      <xdr:rowOff>149791</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908300" y="16770389"/>
          <a:ext cx="889000" cy="10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78777</xdr:rowOff>
    </xdr:from>
    <xdr:to>
      <xdr:col>20</xdr:col>
      <xdr:colOff>38100</xdr:colOff>
      <xdr:row>98</xdr:row>
      <xdr:rowOff>8927</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67094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96</xdr:row>
      <xdr:rowOff>25454</xdr:rowOff>
    </xdr:from>
    <xdr:ext cx="599010"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497795" y="164846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139739</xdr:rowOff>
    </xdr:from>
    <xdr:to>
      <xdr:col>15</xdr:col>
      <xdr:colOff>50800</xdr:colOff>
      <xdr:row>98</xdr:row>
      <xdr:rowOff>5535</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2019300" y="16770389"/>
          <a:ext cx="889000" cy="37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86278</xdr:rowOff>
    </xdr:from>
    <xdr:to>
      <xdr:col>15</xdr:col>
      <xdr:colOff>101600</xdr:colOff>
      <xdr:row>98</xdr:row>
      <xdr:rowOff>16428</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716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96</xdr:row>
      <xdr:rowOff>32955</xdr:rowOff>
    </xdr:from>
    <xdr:ext cx="599010"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08795" y="164921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155842</xdr:rowOff>
    </xdr:from>
    <xdr:to>
      <xdr:col>10</xdr:col>
      <xdr:colOff>114300</xdr:colOff>
      <xdr:row>98</xdr:row>
      <xdr:rowOff>5535</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1130300" y="16786492"/>
          <a:ext cx="889000" cy="2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94886</xdr:rowOff>
    </xdr:from>
    <xdr:to>
      <xdr:col>10</xdr:col>
      <xdr:colOff>165100</xdr:colOff>
      <xdr:row>98</xdr:row>
      <xdr:rowOff>25036</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725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96</xdr:row>
      <xdr:rowOff>41563</xdr:rowOff>
    </xdr:from>
    <xdr:ext cx="59901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19795" y="165007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121571</xdr:rowOff>
    </xdr:from>
    <xdr:to>
      <xdr:col>6</xdr:col>
      <xdr:colOff>38100</xdr:colOff>
      <xdr:row>98</xdr:row>
      <xdr:rowOff>51721</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752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98</xdr:row>
      <xdr:rowOff>42848</xdr:rowOff>
    </xdr:from>
    <xdr:ext cx="59901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30795" y="168449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112,850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81130</xdr:rowOff>
    </xdr:from>
    <xdr:to>
      <xdr:col>24</xdr:col>
      <xdr:colOff>114300</xdr:colOff>
      <xdr:row>98</xdr:row>
      <xdr:rowOff>11280</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6711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59557</xdr:rowOff>
    </xdr:from>
    <xdr:ext cx="599010"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66902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98991</xdr:rowOff>
    </xdr:from>
    <xdr:to>
      <xdr:col>20</xdr:col>
      <xdr:colOff>38100</xdr:colOff>
      <xdr:row>98</xdr:row>
      <xdr:rowOff>29141</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6729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98</xdr:row>
      <xdr:rowOff>20268</xdr:rowOff>
    </xdr:from>
    <xdr:ext cx="59901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497795" y="168223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88939</xdr:rowOff>
    </xdr:from>
    <xdr:to>
      <xdr:col>15</xdr:col>
      <xdr:colOff>101600</xdr:colOff>
      <xdr:row>98</xdr:row>
      <xdr:rowOff>19089</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719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98</xdr:row>
      <xdr:rowOff>10216</xdr:rowOff>
    </xdr:from>
    <xdr:ext cx="59901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08795" y="168123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126185</xdr:rowOff>
    </xdr:from>
    <xdr:to>
      <xdr:col>10</xdr:col>
      <xdr:colOff>165100</xdr:colOff>
      <xdr:row>98</xdr:row>
      <xdr:rowOff>56335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756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98</xdr:row>
      <xdr:rowOff>47462</xdr:rowOff>
    </xdr:from>
    <xdr:ext cx="59901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19795" y="16849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105042</xdr:rowOff>
    </xdr:from>
    <xdr:to>
      <xdr:col>6</xdr:col>
      <xdr:colOff>38100</xdr:colOff>
      <xdr:row>98</xdr:row>
      <xdr:rowOff>35192</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735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96</xdr:row>
      <xdr:rowOff>51719</xdr:rowOff>
    </xdr:from>
    <xdr:ext cx="599010"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30795" y="165109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98878</xdr:rowOff>
    </xdr:from>
    <xdr:to>
      <xdr:col>59</xdr:col>
      <xdr:colOff>50800</xdr:colOff>
      <xdr:row>39</xdr:row>
      <xdr:rowOff>98878</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128105</xdr:rowOff>
    </xdr:from>
    <xdr:ext cx="248786"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355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144434</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160763</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5641</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31</xdr:row>
      <xdr:rowOff>21970</xdr:rowOff>
    </xdr:from>
    <xdr:ext cx="53129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072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38299</xdr:rowOff>
    </xdr:from>
    <xdr:ext cx="53129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072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労働費グラフ枠">
          <a:extLst>
            <a:ext uri="{FF2B5EF4-FFF2-40B4-BE49-F238E27FC236}">
              <a16:creationId xmlns:a16="http://schemas.microsoft.com/office/drawing/2014/main" id="{00000000-0008-0000-07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43797</xdr:rowOff>
    </xdr:from>
    <xdr:to>
      <xdr:col>54</xdr:col>
      <xdr:colOff>189865</xdr:colOff>
      <xdr:row>39</xdr:row>
      <xdr:rowOff>98878</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10475595" y="5358747"/>
          <a:ext cx="1270" cy="14266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102705</xdr:rowOff>
    </xdr:from>
    <xdr:ext cx="249299" cy="259045"/>
    <xdr:sp macro="" textlink="">
      <xdr:nvSpPr>
        <xdr:cNvPr id="282" name="労働費最小値テキスト">
          <a:extLst>
            <a:ext uri="{FF2B5EF4-FFF2-40B4-BE49-F238E27FC236}">
              <a16:creationId xmlns:a16="http://schemas.microsoft.com/office/drawing/2014/main" id="{00000000-0008-0000-0700-00001A010000}"/>
            </a:ext>
          </a:extLst>
        </xdr:cNvPr>
        <xdr:cNvSpPr txBox="1"/>
      </xdr:nvSpPr>
      <xdr:spPr>
        <a:xfrm>
          <a:off x="10528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98878</xdr:rowOff>
    </xdr:from>
    <xdr:to>
      <xdr:col>55</xdr:col>
      <xdr:colOff>88900</xdr:colOff>
      <xdr:row>39</xdr:row>
      <xdr:rowOff>98878</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10388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161924</xdr:rowOff>
    </xdr:from>
    <xdr:ext cx="534377" cy="259045"/>
    <xdr:sp macro="" textlink="">
      <xdr:nvSpPr>
        <xdr:cNvPr id="284" name="労働費最大値テキスト">
          <a:extLst>
            <a:ext uri="{FF2B5EF4-FFF2-40B4-BE49-F238E27FC236}">
              <a16:creationId xmlns:a16="http://schemas.microsoft.com/office/drawing/2014/main" id="{00000000-0008-0000-0700-00001C010000}"/>
            </a:ext>
          </a:extLst>
        </xdr:cNvPr>
        <xdr:cNvSpPr txBox="1"/>
      </xdr:nvSpPr>
      <xdr:spPr>
        <a:xfrm>
          <a:off x="10528300" y="5133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13,106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31</xdr:row>
      <xdr:rowOff>43797</xdr:rowOff>
    </xdr:from>
    <xdr:to>
      <xdr:col>55</xdr:col>
      <xdr:colOff>88900</xdr:colOff>
      <xdr:row>31</xdr:row>
      <xdr:rowOff>43797</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53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39</xdr:row>
      <xdr:rowOff>98552</xdr:rowOff>
    </xdr:from>
    <xdr:to>
      <xdr:col>55</xdr:col>
      <xdr:colOff>0</xdr:colOff>
      <xdr:row>39</xdr:row>
      <xdr:rowOff>98552</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9639300" y="678510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169797</xdr:rowOff>
    </xdr:from>
    <xdr:ext cx="378565" cy="259045"/>
    <xdr:sp macro="" textlink="">
      <xdr:nvSpPr>
        <xdr:cNvPr id="287" name="労働費平均値テキスト">
          <a:extLst>
            <a:ext uri="{FF2B5EF4-FFF2-40B4-BE49-F238E27FC236}">
              <a16:creationId xmlns:a16="http://schemas.microsoft.com/office/drawing/2014/main" id="{00000000-0008-0000-0700-00001F010000}"/>
            </a:ext>
          </a:extLst>
        </xdr:cNvPr>
        <xdr:cNvSpPr txBox="1"/>
      </xdr:nvSpPr>
      <xdr:spPr>
        <a:xfrm>
          <a:off x="10528300" y="651344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146920</xdr:rowOff>
    </xdr:from>
    <xdr:to>
      <xdr:col>55</xdr:col>
      <xdr:colOff>50800</xdr:colOff>
      <xdr:row>39</xdr:row>
      <xdr:rowOff>77070</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10426700" y="666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98552</xdr:rowOff>
    </xdr:from>
    <xdr:to>
      <xdr:col>50</xdr:col>
      <xdr:colOff>114300</xdr:colOff>
      <xdr:row>39</xdr:row>
      <xdr:rowOff>98552</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a:off x="8750300" y="678510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148880</xdr:rowOff>
    </xdr:from>
    <xdr:to>
      <xdr:col>50</xdr:col>
      <xdr:colOff>165100</xdr:colOff>
      <xdr:row>39</xdr:row>
      <xdr:rowOff>79030</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9588500" y="666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37</xdr:row>
      <xdr:rowOff>95557</xdr:rowOff>
    </xdr:from>
    <xdr:ext cx="378565"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9450017" y="64392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98552</xdr:rowOff>
    </xdr:from>
    <xdr:to>
      <xdr:col>45</xdr:col>
      <xdr:colOff>177800</xdr:colOff>
      <xdr:row>39</xdr:row>
      <xdr:rowOff>98552</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7861300" y="678510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142676</xdr:rowOff>
    </xdr:from>
    <xdr:to>
      <xdr:col>46</xdr:col>
      <xdr:colOff>38100</xdr:colOff>
      <xdr:row>39</xdr:row>
      <xdr:rowOff>72826</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8699500" y="6657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89352</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8561017" y="64330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98552</xdr:rowOff>
    </xdr:from>
    <xdr:to>
      <xdr:col>41</xdr:col>
      <xdr:colOff>50800</xdr:colOff>
      <xdr:row>39</xdr:row>
      <xdr:rowOff>98552</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a:off x="6972300" y="678510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139954</xdr:rowOff>
    </xdr:from>
    <xdr:to>
      <xdr:col>41</xdr:col>
      <xdr:colOff>101600</xdr:colOff>
      <xdr:row>39</xdr:row>
      <xdr:rowOff>70104</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7810500" y="66550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86631</xdr:rowOff>
    </xdr:from>
    <xdr:ext cx="378565"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7672017" y="64302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158133</xdr:rowOff>
    </xdr:from>
    <xdr:to>
      <xdr:col>36</xdr:col>
      <xdr:colOff>165100</xdr:colOff>
      <xdr:row>39</xdr:row>
      <xdr:rowOff>88283</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6921500" y="66732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37</xdr:row>
      <xdr:rowOff>104810</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83017" y="644846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47752</xdr:rowOff>
    </xdr:from>
    <xdr:to>
      <xdr:col>55</xdr:col>
      <xdr:colOff>50800</xdr:colOff>
      <xdr:row>39</xdr:row>
      <xdr:rowOff>149352</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10426700" y="673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134129</xdr:rowOff>
    </xdr:from>
    <xdr:ext cx="249299" cy="259045"/>
    <xdr:sp macro="" textlink="">
      <xdr:nvSpPr>
        <xdr:cNvPr id="306" name="労働費該当値テキスト">
          <a:extLst>
            <a:ext uri="{FF2B5EF4-FFF2-40B4-BE49-F238E27FC236}">
              <a16:creationId xmlns:a16="http://schemas.microsoft.com/office/drawing/2014/main" id="{00000000-0008-0000-0700-000032010000}"/>
            </a:ext>
          </a:extLst>
        </xdr:cNvPr>
        <xdr:cNvSpPr txBox="1"/>
      </xdr:nvSpPr>
      <xdr:spPr>
        <a:xfrm>
          <a:off x="10528300" y="664922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47752</xdr:rowOff>
    </xdr:from>
    <xdr:to>
      <xdr:col>50</xdr:col>
      <xdr:colOff>165100</xdr:colOff>
      <xdr:row>39</xdr:row>
      <xdr:rowOff>149352</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9588500" y="673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180150</xdr:colOff>
      <xdr:row>39</xdr:row>
      <xdr:rowOff>140479</xdr:rowOff>
    </xdr:from>
    <xdr:ext cx="249299"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9514650" y="682702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47752</xdr:rowOff>
    </xdr:from>
    <xdr:to>
      <xdr:col>46</xdr:col>
      <xdr:colOff>38100</xdr:colOff>
      <xdr:row>39</xdr:row>
      <xdr:rowOff>149352</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8699500" y="673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45</xdr:col>
      <xdr:colOff>53150</xdr:colOff>
      <xdr:row>39</xdr:row>
      <xdr:rowOff>140479</xdr:rowOff>
    </xdr:from>
    <xdr:ext cx="249299"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8625650" y="682702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47752</xdr:rowOff>
    </xdr:from>
    <xdr:to>
      <xdr:col>41</xdr:col>
      <xdr:colOff>101600</xdr:colOff>
      <xdr:row>39</xdr:row>
      <xdr:rowOff>149352</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7810500" y="673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116650</xdr:colOff>
      <xdr:row>39</xdr:row>
      <xdr:rowOff>140479</xdr:rowOff>
    </xdr:from>
    <xdr:ext cx="249299"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7736650" y="682702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47752</xdr:rowOff>
    </xdr:from>
    <xdr:to>
      <xdr:col>36</xdr:col>
      <xdr:colOff>165100</xdr:colOff>
      <xdr:row>39</xdr:row>
      <xdr:rowOff>149352</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6921500" y="673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180150</xdr:colOff>
      <xdr:row>39</xdr:row>
      <xdr:rowOff>140479</xdr:rowOff>
    </xdr:from>
    <xdr:ext cx="249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847650" y="682702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25400</xdr:rowOff>
    </xdr:from>
    <xdr:to>
      <xdr:col>59</xdr:col>
      <xdr:colOff>50800</xdr:colOff>
      <xdr:row>58</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54627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827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53</xdr:row>
      <xdr:rowOff>168927</xdr:rowOff>
    </xdr:from>
    <xdr:ext cx="685572"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5918428" y="925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82550</xdr:rowOff>
    </xdr:from>
    <xdr:to>
      <xdr:col>59</xdr:col>
      <xdr:colOff>50800</xdr:colOff>
      <xdr:row>51</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50</xdr:row>
      <xdr:rowOff>111777</xdr:rowOff>
    </xdr:from>
    <xdr:ext cx="685572"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5918428" y="8684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5918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17438</xdr:rowOff>
    </xdr:from>
    <xdr:to>
      <xdr:col>54</xdr:col>
      <xdr:colOff>189865</xdr:colOff>
      <xdr:row>58</xdr:row>
      <xdr:rowOff>12659</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flipV="1">
          <a:off x="10475595" y="8761388"/>
          <a:ext cx="1270" cy="11953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16486</xdr:rowOff>
    </xdr:from>
    <xdr:ext cx="534377" cy="259045"/>
    <xdr:sp macro="" textlink="">
      <xdr:nvSpPr>
        <xdr:cNvPr id="335" name="農林水産業費最小値テキスト">
          <a:extLst>
            <a:ext uri="{FF2B5EF4-FFF2-40B4-BE49-F238E27FC236}">
              <a16:creationId xmlns:a16="http://schemas.microsoft.com/office/drawing/2014/main" id="{00000000-0008-0000-0700-00004F010000}"/>
            </a:ext>
          </a:extLst>
        </xdr:cNvPr>
        <xdr:cNvSpPr txBox="1"/>
      </xdr:nvSpPr>
      <xdr:spPr>
        <a:xfrm>
          <a:off x="10528300" y="9960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12659</xdr:rowOff>
    </xdr:from>
    <xdr:to>
      <xdr:col>55</xdr:col>
      <xdr:colOff>88900</xdr:colOff>
      <xdr:row>58</xdr:row>
      <xdr:rowOff>12659</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99567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135565</xdr:rowOff>
    </xdr:from>
    <xdr:ext cx="690189" cy="259045"/>
    <xdr:sp macro="" textlink="">
      <xdr:nvSpPr>
        <xdr:cNvPr id="337" name="農林水産業費最大値テキスト">
          <a:extLst>
            <a:ext uri="{FF2B5EF4-FFF2-40B4-BE49-F238E27FC236}">
              <a16:creationId xmlns:a16="http://schemas.microsoft.com/office/drawing/2014/main" id="{00000000-0008-0000-0700-000051010000}"/>
            </a:ext>
          </a:extLst>
        </xdr:cNvPr>
        <xdr:cNvSpPr txBox="1"/>
      </xdr:nvSpPr>
      <xdr:spPr>
        <a:xfrm>
          <a:off x="10528300" y="853661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2,113,931</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17438</xdr:rowOff>
    </xdr:from>
    <xdr:to>
      <xdr:col>55</xdr:col>
      <xdr:colOff>88900</xdr:colOff>
      <xdr:row>51</xdr:row>
      <xdr:rowOff>17438</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8761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9307</xdr:rowOff>
    </xdr:from>
    <xdr:to>
      <xdr:col>55</xdr:col>
      <xdr:colOff>0</xdr:colOff>
      <xdr:row>57</xdr:row>
      <xdr:rowOff>34144</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9639300" y="9781957"/>
          <a:ext cx="838200" cy="24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20101</xdr:rowOff>
    </xdr:from>
    <xdr:ext cx="599010" cy="259045"/>
    <xdr:sp macro="" textlink="">
      <xdr:nvSpPr>
        <xdr:cNvPr id="340" name="農林水産業費平均値テキスト">
          <a:extLst>
            <a:ext uri="{FF2B5EF4-FFF2-40B4-BE49-F238E27FC236}">
              <a16:creationId xmlns:a16="http://schemas.microsoft.com/office/drawing/2014/main" id="{00000000-0008-0000-0700-000054010000}"/>
            </a:ext>
          </a:extLst>
        </xdr:cNvPr>
        <xdr:cNvSpPr txBox="1"/>
      </xdr:nvSpPr>
      <xdr:spPr>
        <a:xfrm>
          <a:off x="10528300" y="9792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41674</xdr:rowOff>
    </xdr:from>
    <xdr:to>
      <xdr:col>55</xdr:col>
      <xdr:colOff>50800</xdr:colOff>
      <xdr:row>57</xdr:row>
      <xdr:rowOff>143274</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10426700" y="98143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34144</xdr:rowOff>
    </xdr:from>
    <xdr:to>
      <xdr:col>50</xdr:col>
      <xdr:colOff>114300</xdr:colOff>
      <xdr:row>57</xdr:row>
      <xdr:rowOff>39760</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8750300" y="9806794"/>
          <a:ext cx="889000" cy="5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37322</xdr:rowOff>
    </xdr:from>
    <xdr:to>
      <xdr:col>50</xdr:col>
      <xdr:colOff>165100</xdr:colOff>
      <xdr:row>57</xdr:row>
      <xdr:rowOff>138922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9588500" y="9809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57</xdr:row>
      <xdr:rowOff>130049</xdr:rowOff>
    </xdr:from>
    <xdr:ext cx="599010"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339795" y="99026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39760</xdr:rowOff>
    </xdr:from>
    <xdr:to>
      <xdr:col>45</xdr:col>
      <xdr:colOff>177800</xdr:colOff>
      <xdr:row>57</xdr:row>
      <xdr:rowOff>45024</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7861300" y="9812410"/>
          <a:ext cx="889000" cy="5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49384</xdr:rowOff>
    </xdr:from>
    <xdr:to>
      <xdr:col>46</xdr:col>
      <xdr:colOff>38100</xdr:colOff>
      <xdr:row>57</xdr:row>
      <xdr:rowOff>150984</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8699500" y="98220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142111</xdr:rowOff>
    </xdr:from>
    <xdr:ext cx="59901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8450795" y="9914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169,145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42369</xdr:rowOff>
    </xdr:from>
    <xdr:to>
      <xdr:col>41</xdr:col>
      <xdr:colOff>50800</xdr:colOff>
      <xdr:row>57</xdr:row>
      <xdr:rowOff>45024</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6972300" y="9815019"/>
          <a:ext cx="889000" cy="2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54616</xdr:rowOff>
    </xdr:from>
    <xdr:to>
      <xdr:col>41</xdr:col>
      <xdr:colOff>101600</xdr:colOff>
      <xdr:row>57</xdr:row>
      <xdr:rowOff>156216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7810500" y="9827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147343</xdr:rowOff>
    </xdr:from>
    <xdr:ext cx="59901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561795" y="99199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56108</xdr:rowOff>
    </xdr:from>
    <xdr:to>
      <xdr:col>36</xdr:col>
      <xdr:colOff>165100</xdr:colOff>
      <xdr:row>57</xdr:row>
      <xdr:rowOff>157708</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6921500" y="9828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148835</xdr:rowOff>
    </xdr:from>
    <xdr:ext cx="59901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6672795" y="99214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129957</xdr:rowOff>
    </xdr:from>
    <xdr:to>
      <xdr:col>55</xdr:col>
      <xdr:colOff>50800</xdr:colOff>
      <xdr:row>57</xdr:row>
      <xdr:rowOff>60107</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10426700" y="9731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152834</xdr:rowOff>
    </xdr:from>
    <xdr:ext cx="599010" cy="259045"/>
    <xdr:sp macro="" textlink="">
      <xdr:nvSpPr>
        <xdr:cNvPr id="359" name="農林水産業費該当値テキスト">
          <a:extLst>
            <a:ext uri="{FF2B5EF4-FFF2-40B4-BE49-F238E27FC236}">
              <a16:creationId xmlns:a16="http://schemas.microsoft.com/office/drawing/2014/main" id="{00000000-0008-0000-0700-000067010000}"/>
            </a:ext>
          </a:extLst>
        </xdr:cNvPr>
        <xdr:cNvSpPr txBox="1"/>
      </xdr:nvSpPr>
      <xdr:spPr>
        <a:xfrm>
          <a:off x="10528300" y="95825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328,159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154794</xdr:rowOff>
    </xdr:from>
    <xdr:to>
      <xdr:col>50</xdr:col>
      <xdr:colOff>165100</xdr:colOff>
      <xdr:row>57</xdr:row>
      <xdr:rowOff>84944</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9588500" y="9755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55</xdr:row>
      <xdr:rowOff>101471</xdr:rowOff>
    </xdr:from>
    <xdr:ext cx="59901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339795" y="95312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160410</xdr:rowOff>
    </xdr:from>
    <xdr:to>
      <xdr:col>46</xdr:col>
      <xdr:colOff>38100</xdr:colOff>
      <xdr:row>57</xdr:row>
      <xdr:rowOff>90560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8699500" y="9761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107087</xdr:rowOff>
    </xdr:from>
    <xdr:ext cx="59901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450795" y="95368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165674</xdr:rowOff>
    </xdr:from>
    <xdr:to>
      <xdr:col>41</xdr:col>
      <xdr:colOff>101600</xdr:colOff>
      <xdr:row>57</xdr:row>
      <xdr:rowOff>95824</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7810500" y="976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55</xdr:row>
      <xdr:rowOff>112351</xdr:rowOff>
    </xdr:from>
    <xdr:ext cx="599010"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561795" y="9542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163019</xdr:rowOff>
    </xdr:from>
    <xdr:to>
      <xdr:col>36</xdr:col>
      <xdr:colOff>165100</xdr:colOff>
      <xdr:row>57</xdr:row>
      <xdr:rowOff>93169</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6921500" y="9764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109696</xdr:rowOff>
    </xdr:from>
    <xdr:ext cx="599010"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672795" y="95394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18,653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76</xdr:row>
      <xdr:rowOff>35577</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2212</xdr:rowOff>
    </xdr:from>
    <xdr:to>
      <xdr:col>54</xdr:col>
      <xdr:colOff>189865</xdr:colOff>
      <xdr:row>79</xdr:row>
      <xdr:rowOff>41170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03712"/>
          <a:ext cx="1270" cy="15820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44997</xdr:rowOff>
    </xdr:from>
    <xdr:ext cx="378565"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5895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41170</xdr:rowOff>
    </xdr:from>
    <xdr:to>
      <xdr:col>55</xdr:col>
      <xdr:colOff>88900</xdr:colOff>
      <xdr:row>79</xdr:row>
      <xdr:rowOff>41170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585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120339</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7789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416,086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70</xdr:row>
      <xdr:rowOff>2212</xdr:rowOff>
    </xdr:from>
    <xdr:to>
      <xdr:col>55</xdr:col>
      <xdr:colOff>88900</xdr:colOff>
      <xdr:row>70</xdr:row>
      <xdr:rowOff>2212</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037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108169</xdr:rowOff>
    </xdr:from>
    <xdr:to>
      <xdr:col>55</xdr:col>
      <xdr:colOff>0</xdr:colOff>
      <xdr:row>76</xdr:row>
      <xdr:rowOff>9451</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9639300" y="12966919"/>
          <a:ext cx="838200" cy="72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49362</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325101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70935</xdr:rowOff>
    </xdr:from>
    <xdr:to>
      <xdr:col>55</xdr:col>
      <xdr:colOff>50800</xdr:colOff>
      <xdr:row>78</xdr:row>
      <xdr:rowOff>1085</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3272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108169</xdr:rowOff>
    </xdr:from>
    <xdr:to>
      <xdr:col>50</xdr:col>
      <xdr:colOff>114300</xdr:colOff>
      <xdr:row>76</xdr:row>
      <xdr:rowOff>9497</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8750300" y="12966919"/>
          <a:ext cx="889000" cy="72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60981</xdr:rowOff>
    </xdr:from>
    <xdr:to>
      <xdr:col>50</xdr:col>
      <xdr:colOff>165100</xdr:colOff>
      <xdr:row>77</xdr:row>
      <xdr:rowOff>162581</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6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77</xdr:row>
      <xdr:rowOff>153708</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72111" y="1335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91622</xdr:rowOff>
    </xdr:from>
    <xdr:to>
      <xdr:col>45</xdr:col>
      <xdr:colOff>177800</xdr:colOff>
      <xdr:row>76</xdr:row>
      <xdr:rowOff>9497</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2950372"/>
          <a:ext cx="889000" cy="89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92580</xdr:rowOff>
    </xdr:from>
    <xdr:to>
      <xdr:col>46</xdr:col>
      <xdr:colOff>38100</xdr:colOff>
      <xdr:row>78</xdr:row>
      <xdr:rowOff>22730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94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13857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86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91622</xdr:rowOff>
    </xdr:from>
    <xdr:to>
      <xdr:col>41</xdr:col>
      <xdr:colOff>50800</xdr:colOff>
      <xdr:row>76</xdr:row>
      <xdr:rowOff>49395</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2950372"/>
          <a:ext cx="889000" cy="129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80018</xdr:rowOff>
    </xdr:from>
    <xdr:to>
      <xdr:col>41</xdr:col>
      <xdr:colOff>101600</xdr:colOff>
      <xdr:row>78</xdr:row>
      <xdr:rowOff>10168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81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1295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74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136857</xdr:rowOff>
    </xdr:from>
    <xdr:to>
      <xdr:col>36</xdr:col>
      <xdr:colOff>165100</xdr:colOff>
      <xdr:row>78</xdr:row>
      <xdr:rowOff>67007</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338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58134</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431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130101</xdr:rowOff>
    </xdr:from>
    <xdr:to>
      <xdr:col>55</xdr:col>
      <xdr:colOff>50800</xdr:colOff>
      <xdr:row>76</xdr:row>
      <xdr:rowOff>60251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988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152978</xdr:rowOff>
    </xdr:from>
    <xdr:ext cx="599010"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8402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57369</xdr:rowOff>
    </xdr:from>
    <xdr:to>
      <xdr:col>50</xdr:col>
      <xdr:colOff>165100</xdr:colOff>
      <xdr:row>75</xdr:row>
      <xdr:rowOff>158969</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2916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74</xdr:row>
      <xdr:rowOff>4046</xdr:rowOff>
    </xdr:from>
    <xdr:ext cx="59901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39795" y="126913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130147</xdr:rowOff>
    </xdr:from>
    <xdr:to>
      <xdr:col>46</xdr:col>
      <xdr:colOff>38100</xdr:colOff>
      <xdr:row>76</xdr:row>
      <xdr:rowOff>60297</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2988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74</xdr:row>
      <xdr:rowOff>76824</xdr:rowOff>
    </xdr:from>
    <xdr:ext cx="59901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50795" y="127641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40822</xdr:rowOff>
    </xdr:from>
    <xdr:to>
      <xdr:col>41</xdr:col>
      <xdr:colOff>101600</xdr:colOff>
      <xdr:row>75</xdr:row>
      <xdr:rowOff>142422</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2899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73</xdr:row>
      <xdr:rowOff>158949</xdr:rowOff>
    </xdr:from>
    <xdr:ext cx="599010"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61795" y="12674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170045</xdr:rowOff>
    </xdr:from>
    <xdr:to>
      <xdr:col>36</xdr:col>
      <xdr:colOff>165100</xdr:colOff>
      <xdr:row>76</xdr:row>
      <xdr:rowOff>100195</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028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74</xdr:row>
      <xdr:rowOff>116722</xdr:rowOff>
    </xdr:from>
    <xdr:ext cx="599010"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672795" y="128040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84,000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144434</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6603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94</xdr:row>
      <xdr:rowOff>160763</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38298</xdr:rowOff>
    </xdr:from>
    <xdr:ext cx="685572"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5918428" y="15297348"/>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5918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00000000-0008-0000-07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135167</xdr:rowOff>
    </xdr:from>
    <xdr:to>
      <xdr:col>54</xdr:col>
      <xdr:colOff>189865</xdr:colOff>
      <xdr:row>99</xdr:row>
      <xdr:rowOff>34223</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10475595" y="15565667"/>
          <a:ext cx="1270" cy="14421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38050</xdr:rowOff>
    </xdr:from>
    <xdr:ext cx="534377" cy="259045"/>
    <xdr:sp macro="" textlink="">
      <xdr:nvSpPr>
        <xdr:cNvPr id="451" name="土木費最小値テキスト">
          <a:extLst>
            <a:ext uri="{FF2B5EF4-FFF2-40B4-BE49-F238E27FC236}">
              <a16:creationId xmlns:a16="http://schemas.microsoft.com/office/drawing/2014/main" id="{00000000-0008-0000-0700-0000C3010000}"/>
            </a:ext>
          </a:extLst>
        </xdr:cNvPr>
        <xdr:cNvSpPr txBox="1"/>
      </xdr:nvSpPr>
      <xdr:spPr>
        <a:xfrm>
          <a:off x="10528300" y="170116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34223</xdr:rowOff>
    </xdr:from>
    <xdr:to>
      <xdr:col>55</xdr:col>
      <xdr:colOff>88900</xdr:colOff>
      <xdr:row>99</xdr:row>
      <xdr:rowOff>34223</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7007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81844</xdr:rowOff>
    </xdr:from>
    <xdr:ext cx="599010" cy="259045"/>
    <xdr:sp macro="" textlink="">
      <xdr:nvSpPr>
        <xdr:cNvPr id="453" name="土木費最大値テキスト">
          <a:extLst>
            <a:ext uri="{FF2B5EF4-FFF2-40B4-BE49-F238E27FC236}">
              <a16:creationId xmlns:a16="http://schemas.microsoft.com/office/drawing/2014/main" id="{00000000-0008-0000-0700-0000C5010000}"/>
            </a:ext>
          </a:extLst>
        </xdr:cNvPr>
        <xdr:cNvSpPr txBox="1"/>
      </xdr:nvSpPr>
      <xdr:spPr>
        <a:xfrm>
          <a:off x="10528300" y="153408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922,776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90</xdr:row>
      <xdr:rowOff>135167</xdr:rowOff>
    </xdr:from>
    <xdr:to>
      <xdr:col>55</xdr:col>
      <xdr:colOff>88900</xdr:colOff>
      <xdr:row>90</xdr:row>
      <xdr:rowOff>135167</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5565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140903</xdr:rowOff>
    </xdr:from>
    <xdr:to>
      <xdr:col>55</xdr:col>
      <xdr:colOff>0</xdr:colOff>
      <xdr:row>97</xdr:row>
      <xdr:rowOff>19965</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9639300" y="16600103"/>
          <a:ext cx="838200" cy="50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82886</xdr:rowOff>
    </xdr:from>
    <xdr:ext cx="599010" cy="259045"/>
    <xdr:sp macro="" textlink="">
      <xdr:nvSpPr>
        <xdr:cNvPr id="456" name="土木費平均値テキスト">
          <a:extLst>
            <a:ext uri="{FF2B5EF4-FFF2-40B4-BE49-F238E27FC236}">
              <a16:creationId xmlns:a16="http://schemas.microsoft.com/office/drawing/2014/main" id="{00000000-0008-0000-0700-0000C8010000}"/>
            </a:ext>
          </a:extLst>
        </xdr:cNvPr>
        <xdr:cNvSpPr txBox="1"/>
      </xdr:nvSpPr>
      <xdr:spPr>
        <a:xfrm>
          <a:off x="10528300" y="1671353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175,471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104459</xdr:rowOff>
    </xdr:from>
    <xdr:to>
      <xdr:col>55</xdr:col>
      <xdr:colOff>50800</xdr:colOff>
      <xdr:row>98</xdr:row>
      <xdr:rowOff>34609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10426700" y="16735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140903</xdr:rowOff>
    </xdr:from>
    <xdr:to>
      <xdr:col>50</xdr:col>
      <xdr:colOff>114300</xdr:colOff>
      <xdr:row>97</xdr:row>
      <xdr:rowOff>40365</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8750300" y="16600103"/>
          <a:ext cx="889000" cy="70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115833</xdr:rowOff>
    </xdr:from>
    <xdr:to>
      <xdr:col>50</xdr:col>
      <xdr:colOff>165100</xdr:colOff>
      <xdr:row>98</xdr:row>
      <xdr:rowOff>45983</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9588500" y="16746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98</xdr:row>
      <xdr:rowOff>37110</xdr:rowOff>
    </xdr:from>
    <xdr:ext cx="599010"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9339795" y="168392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40365</xdr:rowOff>
    </xdr:from>
    <xdr:to>
      <xdr:col>45</xdr:col>
      <xdr:colOff>177800</xdr:colOff>
      <xdr:row>98</xdr:row>
      <xdr:rowOff>79916</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7861300" y="16671015"/>
          <a:ext cx="889000" cy="211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129211</xdr:rowOff>
    </xdr:from>
    <xdr:to>
      <xdr:col>46</xdr:col>
      <xdr:colOff>38100</xdr:colOff>
      <xdr:row>98</xdr:row>
      <xdr:rowOff>59361</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8699500" y="16759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98</xdr:row>
      <xdr:rowOff>50488</xdr:rowOff>
    </xdr:from>
    <xdr:ext cx="59901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450795" y="168525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163249</xdr:rowOff>
    </xdr:from>
    <xdr:to>
      <xdr:col>41</xdr:col>
      <xdr:colOff>50800</xdr:colOff>
      <xdr:row>98</xdr:row>
      <xdr:rowOff>79916</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a:off x="6972300" y="16793899"/>
          <a:ext cx="889000" cy="88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138088</xdr:rowOff>
    </xdr:from>
    <xdr:to>
      <xdr:col>41</xdr:col>
      <xdr:colOff>101600</xdr:colOff>
      <xdr:row>98</xdr:row>
      <xdr:rowOff>68238</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7810500" y="16768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84765</xdr:rowOff>
    </xdr:from>
    <xdr:ext cx="59901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561795" y="165439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151096</xdr:rowOff>
    </xdr:from>
    <xdr:to>
      <xdr:col>36</xdr:col>
      <xdr:colOff>165100</xdr:colOff>
      <xdr:row>98</xdr:row>
      <xdr:rowOff>81246</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6921500" y="167817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98</xdr:row>
      <xdr:rowOff>72373</xdr:rowOff>
    </xdr:from>
    <xdr:ext cx="59901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672795" y="168744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140615</xdr:rowOff>
    </xdr:from>
    <xdr:to>
      <xdr:col>55</xdr:col>
      <xdr:colOff>50800</xdr:colOff>
      <xdr:row>97</xdr:row>
      <xdr:rowOff>70765</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10426700" y="16599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163492</xdr:rowOff>
    </xdr:from>
    <xdr:ext cx="599010" cy="259045"/>
    <xdr:sp macro="" textlink="">
      <xdr:nvSpPr>
        <xdr:cNvPr id="475" name="土木費該当値テキスト">
          <a:extLst>
            <a:ext uri="{FF2B5EF4-FFF2-40B4-BE49-F238E27FC236}">
              <a16:creationId xmlns:a16="http://schemas.microsoft.com/office/drawing/2014/main" id="{00000000-0008-0000-0700-0000DB010000}"/>
            </a:ext>
          </a:extLst>
        </xdr:cNvPr>
        <xdr:cNvSpPr txBox="1"/>
      </xdr:nvSpPr>
      <xdr:spPr>
        <a:xfrm>
          <a:off x="10528300" y="164512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90103</xdr:rowOff>
    </xdr:from>
    <xdr:to>
      <xdr:col>50</xdr:col>
      <xdr:colOff>165100</xdr:colOff>
      <xdr:row>97</xdr:row>
      <xdr:rowOff>20253</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9588500" y="16549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95</xdr:row>
      <xdr:rowOff>36780</xdr:rowOff>
    </xdr:from>
    <xdr:ext cx="59901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339795" y="163245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161015</xdr:rowOff>
    </xdr:from>
    <xdr:to>
      <xdr:col>46</xdr:col>
      <xdr:colOff>38100</xdr:colOff>
      <xdr:row>97</xdr:row>
      <xdr:rowOff>91165</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8699500" y="1662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95</xdr:row>
      <xdr:rowOff>107692</xdr:rowOff>
    </xdr:from>
    <xdr:ext cx="59901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8450795" y="163954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29116</xdr:rowOff>
    </xdr:from>
    <xdr:to>
      <xdr:col>41</xdr:col>
      <xdr:colOff>101600</xdr:colOff>
      <xdr:row>98</xdr:row>
      <xdr:rowOff>130716</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7810500" y="16831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98</xdr:row>
      <xdr:rowOff>121843</xdr:rowOff>
    </xdr:from>
    <xdr:ext cx="599010"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61795" y="169239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112449</xdr:rowOff>
    </xdr:from>
    <xdr:to>
      <xdr:col>36</xdr:col>
      <xdr:colOff>165100</xdr:colOff>
      <xdr:row>98</xdr:row>
      <xdr:rowOff>42599</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6921500" y="16743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96</xdr:row>
      <xdr:rowOff>59126</xdr:rowOff>
    </xdr:from>
    <xdr:ext cx="599010"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672795" y="16518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35</xdr:row>
      <xdr:rowOff>54627</xdr:rowOff>
    </xdr:from>
    <xdr:ext cx="59541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850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32</xdr:row>
      <xdr:rowOff>111777</xdr:rowOff>
    </xdr:from>
    <xdr:ext cx="59541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850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168927</xdr:rowOff>
    </xdr:from>
    <xdr:ext cx="59541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850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消防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148195</xdr:rowOff>
    </xdr:from>
    <xdr:to>
      <xdr:col>85</xdr:col>
      <xdr:colOff>126364</xdr:colOff>
      <xdr:row>38</xdr:row>
      <xdr:rowOff>102488</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291695"/>
          <a:ext cx="1269" cy="13258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106315</xdr:rowOff>
    </xdr:from>
    <xdr:ext cx="469744" cy="259045"/>
    <xdr:sp macro="" textlink="">
      <xdr:nvSpPr>
        <xdr:cNvPr id="506" name="消防費最小値テキスト">
          <a:extLst>
            <a:ext uri="{FF2B5EF4-FFF2-40B4-BE49-F238E27FC236}">
              <a16:creationId xmlns:a16="http://schemas.microsoft.com/office/drawing/2014/main" id="{00000000-0008-0000-0700-0000FA010000}"/>
            </a:ext>
          </a:extLst>
        </xdr:cNvPr>
        <xdr:cNvSpPr txBox="1"/>
      </xdr:nvSpPr>
      <xdr:spPr>
        <a:xfrm>
          <a:off x="16370300" y="6621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102488</xdr:rowOff>
    </xdr:from>
    <xdr:to>
      <xdr:col>86</xdr:col>
      <xdr:colOff>25400</xdr:colOff>
      <xdr:row>38</xdr:row>
      <xdr:rowOff>102488</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6175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94872</xdr:rowOff>
    </xdr:from>
    <xdr:ext cx="599010" cy="259045"/>
    <xdr:sp macro="" textlink="">
      <xdr:nvSpPr>
        <xdr:cNvPr id="508" name="消防費最大値テキスト">
          <a:extLst>
            <a:ext uri="{FF2B5EF4-FFF2-40B4-BE49-F238E27FC236}">
              <a16:creationId xmlns:a16="http://schemas.microsoft.com/office/drawing/2014/main" id="{00000000-0008-0000-0700-0000FC010000}"/>
            </a:ext>
          </a:extLst>
        </xdr:cNvPr>
        <xdr:cNvSpPr txBox="1"/>
      </xdr:nvSpPr>
      <xdr:spPr>
        <a:xfrm>
          <a:off x="16370300" y="50669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298,142</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148195</xdr:rowOff>
    </xdr:from>
    <xdr:to>
      <xdr:col>86</xdr:col>
      <xdr:colOff>25400</xdr:colOff>
      <xdr:row>30</xdr:row>
      <xdr:rowOff>148195</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2916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102114</xdr:rowOff>
    </xdr:from>
    <xdr:to>
      <xdr:col>85</xdr:col>
      <xdr:colOff>127000</xdr:colOff>
      <xdr:row>36</xdr:row>
      <xdr:rowOff>112282</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5481300" y="6274314"/>
          <a:ext cx="838200" cy="10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139615</xdr:rowOff>
    </xdr:from>
    <xdr:ext cx="534377" cy="259045"/>
    <xdr:sp macro="" textlink="">
      <xdr:nvSpPr>
        <xdr:cNvPr id="511" name="消防費平均値テキスト">
          <a:extLst>
            <a:ext uri="{FF2B5EF4-FFF2-40B4-BE49-F238E27FC236}">
              <a16:creationId xmlns:a16="http://schemas.microsoft.com/office/drawing/2014/main" id="{00000000-0008-0000-0700-0000FF010000}"/>
            </a:ext>
          </a:extLst>
        </xdr:cNvPr>
        <xdr:cNvSpPr txBox="1"/>
      </xdr:nvSpPr>
      <xdr:spPr>
        <a:xfrm>
          <a:off x="16370300" y="631181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161188</xdr:rowOff>
    </xdr:from>
    <xdr:to>
      <xdr:col>85</xdr:col>
      <xdr:colOff>177800</xdr:colOff>
      <xdr:row>37</xdr:row>
      <xdr:rowOff>91338</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6333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92064</xdr:rowOff>
    </xdr:from>
    <xdr:to>
      <xdr:col>81</xdr:col>
      <xdr:colOff>50800</xdr:colOff>
      <xdr:row>36</xdr:row>
      <xdr:rowOff>112282</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4592300" y="6264264"/>
          <a:ext cx="889000" cy="2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167913</xdr:rowOff>
    </xdr:from>
    <xdr:to>
      <xdr:col>81</xdr:col>
      <xdr:colOff>101600</xdr:colOff>
      <xdr:row>37</xdr:row>
      <xdr:rowOff>98063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6340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89190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14111" y="6432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133679</xdr:rowOff>
    </xdr:from>
    <xdr:to>
      <xdr:col>76</xdr:col>
      <xdr:colOff>114300</xdr:colOff>
      <xdr:row>36</xdr:row>
      <xdr:rowOff>92064</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3703300" y="5791529"/>
          <a:ext cx="889000" cy="472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20</xdr:rowOff>
    </xdr:from>
    <xdr:to>
      <xdr:col>76</xdr:col>
      <xdr:colOff>165100</xdr:colOff>
      <xdr:row>37</xdr:row>
      <xdr:rowOff>101620</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343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92747</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6436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33</xdr:row>
      <xdr:rowOff>133679</xdr:rowOff>
    </xdr:from>
    <xdr:to>
      <xdr:col>71</xdr:col>
      <xdr:colOff>177800</xdr:colOff>
      <xdr:row>37</xdr:row>
      <xdr:rowOff>33744</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2814300" y="5791529"/>
          <a:ext cx="889000" cy="585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111929</xdr:rowOff>
    </xdr:from>
    <xdr:to>
      <xdr:col>72</xdr:col>
      <xdr:colOff>38100</xdr:colOff>
      <xdr:row>37</xdr:row>
      <xdr:rowOff>42079</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28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33206</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6376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17924</xdr:rowOff>
    </xdr:from>
    <xdr:to>
      <xdr:col>67</xdr:col>
      <xdr:colOff>101600</xdr:colOff>
      <xdr:row>37</xdr:row>
      <xdr:rowOff>119524</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361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110651</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6454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51314</xdr:rowOff>
    </xdr:from>
    <xdr:to>
      <xdr:col>85</xdr:col>
      <xdr:colOff>177800</xdr:colOff>
      <xdr:row>36</xdr:row>
      <xdr:rowOff>152914</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6223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74191</xdr:rowOff>
    </xdr:from>
    <xdr:ext cx="534377" cy="259045"/>
    <xdr:sp macro="" textlink="">
      <xdr:nvSpPr>
        <xdr:cNvPr id="530" name="消防費該当値テキスト">
          <a:extLst>
            <a:ext uri="{FF2B5EF4-FFF2-40B4-BE49-F238E27FC236}">
              <a16:creationId xmlns:a16="http://schemas.microsoft.com/office/drawing/2014/main" id="{00000000-0008-0000-0700-000012020000}"/>
            </a:ext>
          </a:extLst>
        </xdr:cNvPr>
        <xdr:cNvSpPr txBox="1"/>
      </xdr:nvSpPr>
      <xdr:spPr>
        <a:xfrm>
          <a:off x="16370300" y="6074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61482</xdr:rowOff>
    </xdr:from>
    <xdr:to>
      <xdr:col>81</xdr:col>
      <xdr:colOff>101600</xdr:colOff>
      <xdr:row>36</xdr:row>
      <xdr:rowOff>163082</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623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35</xdr:row>
      <xdr:rowOff>8159</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14111" y="6008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41264</xdr:rowOff>
    </xdr:from>
    <xdr:to>
      <xdr:col>76</xdr:col>
      <xdr:colOff>165100</xdr:colOff>
      <xdr:row>36</xdr:row>
      <xdr:rowOff>142864</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6213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159391</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5988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82879</xdr:rowOff>
    </xdr:from>
    <xdr:to>
      <xdr:col>72</xdr:col>
      <xdr:colOff>38100</xdr:colOff>
      <xdr:row>34</xdr:row>
      <xdr:rowOff>13029</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5740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32</xdr:row>
      <xdr:rowOff>29556</xdr:rowOff>
    </xdr:from>
    <xdr:ext cx="599010"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03795" y="5515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154394</xdr:rowOff>
    </xdr:from>
    <xdr:to>
      <xdr:col>67</xdr:col>
      <xdr:colOff>101600</xdr:colOff>
      <xdr:row>37</xdr:row>
      <xdr:rowOff>84544</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6326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101071</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6101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59</xdr:row>
      <xdr:rowOff>44450</xdr:rowOff>
    </xdr:from>
    <xdr:to>
      <xdr:col>89</xdr:col>
      <xdr:colOff>177800</xdr:colOff>
      <xdr:row>59</xdr:row>
      <xdr:rowOff>44450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58</xdr:row>
      <xdr:rowOff>73677</xdr:rowOff>
    </xdr:from>
    <xdr:ext cx="248786"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2197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35577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47</xdr:row>
      <xdr:rowOff>54627</xdr:rowOff>
    </xdr:from>
    <xdr:ext cx="685572"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760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1" name="教育費グラフ枠">
          <a:extLst>
            <a:ext uri="{FF2B5EF4-FFF2-40B4-BE49-F238E27FC236}">
              <a16:creationId xmlns:a16="http://schemas.microsoft.com/office/drawing/2014/main" id="{00000000-0008-0000-0700-00003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108595</xdr:rowOff>
    </xdr:from>
    <xdr:to>
      <xdr:col>85</xdr:col>
      <xdr:colOff>126364</xdr:colOff>
      <xdr:row>58</xdr:row>
      <xdr:rowOff>111990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6317595" y="8681095"/>
          <a:ext cx="1269" cy="1374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115817</xdr:rowOff>
    </xdr:from>
    <xdr:ext cx="534377" cy="259045"/>
    <xdr:sp macro="" textlink="">
      <xdr:nvSpPr>
        <xdr:cNvPr id="563" name="教育費最小値テキスト">
          <a:extLst>
            <a:ext uri="{FF2B5EF4-FFF2-40B4-BE49-F238E27FC236}">
              <a16:creationId xmlns:a16="http://schemas.microsoft.com/office/drawing/2014/main" id="{00000000-0008-0000-0700-000033020000}"/>
            </a:ext>
          </a:extLst>
        </xdr:cNvPr>
        <xdr:cNvSpPr txBox="1"/>
      </xdr:nvSpPr>
      <xdr:spPr>
        <a:xfrm>
          <a:off x="16370300" y="10059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111990</xdr:rowOff>
    </xdr:from>
    <xdr:to>
      <xdr:col>86</xdr:col>
      <xdr:colOff>25400</xdr:colOff>
      <xdr:row>58</xdr:row>
      <xdr:rowOff>111990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10056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55272</xdr:rowOff>
    </xdr:from>
    <xdr:ext cx="599010" cy="259045"/>
    <xdr:sp macro="" textlink="">
      <xdr:nvSpPr>
        <xdr:cNvPr id="565" name="教育費最大値テキスト">
          <a:extLst>
            <a:ext uri="{FF2B5EF4-FFF2-40B4-BE49-F238E27FC236}">
              <a16:creationId xmlns:a16="http://schemas.microsoft.com/office/drawing/2014/main" id="{00000000-0008-0000-0700-000035020000}"/>
            </a:ext>
          </a:extLst>
        </xdr:cNvPr>
        <xdr:cNvSpPr txBox="1"/>
      </xdr:nvSpPr>
      <xdr:spPr>
        <a:xfrm>
          <a:off x="16370300" y="84563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776,328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50</xdr:row>
      <xdr:rowOff>108595</xdr:rowOff>
    </xdr:from>
    <xdr:to>
      <xdr:col>86</xdr:col>
      <xdr:colOff>25400</xdr:colOff>
      <xdr:row>50</xdr:row>
      <xdr:rowOff>108595</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6230600" y="8681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77845</xdr:rowOff>
    </xdr:from>
    <xdr:to>
      <xdr:col>85</xdr:col>
      <xdr:colOff>127000</xdr:colOff>
      <xdr:row>57</xdr:row>
      <xdr:rowOff>127374</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5481300" y="9850495"/>
          <a:ext cx="838200" cy="49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53408</xdr:rowOff>
    </xdr:from>
    <xdr:ext cx="599010" cy="259045"/>
    <xdr:sp macro="" textlink="">
      <xdr:nvSpPr>
        <xdr:cNvPr id="568" name="教育費平均値テキスト">
          <a:extLst>
            <a:ext uri="{FF2B5EF4-FFF2-40B4-BE49-F238E27FC236}">
              <a16:creationId xmlns:a16="http://schemas.microsoft.com/office/drawing/2014/main" id="{00000000-0008-0000-0700-000038020000}"/>
            </a:ext>
          </a:extLst>
        </xdr:cNvPr>
        <xdr:cNvSpPr txBox="1"/>
      </xdr:nvSpPr>
      <xdr:spPr>
        <a:xfrm>
          <a:off x="16370300" y="965460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30531</xdr:rowOff>
    </xdr:from>
    <xdr:to>
      <xdr:col>85</xdr:col>
      <xdr:colOff>177800</xdr:colOff>
      <xdr:row>57</xdr:row>
      <xdr:rowOff>132131</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6268700" y="9803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77845</xdr:rowOff>
    </xdr:from>
    <xdr:to>
      <xdr:col>81</xdr:col>
      <xdr:colOff>50800</xdr:colOff>
      <xdr:row>57</xdr:row>
      <xdr:rowOff>137341</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4592300" y="9850495"/>
          <a:ext cx="889000" cy="59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75003</xdr:rowOff>
    </xdr:from>
    <xdr:to>
      <xdr:col>81</xdr:col>
      <xdr:colOff>101600</xdr:colOff>
      <xdr:row>58</xdr:row>
      <xdr:rowOff>5153</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5430500" y="9847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57</xdr:row>
      <xdr:rowOff>167730</xdr:rowOff>
    </xdr:from>
    <xdr:ext cx="599010"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5181795" y="99403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137341</xdr:rowOff>
    </xdr:from>
    <xdr:to>
      <xdr:col>76</xdr:col>
      <xdr:colOff>114300</xdr:colOff>
      <xdr:row>57</xdr:row>
      <xdr:rowOff>142575</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3703300" y="9909991"/>
          <a:ext cx="889000" cy="5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70962</xdr:rowOff>
    </xdr:from>
    <xdr:to>
      <xdr:col>76</xdr:col>
      <xdr:colOff>165100</xdr:colOff>
      <xdr:row>58</xdr:row>
      <xdr:rowOff>1112</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4541500" y="98436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17639</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292795" y="96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142575</xdr:rowOff>
    </xdr:from>
    <xdr:to>
      <xdr:col>71</xdr:col>
      <xdr:colOff>177800</xdr:colOff>
      <xdr:row>58</xdr:row>
      <xdr:rowOff>28008</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2814300" y="9915225"/>
          <a:ext cx="889000" cy="56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69658</xdr:rowOff>
    </xdr:from>
    <xdr:to>
      <xdr:col>72</xdr:col>
      <xdr:colOff>38100</xdr:colOff>
      <xdr:row>57</xdr:row>
      <xdr:rowOff>171258</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3652500" y="9842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16335</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3403795" y="96175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103746</xdr:rowOff>
    </xdr:from>
    <xdr:to>
      <xdr:col>67</xdr:col>
      <xdr:colOff>101600</xdr:colOff>
      <xdr:row>58</xdr:row>
      <xdr:rowOff>33896</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2763500" y="9876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50423</xdr:rowOff>
    </xdr:from>
    <xdr:ext cx="59901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2514795" y="9651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76574</xdr:rowOff>
    </xdr:from>
    <xdr:to>
      <xdr:col>85</xdr:col>
      <xdr:colOff>177800</xdr:colOff>
      <xdr:row>58</xdr:row>
      <xdr:rowOff>6724</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6268700" y="9849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55001</xdr:rowOff>
    </xdr:from>
    <xdr:ext cx="599010" cy="259045"/>
    <xdr:sp macro="" textlink="">
      <xdr:nvSpPr>
        <xdr:cNvPr id="587" name="教育費該当値テキスト">
          <a:extLst>
            <a:ext uri="{FF2B5EF4-FFF2-40B4-BE49-F238E27FC236}">
              <a16:creationId xmlns:a16="http://schemas.microsoft.com/office/drawing/2014/main" id="{00000000-0008-0000-0700-00004B020000}"/>
            </a:ext>
          </a:extLst>
        </xdr:cNvPr>
        <xdr:cNvSpPr txBox="1"/>
      </xdr:nvSpPr>
      <xdr:spPr>
        <a:xfrm>
          <a:off x="16370300" y="98276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27045</xdr:rowOff>
    </xdr:from>
    <xdr:to>
      <xdr:col>81</xdr:col>
      <xdr:colOff>101600</xdr:colOff>
      <xdr:row>57</xdr:row>
      <xdr:rowOff>128645</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5430500" y="9799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55</xdr:row>
      <xdr:rowOff>145172</xdr:rowOff>
    </xdr:from>
    <xdr:ext cx="59901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5181795" y="95749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86541</xdr:rowOff>
    </xdr:from>
    <xdr:to>
      <xdr:col>76</xdr:col>
      <xdr:colOff>165100</xdr:colOff>
      <xdr:row>58</xdr:row>
      <xdr:rowOff>16691</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4541500" y="9859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7818</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4292795" y="99519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91775</xdr:rowOff>
    </xdr:from>
    <xdr:to>
      <xdr:col>72</xdr:col>
      <xdr:colOff>38100</xdr:colOff>
      <xdr:row>58</xdr:row>
      <xdr:rowOff>21925</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3652500" y="9864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13052</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3403795" y="9957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148658</xdr:rowOff>
    </xdr:from>
    <xdr:to>
      <xdr:col>67</xdr:col>
      <xdr:colOff>101600</xdr:colOff>
      <xdr:row>58</xdr:row>
      <xdr:rowOff>78808</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2763500" y="9921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58</xdr:row>
      <xdr:rowOff>69935</xdr:rowOff>
    </xdr:from>
    <xdr:ext cx="534377"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547111" y="10014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850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850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69</xdr:row>
      <xdr:rowOff>92727</xdr:rowOff>
    </xdr:from>
    <xdr:ext cx="685572"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760428" y="1192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67</xdr:row>
      <xdr:rowOff>54627</xdr:rowOff>
    </xdr:from>
    <xdr:ext cx="685572"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760428" y="1154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154161</xdr:rowOff>
    </xdr:from>
    <xdr:to>
      <xdr:col>85</xdr:col>
      <xdr:colOff>126364</xdr:colOff>
      <xdr:row>79</xdr:row>
      <xdr:rowOff>44450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155661"/>
          <a:ext cx="1269" cy="1433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66524</xdr:rowOff>
    </xdr:from>
    <xdr:ext cx="249299"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61107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100838</xdr:rowOff>
    </xdr:from>
    <xdr:ext cx="690189"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193088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1,128,613</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70</xdr:row>
      <xdr:rowOff>154161</xdr:rowOff>
    </xdr:from>
    <xdr:to>
      <xdr:col>86</xdr:col>
      <xdr:colOff>25400</xdr:colOff>
      <xdr:row>70</xdr:row>
      <xdr:rowOff>154161</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1556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44450</xdr:rowOff>
    </xdr:from>
    <xdr:to>
      <xdr:col>85</xdr:col>
      <xdr:colOff>127000</xdr:colOff>
      <xdr:row>79</xdr:row>
      <xdr:rowOff>44450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5481300" y="13589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155424</xdr:rowOff>
    </xdr:from>
    <xdr:ext cx="534377"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33570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132547</xdr:rowOff>
    </xdr:from>
    <xdr:to>
      <xdr:col>85</xdr:col>
      <xdr:colOff>177800</xdr:colOff>
      <xdr:row>79</xdr:row>
      <xdr:rowOff>62697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505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44450</xdr:rowOff>
    </xdr:from>
    <xdr:to>
      <xdr:col>81</xdr:col>
      <xdr:colOff>50800</xdr:colOff>
      <xdr:row>79</xdr:row>
      <xdr:rowOff>44450</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4592300" y="13589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131718</xdr:rowOff>
    </xdr:from>
    <xdr:to>
      <xdr:col>81</xdr:col>
      <xdr:colOff>101600</xdr:colOff>
      <xdr:row>79</xdr:row>
      <xdr:rowOff>61868</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504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78395</xdr:rowOff>
    </xdr:from>
    <xdr:ext cx="534377"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14111" y="132800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44450</xdr:rowOff>
    </xdr:from>
    <xdr:to>
      <xdr:col>76</xdr:col>
      <xdr:colOff>114300</xdr:colOff>
      <xdr:row>79</xdr:row>
      <xdr:rowOff>44450</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3589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133102</xdr:rowOff>
    </xdr:from>
    <xdr:to>
      <xdr:col>76</xdr:col>
      <xdr:colOff>165100</xdr:colOff>
      <xdr:row>79</xdr:row>
      <xdr:rowOff>63252</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506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79779</xdr:rowOff>
    </xdr:from>
    <xdr:ext cx="534377"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25111" y="13281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44448</xdr:rowOff>
    </xdr:from>
    <xdr:to>
      <xdr:col>71</xdr:col>
      <xdr:colOff>177800</xdr:colOff>
      <xdr:row>79</xdr:row>
      <xdr:rowOff>44450</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a:off x="12814300" y="13588998"/>
          <a:ext cx="889000" cy="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135145</xdr:rowOff>
    </xdr:from>
    <xdr:to>
      <xdr:col>72</xdr:col>
      <xdr:colOff>38100</xdr:colOff>
      <xdr:row>79</xdr:row>
      <xdr:rowOff>65295</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508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81822</xdr:rowOff>
    </xdr:from>
    <xdr:ext cx="534377"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36111" y="13283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135826</xdr:rowOff>
    </xdr:from>
    <xdr:to>
      <xdr:col>67</xdr:col>
      <xdr:colOff>101600</xdr:colOff>
      <xdr:row>79</xdr:row>
      <xdr:rowOff>65976</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5089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82503</xdr:rowOff>
    </xdr:from>
    <xdr:ext cx="534377"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47111" y="1328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165100</xdr:rowOff>
    </xdr:from>
    <xdr:to>
      <xdr:col>85</xdr:col>
      <xdr:colOff>177800</xdr:colOff>
      <xdr:row>79</xdr:row>
      <xdr:rowOff>95250</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110974</xdr:rowOff>
    </xdr:from>
    <xdr:ext cx="249299"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348407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165100</xdr:rowOff>
    </xdr:from>
    <xdr:to>
      <xdr:col>81</xdr:col>
      <xdr:colOff>101600</xdr:colOff>
      <xdr:row>79</xdr:row>
      <xdr:rowOff>95250</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79</xdr:row>
      <xdr:rowOff>86377</xdr:rowOff>
    </xdr:from>
    <xdr:ext cx="249299"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356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165100</xdr:rowOff>
    </xdr:from>
    <xdr:to>
      <xdr:col>76</xdr:col>
      <xdr:colOff>165100</xdr:colOff>
      <xdr:row>79</xdr:row>
      <xdr:rowOff>95250</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79</xdr:row>
      <xdr:rowOff>86377</xdr:rowOff>
    </xdr:from>
    <xdr:ext cx="249299"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467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165100</xdr:rowOff>
    </xdr:from>
    <xdr:to>
      <xdr:col>72</xdr:col>
      <xdr:colOff>38100</xdr:colOff>
      <xdr:row>79</xdr:row>
      <xdr:rowOff>95250</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79</xdr:row>
      <xdr:rowOff>86377</xdr:rowOff>
    </xdr:from>
    <xdr:ext cx="249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578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165098</xdr:rowOff>
    </xdr:from>
    <xdr:to>
      <xdr:col>67</xdr:col>
      <xdr:colOff>101600</xdr:colOff>
      <xdr:row>79</xdr:row>
      <xdr:rowOff>95248</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3538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79</xdr:row>
      <xdr:rowOff>86375</xdr:rowOff>
    </xdr:from>
    <xdr:ext cx="249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689650" y="136309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67,878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760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5" name="公債費グラフ枠">
          <a:extLst>
            <a:ext uri="{FF2B5EF4-FFF2-40B4-BE49-F238E27FC236}">
              <a16:creationId xmlns:a16="http://schemas.microsoft.com/office/drawing/2014/main" id="{00000000-0008-0000-0700-0000A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23823</xdr:rowOff>
    </xdr:from>
    <xdr:to>
      <xdr:col>85</xdr:col>
      <xdr:colOff>126364</xdr:colOff>
      <xdr:row>98</xdr:row>
      <xdr:rowOff>151482</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6317595" y="15625773"/>
          <a:ext cx="1269" cy="1327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155309</xdr:rowOff>
    </xdr:from>
    <xdr:ext cx="534377" cy="259045"/>
    <xdr:sp macro="" textlink="">
      <xdr:nvSpPr>
        <xdr:cNvPr id="677" name="公債費最小値テキスト">
          <a:extLst>
            <a:ext uri="{FF2B5EF4-FFF2-40B4-BE49-F238E27FC236}">
              <a16:creationId xmlns:a16="http://schemas.microsoft.com/office/drawing/2014/main" id="{00000000-0008-0000-0700-0000A5020000}"/>
            </a:ext>
          </a:extLst>
        </xdr:cNvPr>
        <xdr:cNvSpPr txBox="1"/>
      </xdr:nvSpPr>
      <xdr:spPr>
        <a:xfrm>
          <a:off x="16370300" y="16957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33,815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151482</xdr:rowOff>
    </xdr:from>
    <xdr:to>
      <xdr:col>86</xdr:col>
      <xdr:colOff>25400</xdr:colOff>
      <xdr:row>98</xdr:row>
      <xdr:rowOff>151482</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6953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141950</xdr:rowOff>
    </xdr:from>
    <xdr:ext cx="599010" cy="259045"/>
    <xdr:sp macro="" textlink="">
      <xdr:nvSpPr>
        <xdr:cNvPr id="679" name="公債費最大値テキスト">
          <a:extLst>
            <a:ext uri="{FF2B5EF4-FFF2-40B4-BE49-F238E27FC236}">
              <a16:creationId xmlns:a16="http://schemas.microsoft.com/office/drawing/2014/main" id="{00000000-0008-0000-0700-0000A7020000}"/>
            </a:ext>
          </a:extLst>
        </xdr:cNvPr>
        <xdr:cNvSpPr txBox="1"/>
      </xdr:nvSpPr>
      <xdr:spPr>
        <a:xfrm>
          <a:off x="16370300" y="154010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730,828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91</xdr:row>
      <xdr:rowOff>23823</xdr:rowOff>
    </xdr:from>
    <xdr:to>
      <xdr:col>86</xdr:col>
      <xdr:colOff>25400</xdr:colOff>
      <xdr:row>91</xdr:row>
      <xdr:rowOff>23823</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6230600" y="1562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93709</xdr:rowOff>
    </xdr:from>
    <xdr:to>
      <xdr:col>85</xdr:col>
      <xdr:colOff>127000</xdr:colOff>
      <xdr:row>96</xdr:row>
      <xdr:rowOff>2515</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5481300" y="16381459"/>
          <a:ext cx="838200" cy="80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157456</xdr:rowOff>
    </xdr:from>
    <xdr:ext cx="599010" cy="259045"/>
    <xdr:sp macro="" textlink="">
      <xdr:nvSpPr>
        <xdr:cNvPr id="682" name="公債費平均値テキスト">
          <a:extLst>
            <a:ext uri="{FF2B5EF4-FFF2-40B4-BE49-F238E27FC236}">
              <a16:creationId xmlns:a16="http://schemas.microsoft.com/office/drawing/2014/main" id="{00000000-0008-0000-0700-0000AA020000}"/>
            </a:ext>
          </a:extLst>
        </xdr:cNvPr>
        <xdr:cNvSpPr txBox="1"/>
      </xdr:nvSpPr>
      <xdr:spPr>
        <a:xfrm>
          <a:off x="16370300" y="1661665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172,688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7579</xdr:rowOff>
    </xdr:from>
    <xdr:to>
      <xdr:col>85</xdr:col>
      <xdr:colOff>177800</xdr:colOff>
      <xdr:row>97</xdr:row>
      <xdr:rowOff>109179</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6268700" y="16638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2515</xdr:rowOff>
    </xdr:from>
    <xdr:to>
      <xdr:col>81</xdr:col>
      <xdr:colOff>50800</xdr:colOff>
      <xdr:row>96</xdr:row>
      <xdr:rowOff>62973</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4592300" y="16461715"/>
          <a:ext cx="889000" cy="60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10579</xdr:rowOff>
    </xdr:from>
    <xdr:to>
      <xdr:col>81</xdr:col>
      <xdr:colOff>101600</xdr:colOff>
      <xdr:row>97</xdr:row>
      <xdr:rowOff>112179</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5430500" y="16641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97</xdr:row>
      <xdr:rowOff>103306</xdr:rowOff>
    </xdr:from>
    <xdr:ext cx="59901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181795" y="1673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62973</xdr:rowOff>
    </xdr:from>
    <xdr:to>
      <xdr:col>76</xdr:col>
      <xdr:colOff>114300</xdr:colOff>
      <xdr:row>96</xdr:row>
      <xdr:rowOff>130342</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flipV="1">
          <a:off x="13703300" y="16522173"/>
          <a:ext cx="889000" cy="67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36629</xdr:rowOff>
    </xdr:from>
    <xdr:to>
      <xdr:col>76</xdr:col>
      <xdr:colOff>165100</xdr:colOff>
      <xdr:row>97</xdr:row>
      <xdr:rowOff>138229</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4541500" y="166672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97</xdr:row>
      <xdr:rowOff>129356</xdr:rowOff>
    </xdr:from>
    <xdr:ext cx="59901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292795" y="167600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130342</xdr:rowOff>
    </xdr:from>
    <xdr:to>
      <xdr:col>71</xdr:col>
      <xdr:colOff>177800</xdr:colOff>
      <xdr:row>96</xdr:row>
      <xdr:rowOff>169360</xdr:rowOff>
    </xdr:to>
    <xdr:cxnSp macro="">
      <xdr:nvCxnSpPr>
        <xdr:cNvPr id="690" name="直線コネクタ 689">
          <a:extLst>
            <a:ext uri="{FF2B5EF4-FFF2-40B4-BE49-F238E27FC236}">
              <a16:creationId xmlns:a16="http://schemas.microsoft.com/office/drawing/2014/main" id="{00000000-0008-0000-0700-0000B2020000}"/>
            </a:ext>
          </a:extLst>
        </xdr:cNvPr>
        <xdr:cNvCxnSpPr/>
      </xdr:nvCxnSpPr>
      <xdr:spPr>
        <a:xfrm flipV="1">
          <a:off x="12814300" y="16589542"/>
          <a:ext cx="889000" cy="39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50507</xdr:rowOff>
    </xdr:from>
    <xdr:to>
      <xdr:col>72</xdr:col>
      <xdr:colOff>38100</xdr:colOff>
      <xdr:row>97</xdr:row>
      <xdr:rowOff>152107</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3652500" y="16681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97</xdr:row>
      <xdr:rowOff>143234</xdr:rowOff>
    </xdr:from>
    <xdr:ext cx="59901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03795" y="167738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58934</xdr:rowOff>
    </xdr:from>
    <xdr:to>
      <xdr:col>67</xdr:col>
      <xdr:colOff>101600</xdr:colOff>
      <xdr:row>97</xdr:row>
      <xdr:rowOff>160534</xdr:rowOff>
    </xdr:to>
    <xdr:sp macro="" textlink="">
      <xdr:nvSpPr>
        <xdr:cNvPr id="693" name="フローチャート: 判断 692">
          <a:extLst>
            <a:ext uri="{FF2B5EF4-FFF2-40B4-BE49-F238E27FC236}">
              <a16:creationId xmlns:a16="http://schemas.microsoft.com/office/drawing/2014/main" id="{00000000-0008-0000-0700-0000B5020000}"/>
            </a:ext>
          </a:extLst>
        </xdr:cNvPr>
        <xdr:cNvSpPr/>
      </xdr:nvSpPr>
      <xdr:spPr>
        <a:xfrm>
          <a:off x="12763500" y="1668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97</xdr:row>
      <xdr:rowOff>151661</xdr:rowOff>
    </xdr:from>
    <xdr:ext cx="59901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14795" y="167823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42909</xdr:rowOff>
    </xdr:from>
    <xdr:to>
      <xdr:col>85</xdr:col>
      <xdr:colOff>177800</xdr:colOff>
      <xdr:row>95</xdr:row>
      <xdr:rowOff>144509</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6268700" y="16330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65786</xdr:rowOff>
    </xdr:from>
    <xdr:ext cx="599010" cy="259045"/>
    <xdr:sp macro="" textlink="">
      <xdr:nvSpPr>
        <xdr:cNvPr id="701" name="公債費該当値テキスト">
          <a:extLst>
            <a:ext uri="{FF2B5EF4-FFF2-40B4-BE49-F238E27FC236}">
              <a16:creationId xmlns:a16="http://schemas.microsoft.com/office/drawing/2014/main" id="{00000000-0008-0000-0700-0000BD020000}"/>
            </a:ext>
          </a:extLst>
        </xdr:cNvPr>
        <xdr:cNvSpPr txBox="1"/>
      </xdr:nvSpPr>
      <xdr:spPr>
        <a:xfrm>
          <a:off x="16370300" y="161820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334,142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123165</xdr:rowOff>
    </xdr:from>
    <xdr:to>
      <xdr:col>81</xdr:col>
      <xdr:colOff>101600</xdr:colOff>
      <xdr:row>96</xdr:row>
      <xdr:rowOff>53315</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5430500" y="16410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94</xdr:row>
      <xdr:rowOff>69842</xdr:rowOff>
    </xdr:from>
    <xdr:ext cx="599010"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5181795" y="16186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12173</xdr:rowOff>
    </xdr:from>
    <xdr:to>
      <xdr:col>76</xdr:col>
      <xdr:colOff>165100</xdr:colOff>
      <xdr:row>96</xdr:row>
      <xdr:rowOff>113773</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4541500" y="16471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94</xdr:row>
      <xdr:rowOff>130300</xdr:rowOff>
    </xdr:from>
    <xdr:ext cx="599010"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292795" y="162466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79542</xdr:rowOff>
    </xdr:from>
    <xdr:to>
      <xdr:col>72</xdr:col>
      <xdr:colOff>38100</xdr:colOff>
      <xdr:row>97</xdr:row>
      <xdr:rowOff>9692</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3652500" y="16538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95</xdr:row>
      <xdr:rowOff>26219</xdr:rowOff>
    </xdr:from>
    <xdr:ext cx="599010"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3403795" y="16313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118560</xdr:rowOff>
    </xdr:from>
    <xdr:to>
      <xdr:col>67</xdr:col>
      <xdr:colOff>101600</xdr:colOff>
      <xdr:row>97</xdr:row>
      <xdr:rowOff>48710</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2763500" y="1657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95</xdr:row>
      <xdr:rowOff>65237</xdr:rowOff>
    </xdr:from>
    <xdr:ext cx="599010"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2514795" y="163529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16" name="正方形/長方形 715">
          <a:extLst>
            <a:ext uri="{FF2B5EF4-FFF2-40B4-BE49-F238E27FC236}">
              <a16:creationId xmlns:a16="http://schemas.microsoft.com/office/drawing/2014/main" id="{00000000-0008-0000-0700-0000CC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7" name="正方形/長方形 716">
          <a:extLst>
            <a:ext uri="{FF2B5EF4-FFF2-40B4-BE49-F238E27FC236}">
              <a16:creationId xmlns:a16="http://schemas.microsoft.com/office/drawing/2014/main" id="{00000000-0008-0000-0700-0000C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35577</xdr:rowOff>
    </xdr:from>
    <xdr:ext cx="531299"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756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33</xdr:row>
      <xdr:rowOff>168927</xdr:rowOff>
    </xdr:from>
    <xdr:ext cx="531299"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756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31</xdr:row>
      <xdr:rowOff>130827</xdr:rowOff>
    </xdr:from>
    <xdr:ext cx="531299"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756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29</xdr:row>
      <xdr:rowOff>92727</xdr:rowOff>
    </xdr:from>
    <xdr:ext cx="595419"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17692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27</xdr:row>
      <xdr:rowOff>54627</xdr:rowOff>
    </xdr:from>
    <xdr:ext cx="59541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17692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2" name="諸支出金グラフ枠">
          <a:extLst>
            <a:ext uri="{FF2B5EF4-FFF2-40B4-BE49-F238E27FC236}">
              <a16:creationId xmlns:a16="http://schemas.microsoft.com/office/drawing/2014/main" id="{00000000-0008-0000-0700-0000DC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7569</xdr:rowOff>
    </xdr:from>
    <xdr:to>
      <xdr:col>116</xdr:col>
      <xdr:colOff>62864</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flipV="1">
          <a:off x="22159595" y="5322519"/>
          <a:ext cx="1269" cy="1408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84802</xdr:rowOff>
    </xdr:from>
    <xdr:ext cx="249299" cy="259045"/>
    <xdr:sp macro="" textlink="">
      <xdr:nvSpPr>
        <xdr:cNvPr id="734" name="諸支出金最小値テキスト">
          <a:extLst>
            <a:ext uri="{FF2B5EF4-FFF2-40B4-BE49-F238E27FC236}">
              <a16:creationId xmlns:a16="http://schemas.microsoft.com/office/drawing/2014/main" id="{00000000-0008-0000-0700-0000DE020000}"/>
            </a:ext>
          </a:extLst>
        </xdr:cNvPr>
        <xdr:cNvSpPr txBox="1"/>
      </xdr:nvSpPr>
      <xdr:spPr>
        <a:xfrm>
          <a:off x="22212300" y="677135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125696</xdr:rowOff>
    </xdr:from>
    <xdr:ext cx="599010" cy="259045"/>
    <xdr:sp macro="" textlink="">
      <xdr:nvSpPr>
        <xdr:cNvPr id="736" name="諸支出金最大値テキスト">
          <a:extLst>
            <a:ext uri="{FF2B5EF4-FFF2-40B4-BE49-F238E27FC236}">
              <a16:creationId xmlns:a16="http://schemas.microsoft.com/office/drawing/2014/main" id="{00000000-0008-0000-0700-0000E0020000}"/>
            </a:ext>
          </a:extLst>
        </xdr:cNvPr>
        <xdr:cNvSpPr txBox="1"/>
      </xdr:nvSpPr>
      <xdr:spPr>
        <a:xfrm>
          <a:off x="22212300" y="5097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110,904</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31</xdr:row>
      <xdr:rowOff>7569</xdr:rowOff>
    </xdr:from>
    <xdr:to>
      <xdr:col>116</xdr:col>
      <xdr:colOff>152400</xdr:colOff>
      <xdr:row>31</xdr:row>
      <xdr:rowOff>7569</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2072600" y="5322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2252</xdr:rowOff>
    </xdr:from>
    <xdr:ext cx="469744" cy="259045"/>
    <xdr:sp macro="" textlink="">
      <xdr:nvSpPr>
        <xdr:cNvPr id="739" name="諸支出金平均値テキスト">
          <a:extLst>
            <a:ext uri="{FF2B5EF4-FFF2-40B4-BE49-F238E27FC236}">
              <a16:creationId xmlns:a16="http://schemas.microsoft.com/office/drawing/2014/main" id="{00000000-0008-0000-0700-0000E3020000}"/>
            </a:ext>
          </a:extLst>
        </xdr:cNvPr>
        <xdr:cNvSpPr txBox="1"/>
      </xdr:nvSpPr>
      <xdr:spPr>
        <a:xfrm>
          <a:off x="22212300" y="6517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150825</xdr:rowOff>
    </xdr:from>
    <xdr:to>
      <xdr:col>116</xdr:col>
      <xdr:colOff>114300</xdr:colOff>
      <xdr:row>39</xdr:row>
      <xdr:rowOff>80975</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22110700" y="6665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153695</xdr:rowOff>
    </xdr:from>
    <xdr:to>
      <xdr:col>112</xdr:col>
      <xdr:colOff>38100</xdr:colOff>
      <xdr:row>39</xdr:row>
      <xdr:rowOff>83845</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1272500" y="6668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179017</xdr:colOff>
      <xdr:row>37</xdr:row>
      <xdr:rowOff>100372</xdr:rowOff>
    </xdr:from>
    <xdr:ext cx="378565"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4017" y="64440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156261</xdr:rowOff>
    </xdr:from>
    <xdr:to>
      <xdr:col>107</xdr:col>
      <xdr:colOff>101600</xdr:colOff>
      <xdr:row>39</xdr:row>
      <xdr:rowOff>86411</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20383500" y="6671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102938</xdr:rowOff>
    </xdr:from>
    <xdr:ext cx="378565"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245017" y="64465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7" name="直線コネクタ 746">
          <a:extLst>
            <a:ext uri="{FF2B5EF4-FFF2-40B4-BE49-F238E27FC236}">
              <a16:creationId xmlns:a16="http://schemas.microsoft.com/office/drawing/2014/main" id="{00000000-0008-0000-0700-0000EB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158610</xdr:rowOff>
    </xdr:from>
    <xdr:to>
      <xdr:col>102</xdr:col>
      <xdr:colOff>165100</xdr:colOff>
      <xdr:row>39</xdr:row>
      <xdr:rowOff>88760</xdr:rowOff>
    </xdr:to>
    <xdr:sp macro="" textlink="">
      <xdr:nvSpPr>
        <xdr:cNvPr id="748" name="フローチャート: 判断 747">
          <a:extLst>
            <a:ext uri="{FF2B5EF4-FFF2-40B4-BE49-F238E27FC236}">
              <a16:creationId xmlns:a16="http://schemas.microsoft.com/office/drawing/2014/main" id="{00000000-0008-0000-0700-0000EC020000}"/>
            </a:ext>
          </a:extLst>
        </xdr:cNvPr>
        <xdr:cNvSpPr/>
      </xdr:nvSpPr>
      <xdr:spPr>
        <a:xfrm>
          <a:off x="19494500" y="667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105287</xdr:rowOff>
    </xdr:from>
    <xdr:ext cx="378565"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6017" y="6448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159893</xdr:rowOff>
    </xdr:from>
    <xdr:to>
      <xdr:col>98</xdr:col>
      <xdr:colOff>38100</xdr:colOff>
      <xdr:row>39</xdr:row>
      <xdr:rowOff>90043</xdr:rowOff>
    </xdr:to>
    <xdr:sp macro="" textlink="">
      <xdr:nvSpPr>
        <xdr:cNvPr id="750" name="フローチャート: 判断 749">
          <a:extLst>
            <a:ext uri="{FF2B5EF4-FFF2-40B4-BE49-F238E27FC236}">
              <a16:creationId xmlns:a16="http://schemas.microsoft.com/office/drawing/2014/main" id="{00000000-0008-0000-0700-0000EE020000}"/>
            </a:ext>
          </a:extLst>
        </xdr:cNvPr>
        <xdr:cNvSpPr/>
      </xdr:nvSpPr>
      <xdr:spPr>
        <a:xfrm>
          <a:off x="18605500" y="6674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106570</xdr:rowOff>
    </xdr:from>
    <xdr:ext cx="378565"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8467017" y="64502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129252</xdr:rowOff>
    </xdr:from>
    <xdr:ext cx="249299" cy="259045"/>
    <xdr:sp macro="" textlink="">
      <xdr:nvSpPr>
        <xdr:cNvPr id="758" name="諸支出金該当値テキスト">
          <a:extLst>
            <a:ext uri="{FF2B5EF4-FFF2-40B4-BE49-F238E27FC236}">
              <a16:creationId xmlns:a16="http://schemas.microsoft.com/office/drawing/2014/main" id="{00000000-0008-0000-0700-0000F6020000}"/>
            </a:ext>
          </a:extLst>
        </xdr:cNvPr>
        <xdr:cNvSpPr txBox="1"/>
      </xdr:nvSpPr>
      <xdr:spPr>
        <a:xfrm>
          <a:off x="22212300" y="664435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21198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3" name="楕円 762">
          <a:extLst>
            <a:ext uri="{FF2B5EF4-FFF2-40B4-BE49-F238E27FC236}">
              <a16:creationId xmlns:a16="http://schemas.microsoft.com/office/drawing/2014/main" id="{00000000-0008-0000-0700-0000FB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5" name="楕円 764">
          <a:extLst>
            <a:ext uri="{FF2B5EF4-FFF2-40B4-BE49-F238E27FC236}">
              <a16:creationId xmlns:a16="http://schemas.microsoft.com/office/drawing/2014/main" id="{00000000-0008-0000-0700-0000FD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0" name="正方形/長方形 769">
          <a:extLst>
            <a:ext uri="{FF2B5EF4-FFF2-40B4-BE49-F238E27FC236}">
              <a16:creationId xmlns:a16="http://schemas.microsoft.com/office/drawing/2014/main" id="{00000000-0008-0000-0700-000002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1" name="正方形/長方形 770">
          <a:extLst>
            <a:ext uri="{FF2B5EF4-FFF2-40B4-BE49-F238E27FC236}">
              <a16:creationId xmlns:a16="http://schemas.microsoft.com/office/drawing/2014/main" id="{00000000-0008-0000-0700-000003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2" name="正方形/長方形 771">
          <a:extLst>
            <a:ext uri="{FF2B5EF4-FFF2-40B4-BE49-F238E27FC236}">
              <a16:creationId xmlns:a16="http://schemas.microsoft.com/office/drawing/2014/main" id="{00000000-0008-0000-0700-000004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北海道平均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3" name="正方形/長方形 772">
          <a:extLst>
            <a:ext uri="{FF2B5EF4-FFF2-40B4-BE49-F238E27FC236}">
              <a16:creationId xmlns:a16="http://schemas.microsoft.com/office/drawing/2014/main" id="{00000000-0008-0000-0700-000005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4" name="正方形/長方形 773">
          <a:extLst>
            <a:ext uri="{FF2B5EF4-FFF2-40B4-BE49-F238E27FC236}">
              <a16:creationId xmlns:a16="http://schemas.microsoft.com/office/drawing/2014/main" id="{00000000-0008-0000-0700-000006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1" name="前年度繰上充用金グラフ枠">
          <a:extLst>
            <a:ext uri="{FF2B5EF4-FFF2-40B4-BE49-F238E27FC236}">
              <a16:creationId xmlns:a16="http://schemas.microsoft.com/office/drawing/2014/main" id="{00000000-0008-0000-0700-00000D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83" name="前年度繰上充用金最小値テキスト">
          <a:extLst>
            <a:ext uri="{FF2B5EF4-FFF2-40B4-BE49-F238E27FC236}">
              <a16:creationId xmlns:a16="http://schemas.microsoft.com/office/drawing/2014/main" id="{00000000-0008-0000-0700-00000F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5" name="前年度繰上充用金最大値テキスト">
          <a:extLst>
            <a:ext uri="{FF2B5EF4-FFF2-40B4-BE49-F238E27FC236}">
              <a16:creationId xmlns:a16="http://schemas.microsoft.com/office/drawing/2014/main" id="{00000000-0008-0000-0700-000011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8" name="前年度繰上充用金平均値テキスト">
          <a:extLst>
            <a:ext uri="{FF2B5EF4-FFF2-40B4-BE49-F238E27FC236}">
              <a16:creationId xmlns:a16="http://schemas.microsoft.com/office/drawing/2014/main" id="{00000000-0008-0000-0700-000014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90" name="直線コネクタ 789">
          <a:extLst>
            <a:ext uri="{FF2B5EF4-FFF2-40B4-BE49-F238E27FC236}">
              <a16:creationId xmlns:a16="http://schemas.microsoft.com/office/drawing/2014/main" id="{00000000-0008-0000-0700-000016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19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93" name="直線コネクタ 792">
          <a:extLst>
            <a:ext uri="{FF2B5EF4-FFF2-40B4-BE49-F238E27FC236}">
              <a16:creationId xmlns:a16="http://schemas.microsoft.com/office/drawing/2014/main" id="{00000000-0008-0000-0700-000019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6" name="直線コネクタ 795">
          <a:extLst>
            <a:ext uri="{FF2B5EF4-FFF2-40B4-BE49-F238E27FC236}">
              <a16:creationId xmlns:a16="http://schemas.microsoft.com/office/drawing/2014/main" id="{00000000-0008-0000-0700-00001C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7" name="フローチャート: 判断 796">
          <a:extLst>
            <a:ext uri="{FF2B5EF4-FFF2-40B4-BE49-F238E27FC236}">
              <a16:creationId xmlns:a16="http://schemas.microsoft.com/office/drawing/2014/main" id="{00000000-0008-0000-0700-00001D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9" name="フローチャート: 判断 798">
          <a:extLst>
            <a:ext uri="{FF2B5EF4-FFF2-40B4-BE49-F238E27FC236}">
              <a16:creationId xmlns:a16="http://schemas.microsoft.com/office/drawing/2014/main" id="{00000000-0008-0000-0700-00001F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7" name="前年度繰上充用金該当値テキスト">
          <a:extLst>
            <a:ext uri="{FF2B5EF4-FFF2-40B4-BE49-F238E27FC236}">
              <a16:creationId xmlns:a16="http://schemas.microsoft.com/office/drawing/2014/main" id="{00000000-0008-0000-0700-000027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2119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10" name="楕円 809">
          <a:extLst>
            <a:ext uri="{FF2B5EF4-FFF2-40B4-BE49-F238E27FC236}">
              <a16:creationId xmlns:a16="http://schemas.microsoft.com/office/drawing/2014/main" id="{00000000-0008-0000-0700-00002A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11" name="テキスト ボックス 810">
          <a:extLst>
            <a:ext uri="{FF2B5EF4-FFF2-40B4-BE49-F238E27FC236}">
              <a16:creationId xmlns:a16="http://schemas.microsoft.com/office/drawing/2014/main" id="{00000000-0008-0000-0700-00002B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12" name="楕円 811">
          <a:extLst>
            <a:ext uri="{FF2B5EF4-FFF2-40B4-BE49-F238E27FC236}">
              <a16:creationId xmlns:a16="http://schemas.microsoft.com/office/drawing/2014/main" id="{00000000-0008-0000-0700-00002C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4" name="楕円 813">
          <a:extLst>
            <a:ext uri="{FF2B5EF4-FFF2-40B4-BE49-F238E27FC236}">
              <a16:creationId xmlns:a16="http://schemas.microsoft.com/office/drawing/2014/main" id="{00000000-0008-0000-0700-00002E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5" name="テキスト ボックス 814">
          <a:extLst>
            <a:ext uri="{FF2B5EF4-FFF2-40B4-BE49-F238E27FC236}">
              <a16:creationId xmlns:a16="http://schemas.microsoft.com/office/drawing/2014/main" id="{00000000-0008-0000-0700-00002F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6" name="正方形/長方形 815">
          <a:extLst>
            <a:ext uri="{FF2B5EF4-FFF2-40B4-BE49-F238E27FC236}">
              <a16:creationId xmlns:a16="http://schemas.microsoft.com/office/drawing/2014/main" id="{00000000-0008-0000-0700-00003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7" name="正方形/長方形 816">
          <a:extLst>
            <a:ext uri="{FF2B5EF4-FFF2-40B4-BE49-F238E27FC236}">
              <a16:creationId xmlns:a16="http://schemas.microsoft.com/office/drawing/2014/main" id="{00000000-0008-0000-0700-00003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8" name="テキスト ボックス 817">
          <a:extLst>
            <a:ext uri="{FF2B5EF4-FFF2-40B4-BE49-F238E27FC236}">
              <a16:creationId xmlns:a16="http://schemas.microsoft.com/office/drawing/2014/main" id="{00000000-0008-0000-0700-00003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・総務費は住民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675,244</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円となっており、近年、ふるさと納税推進事業や定住促進関連事業費の増加により、増加傾向にあ</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り</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年度においては、</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自治体</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DX</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推進事業や地域公共交通運行事業</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実施</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等により、大幅に</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増加しており</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、類似団体と比較して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人当たりコストが高い状況となっている。今後においては、事務事業の点検・見直し等により経費削減に努めつつ各種事業を推進していく。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・民生費は住民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390,329</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円となっており、子育て支援事業費や特別会計繰出金の増加等により、増加しており、類似団体と比較して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人当たりコストが高い状況となっている。今後においては、事業の緊急性・必要性を的確に把握し　、将来負担に配慮しながら、計画的・効果的に事業を推進していく。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・商工費は住民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144,186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円となっており、新型コロナウイルス感染症緊急経済対策事業の</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して</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いるが</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依然として</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類似団体と比較して高い状況となっている。今後においては、事業の緊急性・必要性を的確に把握し、将来負担に配慮しながら、計画的・効果的に事業を推進していく。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・土木費は住民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258,329</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円となっており、除雪車両購入事業の</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して</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いるが</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依然として</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類似団体と比較して</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人当たりコストが高い状況となっている。今後においては、事業の緊急性・必要性を的確に把握し、将来負担に配慮しながら、計画的・効果的に事業を推進していく。</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・教育費は住民</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人当たり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160,640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円となっており、小中学校空調設備整備事業の</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して</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いるが</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依然として</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類似団体と比較して高い状況となっている。今後においては、事業の緊急性・必要性</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を的確</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に把握し、将来負担に配慮しながら、計画的・効果的に事業を推進していく。</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北海道北竜町</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財政調整基金については、行財政改革推進による経費削減努力により生じた決算余剰金を、中長期的な見通しのもとに積立を実施してきたところである。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実質収支については、行財政改革の推進により継続的に黒字を確保している。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今後においても、町税収入等自主財源の確保に努めるとともに、行財政改革などにより歳出を削減し、町債発行を抑制することで、財政収支の均衡を図る。</a:t>
          </a:r>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北海道北竜町</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各会計とも黒字決算となっており、安定した財政運営を行えている状況であるが、特別会計においては、基金の取り崩しや一般会計からの繰入により黒字を維持している部分もあるため、基金に頼らない運営に努めるとともに、一般会計からの法定外繰入を行うことのないよう引き続き経費削減を実施し、効率的・計画的な運営に努める。</a:t>
          </a:r>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36001;&#25919;&#29366;&#27841;&#36039;&#26009;&#38598;&#12305;_014371_&#21271;&#31452;&#30010;_2023(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R01</v>
          </cell>
          <cell r="BX50" t="str">
            <v>R02</v>
          </cell>
          <cell r="CF50" t="str">
            <v>R03</v>
          </cell>
          <cell r="CN50" t="str">
            <v>R04</v>
          </cell>
          <cell r="CV50" t="str">
            <v>R05</v>
          </cell>
        </row>
        <row r="51">
          <cell r="AN51" t="str">
            <v>当該団体値</v>
          </cell>
          <cell r="BP51">
            <v>9.6</v>
          </cell>
        </row>
        <row r="53">
          <cell r="BP53">
            <v>60.3</v>
          </cell>
          <cell r="BX53">
            <v>62.1</v>
          </cell>
          <cell r="CF53">
            <v>64.900000000000006</v>
          </cell>
          <cell r="CN53">
            <v>63.8</v>
          </cell>
          <cell r="CV53">
            <v>64.900000000000006</v>
          </cell>
        </row>
        <row r="55">
          <cell r="AN55" t="str">
            <v>類似団体内平均値</v>
          </cell>
          <cell r="BP55">
            <v>0</v>
          </cell>
          <cell r="BX55">
            <v>0</v>
          </cell>
          <cell r="CF55">
            <v>0</v>
          </cell>
          <cell r="CN55">
            <v>0</v>
          </cell>
          <cell r="CV55">
            <v>0</v>
          </cell>
        </row>
        <row r="57">
          <cell r="BP57">
            <v>60.2</v>
          </cell>
          <cell r="BX57">
            <v>61</v>
          </cell>
          <cell r="CF57">
            <v>62.2</v>
          </cell>
          <cell r="CN57">
            <v>63.6</v>
          </cell>
          <cell r="CV57">
            <v>65.900000000000006</v>
          </cell>
        </row>
        <row r="72">
          <cell r="BP72" t="str">
            <v>R01</v>
          </cell>
          <cell r="BX72" t="str">
            <v>R02</v>
          </cell>
          <cell r="CF72" t="str">
            <v>R03</v>
          </cell>
          <cell r="CN72" t="str">
            <v>R04</v>
          </cell>
          <cell r="CV72" t="str">
            <v>R05</v>
          </cell>
        </row>
        <row r="73">
          <cell r="AN73" t="str">
            <v>当該団体値</v>
          </cell>
          <cell r="BP73">
            <v>9.6</v>
          </cell>
        </row>
        <row r="75">
          <cell r="BP75">
            <v>10</v>
          </cell>
          <cell r="BX75">
            <v>10.199999999999999</v>
          </cell>
          <cell r="CF75">
            <v>10</v>
          </cell>
          <cell r="CN75">
            <v>10.6</v>
          </cell>
          <cell r="CV75">
            <v>10.7</v>
          </cell>
        </row>
        <row r="77">
          <cell r="AN77" t="str">
            <v>類似団体内平均値</v>
          </cell>
          <cell r="BP77">
            <v>0</v>
          </cell>
          <cell r="BX77">
            <v>0</v>
          </cell>
          <cell r="CF77">
            <v>0</v>
          </cell>
          <cell r="CN77">
            <v>0</v>
          </cell>
          <cell r="CV77">
            <v>0</v>
          </cell>
        </row>
        <row r="79">
          <cell r="BP79">
            <v>7.3</v>
          </cell>
          <cell r="BX79">
            <v>7.4</v>
          </cell>
          <cell r="CF79">
            <v>7.5</v>
          </cell>
          <cell r="CN79">
            <v>7.5</v>
          </cell>
          <cell r="CV79">
            <v>7.7</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workbookViewId="0">
      <selection activeCell="W9" sqref="W9:AL11"/>
    </sheetView>
  </sheetViews>
  <sheetFormatPr defaultColWidth="0" defaultRowHeight="11.25" zeroHeight="1" x14ac:dyDescent="0.15"/>
  <cols>
    <col min="1" max="11" width="2.125" style="180" customWidth="1"/>
    <col min="12" max="12" width="2.25" style="180" customWidth="1"/>
    <col min="13" max="17" width="2.375" style="180" customWidth="1"/>
    <col min="18" max="119" width="2.125" style="180" customWidth="1"/>
    <col min="120" max="16384" width="0" style="180" hidden="1"/>
  </cols>
  <sheetData>
    <row r="1" spans="1:119" ht="33" customHeight="1" x14ac:dyDescent="0.15">
      <c r="B1" s="381" t="s">
        <v>76</v>
      </c>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c r="BL1" s="381"/>
      <c r="BM1" s="381"/>
      <c r="BN1" s="381"/>
      <c r="BO1" s="381"/>
      <c r="BP1" s="381"/>
      <c r="BQ1" s="381"/>
      <c r="BR1" s="381"/>
      <c r="BS1" s="381"/>
      <c r="BT1" s="381"/>
      <c r="BU1" s="381"/>
      <c r="BV1" s="381"/>
      <c r="BW1" s="381"/>
      <c r="BX1" s="381"/>
      <c r="BY1" s="381"/>
      <c r="BZ1" s="381"/>
      <c r="CA1" s="381"/>
      <c r="CB1" s="381"/>
      <c r="CC1" s="381"/>
      <c r="CD1" s="381"/>
      <c r="CE1" s="381"/>
      <c r="CF1" s="381"/>
      <c r="CG1" s="381"/>
      <c r="CH1" s="381"/>
      <c r="CI1" s="381"/>
      <c r="CJ1" s="381"/>
      <c r="CK1" s="381"/>
      <c r="CL1" s="381"/>
      <c r="CM1" s="381"/>
      <c r="CN1" s="381"/>
      <c r="CO1" s="381"/>
      <c r="CP1" s="381"/>
      <c r="CQ1" s="381"/>
      <c r="CR1" s="381"/>
      <c r="CS1" s="381"/>
      <c r="CT1" s="381"/>
      <c r="CU1" s="381"/>
      <c r="CV1" s="381"/>
      <c r="CW1" s="381"/>
      <c r="CX1" s="381"/>
      <c r="CY1" s="381"/>
      <c r="CZ1" s="381"/>
      <c r="DA1" s="381"/>
      <c r="DB1" s="381"/>
      <c r="DC1" s="381"/>
      <c r="DD1" s="381"/>
      <c r="DE1" s="381"/>
      <c r="DF1" s="381"/>
      <c r="DG1" s="381"/>
      <c r="DH1" s="381"/>
      <c r="DI1" s="381"/>
      <c r="DJ1" s="181"/>
      <c r="DK1" s="181"/>
      <c r="DL1" s="181"/>
      <c r="DM1" s="181"/>
      <c r="DN1" s="181"/>
      <c r="DO1" s="181"/>
    </row>
    <row r="2" spans="1:119" ht="24.75" thickBot="1" x14ac:dyDescent="0.2">
      <c r="B2" s="182" t="s">
        <v>77</v>
      </c>
      <c r="C2" s="182"/>
      <c r="D2" s="183"/>
    </row>
    <row r="3" spans="1:119" ht="18.75" customHeight="1" thickBot="1" x14ac:dyDescent="0.2">
      <c r="A3" s="181"/>
      <c r="B3" s="382" t="s">
        <v>78</v>
      </c>
      <c r="C3" s="383"/>
      <c r="D3" s="383"/>
      <c r="E3" s="384"/>
      <c r="F3" s="384"/>
      <c r="G3" s="384"/>
      <c r="H3" s="384"/>
      <c r="I3" s="384"/>
      <c r="J3" s="384"/>
      <c r="K3" s="384"/>
      <c r="L3" s="384" t="s">
        <v>79</v>
      </c>
      <c r="M3" s="384"/>
      <c r="N3" s="384"/>
      <c r="O3" s="384"/>
      <c r="P3" s="384"/>
      <c r="Q3" s="384"/>
      <c r="R3" s="391"/>
      <c r="S3" s="391"/>
      <c r="T3" s="391"/>
      <c r="U3" s="391"/>
      <c r="V3" s="392"/>
      <c r="W3" s="366" t="s">
        <v>80</v>
      </c>
      <c r="X3" s="367"/>
      <c r="Y3" s="367"/>
      <c r="Z3" s="367"/>
      <c r="AA3" s="367"/>
      <c r="AB3" s="383"/>
      <c r="AC3" s="391" t="s">
        <v>81</v>
      </c>
      <c r="AD3" s="367"/>
      <c r="AE3" s="367"/>
      <c r="AF3" s="367"/>
      <c r="AG3" s="367"/>
      <c r="AH3" s="367"/>
      <c r="AI3" s="367"/>
      <c r="AJ3" s="367"/>
      <c r="AK3" s="367"/>
      <c r="AL3" s="368"/>
      <c r="AM3" s="366" t="s">
        <v>82</v>
      </c>
      <c r="AN3" s="367"/>
      <c r="AO3" s="367"/>
      <c r="AP3" s="367"/>
      <c r="AQ3" s="367"/>
      <c r="AR3" s="367"/>
      <c r="AS3" s="367"/>
      <c r="AT3" s="367"/>
      <c r="AU3" s="367"/>
      <c r="AV3" s="367"/>
      <c r="AW3" s="367"/>
      <c r="AX3" s="368"/>
      <c r="AY3" s="403" t="s">
        <v>1</v>
      </c>
      <c r="AZ3" s="404"/>
      <c r="BA3" s="404"/>
      <c r="BB3" s="404"/>
      <c r="BC3" s="404"/>
      <c r="BD3" s="404"/>
      <c r="BE3" s="404"/>
      <c r="BF3" s="404"/>
      <c r="BG3" s="404"/>
      <c r="BH3" s="404"/>
      <c r="BI3" s="404"/>
      <c r="BJ3" s="404"/>
      <c r="BK3" s="404"/>
      <c r="BL3" s="404"/>
      <c r="BM3" s="405"/>
      <c r="BN3" s="366" t="s">
        <v>83</v>
      </c>
      <c r="BO3" s="367"/>
      <c r="BP3" s="367"/>
      <c r="BQ3" s="367"/>
      <c r="BR3" s="367"/>
      <c r="BS3" s="367"/>
      <c r="BT3" s="367"/>
      <c r="BU3" s="368"/>
      <c r="BV3" s="366" t="s">
        <v>84</v>
      </c>
      <c r="BW3" s="367"/>
      <c r="BX3" s="367"/>
      <c r="BY3" s="367"/>
      <c r="BZ3" s="367"/>
      <c r="CA3" s="367"/>
      <c r="CB3" s="367"/>
      <c r="CC3" s="368"/>
      <c r="CD3" s="403" t="s">
        <v>1</v>
      </c>
      <c r="CE3" s="404"/>
      <c r="CF3" s="404"/>
      <c r="CG3" s="404"/>
      <c r="CH3" s="404"/>
      <c r="CI3" s="404"/>
      <c r="CJ3" s="404"/>
      <c r="CK3" s="404"/>
      <c r="CL3" s="404"/>
      <c r="CM3" s="404"/>
      <c r="CN3" s="404"/>
      <c r="CO3" s="404"/>
      <c r="CP3" s="404"/>
      <c r="CQ3" s="404"/>
      <c r="CR3" s="404"/>
      <c r="CS3" s="405"/>
      <c r="CT3" s="366" t="s">
        <v>85</v>
      </c>
      <c r="CU3" s="367"/>
      <c r="CV3" s="367"/>
      <c r="CW3" s="367"/>
      <c r="CX3" s="367"/>
      <c r="CY3" s="367"/>
      <c r="CZ3" s="367"/>
      <c r="DA3" s="368"/>
      <c r="DB3" s="366" t="s">
        <v>86</v>
      </c>
      <c r="DC3" s="367"/>
      <c r="DD3" s="367"/>
      <c r="DE3" s="367"/>
      <c r="DF3" s="367"/>
      <c r="DG3" s="367"/>
      <c r="DH3" s="367"/>
      <c r="DI3" s="368"/>
    </row>
    <row r="4" spans="1:119" ht="18.75" customHeight="1" x14ac:dyDescent="0.15">
      <c r="A4" s="181"/>
      <c r="B4" s="385"/>
      <c r="C4" s="386"/>
      <c r="D4" s="386"/>
      <c r="E4" s="387"/>
      <c r="F4" s="387"/>
      <c r="G4" s="387"/>
      <c r="H4" s="387"/>
      <c r="I4" s="387"/>
      <c r="J4" s="387"/>
      <c r="K4" s="387"/>
      <c r="L4" s="387"/>
      <c r="M4" s="387"/>
      <c r="N4" s="387"/>
      <c r="O4" s="387"/>
      <c r="P4" s="387"/>
      <c r="Q4" s="387"/>
      <c r="R4" s="393"/>
      <c r="S4" s="393"/>
      <c r="T4" s="393"/>
      <c r="U4" s="393"/>
      <c r="V4" s="394"/>
      <c r="W4" s="397"/>
      <c r="X4" s="398"/>
      <c r="Y4" s="398"/>
      <c r="Z4" s="398"/>
      <c r="AA4" s="398"/>
      <c r="AB4" s="386"/>
      <c r="AC4" s="393"/>
      <c r="AD4" s="398"/>
      <c r="AE4" s="398"/>
      <c r="AF4" s="398"/>
      <c r="AG4" s="398"/>
      <c r="AH4" s="398"/>
      <c r="AI4" s="398"/>
      <c r="AJ4" s="398"/>
      <c r="AK4" s="398"/>
      <c r="AL4" s="401"/>
      <c r="AM4" s="399"/>
      <c r="AN4" s="400"/>
      <c r="AO4" s="400"/>
      <c r="AP4" s="400"/>
      <c r="AQ4" s="400"/>
      <c r="AR4" s="400"/>
      <c r="AS4" s="400"/>
      <c r="AT4" s="400"/>
      <c r="AU4" s="400"/>
      <c r="AV4" s="400"/>
      <c r="AW4" s="400"/>
      <c r="AX4" s="402"/>
      <c r="AY4" s="369" t="s">
        <v>87</v>
      </c>
      <c r="AZ4" s="370"/>
      <c r="BA4" s="370"/>
      <c r="BB4" s="370"/>
      <c r="BC4" s="370"/>
      <c r="BD4" s="370"/>
      <c r="BE4" s="370"/>
      <c r="BF4" s="370"/>
      <c r="BG4" s="370"/>
      <c r="BH4" s="370"/>
      <c r="BI4" s="370"/>
      <c r="BJ4" s="370"/>
      <c r="BK4" s="370"/>
      <c r="BL4" s="370"/>
      <c r="BM4" s="371"/>
      <c r="BN4" s="372">
        <v>4164374</v>
      </c>
      <c r="BO4" s="373"/>
      <c r="BP4" s="373"/>
      <c r="BQ4" s="373"/>
      <c r="BR4" s="373"/>
      <c r="BS4" s="373"/>
      <c r="BT4" s="373"/>
      <c r="BU4" s="374"/>
      <c r="BV4" s="372">
        <v>3886654</v>
      </c>
      <c r="BW4" s="373"/>
      <c r="BX4" s="373"/>
      <c r="BY4" s="373"/>
      <c r="BZ4" s="373"/>
      <c r="CA4" s="373"/>
      <c r="CB4" s="373"/>
      <c r="CC4" s="374"/>
      <c r="CD4" s="375" t="s">
        <v>88</v>
      </c>
      <c r="CE4" s="376"/>
      <c r="CF4" s="376"/>
      <c r="CG4" s="376"/>
      <c r="CH4" s="376"/>
      <c r="CI4" s="376"/>
      <c r="CJ4" s="376"/>
      <c r="CK4" s="376"/>
      <c r="CL4" s="376"/>
      <c r="CM4" s="376"/>
      <c r="CN4" s="376"/>
      <c r="CO4" s="376"/>
      <c r="CP4" s="376"/>
      <c r="CQ4" s="376"/>
      <c r="CR4" s="376"/>
      <c r="CS4" s="377"/>
      <c r="CT4" s="378">
        <v>2.7</v>
      </c>
      <c r="CU4" s="379"/>
      <c r="CV4" s="379"/>
      <c r="CW4" s="379"/>
      <c r="CX4" s="379"/>
      <c r="CY4" s="379"/>
      <c r="CZ4" s="379"/>
      <c r="DA4" s="380"/>
      <c r="DB4" s="378">
        <v>2.7</v>
      </c>
      <c r="DC4" s="379"/>
      <c r="DD4" s="379"/>
      <c r="DE4" s="379"/>
      <c r="DF4" s="379"/>
      <c r="DG4" s="379"/>
      <c r="DH4" s="379"/>
      <c r="DI4" s="380"/>
    </row>
    <row r="5" spans="1:119" ht="18.75" customHeight="1" x14ac:dyDescent="0.15">
      <c r="A5" s="181"/>
      <c r="B5" s="388"/>
      <c r="C5" s="389"/>
      <c r="D5" s="389"/>
      <c r="E5" s="390"/>
      <c r="F5" s="390"/>
      <c r="G5" s="390"/>
      <c r="H5" s="390"/>
      <c r="I5" s="390"/>
      <c r="J5" s="390"/>
      <c r="K5" s="390"/>
      <c r="L5" s="390"/>
      <c r="M5" s="390"/>
      <c r="N5" s="390"/>
      <c r="O5" s="390"/>
      <c r="P5" s="390"/>
      <c r="Q5" s="390"/>
      <c r="R5" s="395"/>
      <c r="S5" s="395"/>
      <c r="T5" s="395"/>
      <c r="U5" s="395"/>
      <c r="V5" s="396"/>
      <c r="W5" s="399"/>
      <c r="X5" s="400"/>
      <c r="Y5" s="400"/>
      <c r="Z5" s="400"/>
      <c r="AA5" s="400"/>
      <c r="AB5" s="389"/>
      <c r="AC5" s="395"/>
      <c r="AD5" s="400"/>
      <c r="AE5" s="400"/>
      <c r="AF5" s="400"/>
      <c r="AG5" s="400"/>
      <c r="AH5" s="400"/>
      <c r="AI5" s="400"/>
      <c r="AJ5" s="400"/>
      <c r="AK5" s="400"/>
      <c r="AL5" s="402"/>
      <c r="AM5" s="438" t="s">
        <v>89</v>
      </c>
      <c r="AN5" s="439"/>
      <c r="AO5" s="439"/>
      <c r="AP5" s="439"/>
      <c r="AQ5" s="439"/>
      <c r="AR5" s="439"/>
      <c r="AS5" s="439"/>
      <c r="AT5" s="440"/>
      <c r="AU5" s="441" t="s">
        <v>90</v>
      </c>
      <c r="AV5" s="442"/>
      <c r="AW5" s="442"/>
      <c r="AX5" s="442"/>
      <c r="AY5" s="443" t="s">
        <v>91</v>
      </c>
      <c r="AZ5" s="444"/>
      <c r="BA5" s="444"/>
      <c r="BB5" s="444"/>
      <c r="BC5" s="444"/>
      <c r="BD5" s="444"/>
      <c r="BE5" s="444"/>
      <c r="BF5" s="444"/>
      <c r="BG5" s="444"/>
      <c r="BH5" s="444"/>
      <c r="BI5" s="444"/>
      <c r="BJ5" s="444"/>
      <c r="BK5" s="444"/>
      <c r="BL5" s="444"/>
      <c r="BM5" s="445"/>
      <c r="BN5" s="409">
        <v>4113761</v>
      </c>
      <c r="BO5" s="410"/>
      <c r="BP5" s="410"/>
      <c r="BQ5" s="410"/>
      <c r="BR5" s="410"/>
      <c r="BS5" s="410"/>
      <c r="BT5" s="410"/>
      <c r="BU5" s="411"/>
      <c r="BV5" s="409">
        <v>3835026</v>
      </c>
      <c r="BW5" s="410"/>
      <c r="BX5" s="410"/>
      <c r="BY5" s="410"/>
      <c r="BZ5" s="410"/>
      <c r="CA5" s="410"/>
      <c r="CB5" s="410"/>
      <c r="CC5" s="411"/>
      <c r="CD5" s="412" t="s">
        <v>92</v>
      </c>
      <c r="CE5" s="413"/>
      <c r="CF5" s="413"/>
      <c r="CG5" s="413"/>
      <c r="CH5" s="413"/>
      <c r="CI5" s="413"/>
      <c r="CJ5" s="413"/>
      <c r="CK5" s="413"/>
      <c r="CL5" s="413"/>
      <c r="CM5" s="413"/>
      <c r="CN5" s="413"/>
      <c r="CO5" s="413"/>
      <c r="CP5" s="413"/>
      <c r="CQ5" s="413"/>
      <c r="CR5" s="413"/>
      <c r="CS5" s="414"/>
      <c r="CT5" s="406">
        <v>90.4</v>
      </c>
      <c r="CU5" s="407"/>
      <c r="CV5" s="407"/>
      <c r="CW5" s="407"/>
      <c r="CX5" s="407"/>
      <c r="CY5" s="407"/>
      <c r="CZ5" s="407"/>
      <c r="DA5" s="408"/>
      <c r="DB5" s="406">
        <v>87.4</v>
      </c>
      <c r="DC5" s="407"/>
      <c r="DD5" s="407"/>
      <c r="DE5" s="407"/>
      <c r="DF5" s="407"/>
      <c r="DG5" s="407"/>
      <c r="DH5" s="407"/>
      <c r="DI5" s="408"/>
    </row>
    <row r="6" spans="1:119" ht="18.75" customHeight="1" x14ac:dyDescent="0.15">
      <c r="A6" s="181"/>
      <c r="B6" s="415" t="s">
        <v>93</v>
      </c>
      <c r="C6" s="416"/>
      <c r="D6" s="416"/>
      <c r="E6" s="417"/>
      <c r="F6" s="417"/>
      <c r="G6" s="417"/>
      <c r="H6" s="417"/>
      <c r="I6" s="417"/>
      <c r="J6" s="417"/>
      <c r="K6" s="417"/>
      <c r="L6" s="417" t="s">
        <v>94</v>
      </c>
      <c r="M6" s="417"/>
      <c r="N6" s="417"/>
      <c r="O6" s="417"/>
      <c r="P6" s="417"/>
      <c r="Q6" s="417"/>
      <c r="R6" s="421"/>
      <c r="S6" s="421"/>
      <c r="T6" s="421"/>
      <c r="U6" s="421"/>
      <c r="V6" s="422"/>
      <c r="W6" s="425" t="s">
        <v>95</v>
      </c>
      <c r="X6" s="426"/>
      <c r="Y6" s="426"/>
      <c r="Z6" s="426"/>
      <c r="AA6" s="426"/>
      <c r="AB6" s="416"/>
      <c r="AC6" s="429" t="s">
        <v>96</v>
      </c>
      <c r="AD6" s="430"/>
      <c r="AE6" s="430"/>
      <c r="AF6" s="430"/>
      <c r="AG6" s="430"/>
      <c r="AH6" s="430"/>
      <c r="AI6" s="430"/>
      <c r="AJ6" s="430"/>
      <c r="AK6" s="430"/>
      <c r="AL6" s="431"/>
      <c r="AM6" s="438" t="s">
        <v>97</v>
      </c>
      <c r="AN6" s="439"/>
      <c r="AO6" s="439"/>
      <c r="AP6" s="439"/>
      <c r="AQ6" s="439"/>
      <c r="AR6" s="439"/>
      <c r="AS6" s="439"/>
      <c r="AT6" s="440"/>
      <c r="AU6" s="441" t="s">
        <v>90</v>
      </c>
      <c r="AV6" s="442"/>
      <c r="AW6" s="442"/>
      <c r="AX6" s="442"/>
      <c r="AY6" s="443" t="s">
        <v>98</v>
      </c>
      <c r="AZ6" s="444"/>
      <c r="BA6" s="444"/>
      <c r="BB6" s="444"/>
      <c r="BC6" s="444"/>
      <c r="BD6" s="444"/>
      <c r="BE6" s="444"/>
      <c r="BF6" s="444"/>
      <c r="BG6" s="444"/>
      <c r="BH6" s="444"/>
      <c r="BI6" s="444"/>
      <c r="BJ6" s="444"/>
      <c r="BK6" s="444"/>
      <c r="BL6" s="444"/>
      <c r="BM6" s="445"/>
      <c r="BN6" s="409">
        <v>50613</v>
      </c>
      <c r="BO6" s="410"/>
      <c r="BP6" s="410"/>
      <c r="BQ6" s="410"/>
      <c r="BR6" s="410"/>
      <c r="BS6" s="410"/>
      <c r="BT6" s="410"/>
      <c r="BU6" s="411"/>
      <c r="BV6" s="409">
        <v>51628</v>
      </c>
      <c r="BW6" s="410"/>
      <c r="BX6" s="410"/>
      <c r="BY6" s="410"/>
      <c r="BZ6" s="410"/>
      <c r="CA6" s="410"/>
      <c r="CB6" s="410"/>
      <c r="CC6" s="411"/>
      <c r="CD6" s="412" t="s">
        <v>99</v>
      </c>
      <c r="CE6" s="413"/>
      <c r="CF6" s="413"/>
      <c r="CG6" s="413"/>
      <c r="CH6" s="413"/>
      <c r="CI6" s="413"/>
      <c r="CJ6" s="413"/>
      <c r="CK6" s="413"/>
      <c r="CL6" s="413"/>
      <c r="CM6" s="413"/>
      <c r="CN6" s="413"/>
      <c r="CO6" s="413"/>
      <c r="CP6" s="413"/>
      <c r="CQ6" s="413"/>
      <c r="CR6" s="413"/>
      <c r="CS6" s="414"/>
      <c r="CT6" s="446">
        <v>90.8</v>
      </c>
      <c r="CU6" s="447"/>
      <c r="CV6" s="447"/>
      <c r="CW6" s="447"/>
      <c r="CX6" s="447"/>
      <c r="CY6" s="447"/>
      <c r="CZ6" s="447"/>
      <c r="DA6" s="448"/>
      <c r="DB6" s="446">
        <v>88.1</v>
      </c>
      <c r="DC6" s="447"/>
      <c r="DD6" s="447"/>
      <c r="DE6" s="447"/>
      <c r="DF6" s="447"/>
      <c r="DG6" s="447"/>
      <c r="DH6" s="447"/>
      <c r="DI6" s="448"/>
    </row>
    <row r="7" spans="1:119" ht="18.75" customHeight="1" x14ac:dyDescent="0.15">
      <c r="A7" s="181"/>
      <c r="B7" s="385"/>
      <c r="C7" s="386"/>
      <c r="D7" s="386"/>
      <c r="E7" s="387"/>
      <c r="F7" s="387"/>
      <c r="G7" s="387"/>
      <c r="H7" s="387"/>
      <c r="I7" s="387"/>
      <c r="J7" s="387"/>
      <c r="K7" s="387"/>
      <c r="L7" s="387"/>
      <c r="M7" s="387"/>
      <c r="N7" s="387"/>
      <c r="O7" s="387"/>
      <c r="P7" s="387"/>
      <c r="Q7" s="387"/>
      <c r="R7" s="393"/>
      <c r="S7" s="393"/>
      <c r="T7" s="393"/>
      <c r="U7" s="393"/>
      <c r="V7" s="394"/>
      <c r="W7" s="397"/>
      <c r="X7" s="398"/>
      <c r="Y7" s="398"/>
      <c r="Z7" s="398"/>
      <c r="AA7" s="398"/>
      <c r="AB7" s="386"/>
      <c r="AC7" s="432"/>
      <c r="AD7" s="433"/>
      <c r="AE7" s="433"/>
      <c r="AF7" s="433"/>
      <c r="AG7" s="433"/>
      <c r="AH7" s="433"/>
      <c r="AI7" s="433"/>
      <c r="AJ7" s="433"/>
      <c r="AK7" s="433"/>
      <c r="AL7" s="434"/>
      <c r="AM7" s="438" t="s">
        <v>100</v>
      </c>
      <c r="AN7" s="439"/>
      <c r="AO7" s="439"/>
      <c r="AP7" s="439"/>
      <c r="AQ7" s="439"/>
      <c r="AR7" s="439"/>
      <c r="AS7" s="439"/>
      <c r="AT7" s="440"/>
      <c r="AU7" s="441" t="s">
        <v>90</v>
      </c>
      <c r="AV7" s="442"/>
      <c r="AW7" s="442"/>
      <c r="AX7" s="442"/>
      <c r="AY7" s="443" t="s">
        <v>101</v>
      </c>
      <c r="AZ7" s="444"/>
      <c r="BA7" s="444"/>
      <c r="BB7" s="444"/>
      <c r="BC7" s="444"/>
      <c r="BD7" s="444"/>
      <c r="BE7" s="444"/>
      <c r="BF7" s="444"/>
      <c r="BG7" s="444"/>
      <c r="BH7" s="444"/>
      <c r="BI7" s="444"/>
      <c r="BJ7" s="444"/>
      <c r="BK7" s="444"/>
      <c r="BL7" s="444"/>
      <c r="BM7" s="445"/>
      <c r="BN7" s="409">
        <v>0</v>
      </c>
      <c r="BO7" s="410"/>
      <c r="BP7" s="410"/>
      <c r="BQ7" s="410"/>
      <c r="BR7" s="410"/>
      <c r="BS7" s="410"/>
      <c r="BT7" s="410"/>
      <c r="BU7" s="411"/>
      <c r="BV7" s="409">
        <v>397</v>
      </c>
      <c r="BW7" s="410"/>
      <c r="BX7" s="410"/>
      <c r="BY7" s="410"/>
      <c r="BZ7" s="410"/>
      <c r="CA7" s="410"/>
      <c r="CB7" s="410"/>
      <c r="CC7" s="411"/>
      <c r="CD7" s="412" t="s">
        <v>102</v>
      </c>
      <c r="CE7" s="413"/>
      <c r="CF7" s="413"/>
      <c r="CG7" s="413"/>
      <c r="CH7" s="413"/>
      <c r="CI7" s="413"/>
      <c r="CJ7" s="413"/>
      <c r="CK7" s="413"/>
      <c r="CL7" s="413"/>
      <c r="CM7" s="413"/>
      <c r="CN7" s="413"/>
      <c r="CO7" s="413"/>
      <c r="CP7" s="413"/>
      <c r="CQ7" s="413"/>
      <c r="CR7" s="413"/>
      <c r="CS7" s="414"/>
      <c r="CT7" s="409">
        <v>1898888</v>
      </c>
      <c r="CU7" s="410"/>
      <c r="CV7" s="410"/>
      <c r="CW7" s="410"/>
      <c r="CX7" s="410"/>
      <c r="CY7" s="410"/>
      <c r="CZ7" s="410"/>
      <c r="DA7" s="411"/>
      <c r="DB7" s="409">
        <v>1871584</v>
      </c>
      <c r="DC7" s="410"/>
      <c r="DD7" s="410"/>
      <c r="DE7" s="410"/>
      <c r="DF7" s="410"/>
      <c r="DG7" s="410"/>
      <c r="DH7" s="410"/>
      <c r="DI7" s="411"/>
    </row>
    <row r="8" spans="1:119" ht="18.75" customHeight="1" thickBot="1" x14ac:dyDescent="0.2">
      <c r="A8" s="181"/>
      <c r="B8" s="418"/>
      <c r="C8" s="419"/>
      <c r="D8" s="419"/>
      <c r="E8" s="420"/>
      <c r="F8" s="420"/>
      <c r="G8" s="420"/>
      <c r="H8" s="420"/>
      <c r="I8" s="420"/>
      <c r="J8" s="420"/>
      <c r="K8" s="420"/>
      <c r="L8" s="420"/>
      <c r="M8" s="420"/>
      <c r="N8" s="420"/>
      <c r="O8" s="420"/>
      <c r="P8" s="420"/>
      <c r="Q8" s="420"/>
      <c r="R8" s="423"/>
      <c r="S8" s="423"/>
      <c r="T8" s="423"/>
      <c r="U8" s="423"/>
      <c r="V8" s="424"/>
      <c r="W8" s="427"/>
      <c r="X8" s="428"/>
      <c r="Y8" s="428"/>
      <c r="Z8" s="428"/>
      <c r="AA8" s="428"/>
      <c r="AB8" s="419"/>
      <c r="AC8" s="435"/>
      <c r="AD8" s="436"/>
      <c r="AE8" s="436"/>
      <c r="AF8" s="436"/>
      <c r="AG8" s="436"/>
      <c r="AH8" s="436"/>
      <c r="AI8" s="436"/>
      <c r="AJ8" s="436"/>
      <c r="AK8" s="436"/>
      <c r="AL8" s="437"/>
      <c r="AM8" s="438" t="s">
        <v>103</v>
      </c>
      <c r="AN8" s="439"/>
      <c r="AO8" s="439"/>
      <c r="AP8" s="439"/>
      <c r="AQ8" s="439"/>
      <c r="AR8" s="439"/>
      <c r="AS8" s="439"/>
      <c r="AT8" s="440"/>
      <c r="AU8" s="441" t="s">
        <v>90</v>
      </c>
      <c r="AV8" s="442"/>
      <c r="AW8" s="442"/>
      <c r="AX8" s="442"/>
      <c r="AY8" s="443" t="s">
        <v>104</v>
      </c>
      <c r="AZ8" s="444"/>
      <c r="BA8" s="444"/>
      <c r="BB8" s="444"/>
      <c r="BC8" s="444"/>
      <c r="BD8" s="444"/>
      <c r="BE8" s="444"/>
      <c r="BF8" s="444"/>
      <c r="BG8" s="444"/>
      <c r="BH8" s="444"/>
      <c r="BI8" s="444"/>
      <c r="BJ8" s="444"/>
      <c r="BK8" s="444"/>
      <c r="BL8" s="444"/>
      <c r="BM8" s="445"/>
      <c r="BN8" s="409">
        <v>50613</v>
      </c>
      <c r="BO8" s="410"/>
      <c r="BP8" s="410"/>
      <c r="BQ8" s="410"/>
      <c r="BR8" s="410"/>
      <c r="BS8" s="410"/>
      <c r="BT8" s="410"/>
      <c r="BU8" s="411"/>
      <c r="BV8" s="409">
        <v>51231</v>
      </c>
      <c r="BW8" s="410"/>
      <c r="BX8" s="410"/>
      <c r="BY8" s="410"/>
      <c r="BZ8" s="410"/>
      <c r="CA8" s="410"/>
      <c r="CB8" s="410"/>
      <c r="CC8" s="411"/>
      <c r="CD8" s="412" t="s">
        <v>105</v>
      </c>
      <c r="CE8" s="413"/>
      <c r="CF8" s="413"/>
      <c r="CG8" s="413"/>
      <c r="CH8" s="413"/>
      <c r="CI8" s="413"/>
      <c r="CJ8" s="413"/>
      <c r="CK8" s="413"/>
      <c r="CL8" s="413"/>
      <c r="CM8" s="413"/>
      <c r="CN8" s="413"/>
      <c r="CO8" s="413"/>
      <c r="CP8" s="413"/>
      <c r="CQ8" s="413"/>
      <c r="CR8" s="413"/>
      <c r="CS8" s="414"/>
      <c r="CT8" s="449">
        <v>0.12</v>
      </c>
      <c r="CU8" s="450"/>
      <c r="CV8" s="450"/>
      <c r="CW8" s="450"/>
      <c r="CX8" s="450"/>
      <c r="CY8" s="450"/>
      <c r="CZ8" s="450"/>
      <c r="DA8" s="451"/>
      <c r="DB8" s="449">
        <v>0.13</v>
      </c>
      <c r="DC8" s="450"/>
      <c r="DD8" s="450"/>
      <c r="DE8" s="450"/>
      <c r="DF8" s="450"/>
      <c r="DG8" s="450"/>
      <c r="DH8" s="450"/>
      <c r="DI8" s="451"/>
    </row>
    <row r="9" spans="1:119" ht="18.75" customHeight="1" thickBot="1" x14ac:dyDescent="0.2">
      <c r="A9" s="181"/>
      <c r="B9" s="403" t="s">
        <v>106</v>
      </c>
      <c r="C9" s="404"/>
      <c r="D9" s="404"/>
      <c r="E9" s="404"/>
      <c r="F9" s="404"/>
      <c r="G9" s="404"/>
      <c r="H9" s="404"/>
      <c r="I9" s="404"/>
      <c r="J9" s="404"/>
      <c r="K9" s="452"/>
      <c r="L9" s="453" t="s">
        <v>107</v>
      </c>
      <c r="M9" s="454"/>
      <c r="N9" s="454"/>
      <c r="O9" s="454"/>
      <c r="P9" s="454"/>
      <c r="Q9" s="455"/>
      <c r="R9" s="456">
        <v>1724</v>
      </c>
      <c r="S9" s="457"/>
      <c r="T9" s="457"/>
      <c r="U9" s="457"/>
      <c r="V9" s="458"/>
      <c r="W9" s="366" t="s">
        <v>108</v>
      </c>
      <c r="X9" s="367"/>
      <c r="Y9" s="367"/>
      <c r="Z9" s="367"/>
      <c r="AA9" s="367"/>
      <c r="AB9" s="367"/>
      <c r="AC9" s="367"/>
      <c r="AD9" s="367"/>
      <c r="AE9" s="367"/>
      <c r="AF9" s="367"/>
      <c r="AG9" s="367"/>
      <c r="AH9" s="367"/>
      <c r="AI9" s="367"/>
      <c r="AJ9" s="367"/>
      <c r="AK9" s="367"/>
      <c r="AL9" s="368"/>
      <c r="AM9" s="438" t="s">
        <v>109</v>
      </c>
      <c r="AN9" s="439"/>
      <c r="AO9" s="439"/>
      <c r="AP9" s="439"/>
      <c r="AQ9" s="439"/>
      <c r="AR9" s="439"/>
      <c r="AS9" s="439"/>
      <c r="AT9" s="440"/>
      <c r="AU9" s="441" t="s">
        <v>90</v>
      </c>
      <c r="AV9" s="442"/>
      <c r="AW9" s="442"/>
      <c r="AX9" s="442"/>
      <c r="AY9" s="443" t="s">
        <v>110</v>
      </c>
      <c r="AZ9" s="444"/>
      <c r="BA9" s="444"/>
      <c r="BB9" s="444"/>
      <c r="BC9" s="444"/>
      <c r="BD9" s="444"/>
      <c r="BE9" s="444"/>
      <c r="BF9" s="444"/>
      <c r="BG9" s="444"/>
      <c r="BH9" s="444"/>
      <c r="BI9" s="444"/>
      <c r="BJ9" s="444"/>
      <c r="BK9" s="444"/>
      <c r="BL9" s="444"/>
      <c r="BM9" s="445"/>
      <c r="BN9" s="409">
        <v>-618</v>
      </c>
      <c r="BO9" s="410"/>
      <c r="BP9" s="410"/>
      <c r="BQ9" s="410"/>
      <c r="BR9" s="410"/>
      <c r="BS9" s="410"/>
      <c r="BT9" s="410"/>
      <c r="BU9" s="411"/>
      <c r="BV9" s="409">
        <v>-592</v>
      </c>
      <c r="BW9" s="410"/>
      <c r="BX9" s="410"/>
      <c r="BY9" s="410"/>
      <c r="BZ9" s="410"/>
      <c r="CA9" s="410"/>
      <c r="CB9" s="410"/>
      <c r="CC9" s="411"/>
      <c r="CD9" s="412" t="s">
        <v>111</v>
      </c>
      <c r="CE9" s="413"/>
      <c r="CF9" s="413"/>
      <c r="CG9" s="413"/>
      <c r="CH9" s="413"/>
      <c r="CI9" s="413"/>
      <c r="CJ9" s="413"/>
      <c r="CK9" s="413"/>
      <c r="CL9" s="413"/>
      <c r="CM9" s="413"/>
      <c r="CN9" s="413"/>
      <c r="CO9" s="413"/>
      <c r="CP9" s="413"/>
      <c r="CQ9" s="413"/>
      <c r="CR9" s="413"/>
      <c r="CS9" s="414"/>
      <c r="CT9" s="406">
        <v>18.100000000000001</v>
      </c>
      <c r="CU9" s="407"/>
      <c r="CV9" s="407"/>
      <c r="CW9" s="407"/>
      <c r="CX9" s="407"/>
      <c r="CY9" s="407"/>
      <c r="CZ9" s="407"/>
      <c r="DA9" s="408"/>
      <c r="DB9" s="406">
        <v>17.100000000000001</v>
      </c>
      <c r="DC9" s="407"/>
      <c r="DD9" s="407"/>
      <c r="DE9" s="407"/>
      <c r="DF9" s="407"/>
      <c r="DG9" s="407"/>
      <c r="DH9" s="407"/>
      <c r="DI9" s="408"/>
    </row>
    <row r="10" spans="1:119" ht="18.75" customHeight="1" thickBot="1" x14ac:dyDescent="0.2">
      <c r="A10" s="181"/>
      <c r="B10" s="403"/>
      <c r="C10" s="404"/>
      <c r="D10" s="404"/>
      <c r="E10" s="404"/>
      <c r="F10" s="404"/>
      <c r="G10" s="404"/>
      <c r="H10" s="404"/>
      <c r="I10" s="404"/>
      <c r="J10" s="404"/>
      <c r="K10" s="452"/>
      <c r="L10" s="459" t="s">
        <v>112</v>
      </c>
      <c r="M10" s="439"/>
      <c r="N10" s="439"/>
      <c r="O10" s="439"/>
      <c r="P10" s="439"/>
      <c r="Q10" s="440"/>
      <c r="R10" s="460">
        <v>1981</v>
      </c>
      <c r="S10" s="461"/>
      <c r="T10" s="461"/>
      <c r="U10" s="461"/>
      <c r="V10" s="462"/>
      <c r="W10" s="397"/>
      <c r="X10" s="398"/>
      <c r="Y10" s="398"/>
      <c r="Z10" s="398"/>
      <c r="AA10" s="398"/>
      <c r="AB10" s="398"/>
      <c r="AC10" s="398"/>
      <c r="AD10" s="398"/>
      <c r="AE10" s="398"/>
      <c r="AF10" s="398"/>
      <c r="AG10" s="398"/>
      <c r="AH10" s="398"/>
      <c r="AI10" s="398"/>
      <c r="AJ10" s="398"/>
      <c r="AK10" s="398"/>
      <c r="AL10" s="401"/>
      <c r="AM10" s="438" t="s">
        <v>113</v>
      </c>
      <c r="AN10" s="439"/>
      <c r="AO10" s="439"/>
      <c r="AP10" s="439"/>
      <c r="AQ10" s="439"/>
      <c r="AR10" s="439"/>
      <c r="AS10" s="439"/>
      <c r="AT10" s="440"/>
      <c r="AU10" s="441" t="s">
        <v>114</v>
      </c>
      <c r="AV10" s="442"/>
      <c r="AW10" s="442"/>
      <c r="AX10" s="442"/>
      <c r="AY10" s="443" t="s">
        <v>115</v>
      </c>
      <c r="AZ10" s="444"/>
      <c r="BA10" s="444"/>
      <c r="BB10" s="444"/>
      <c r="BC10" s="444"/>
      <c r="BD10" s="444"/>
      <c r="BE10" s="444"/>
      <c r="BF10" s="444"/>
      <c r="BG10" s="444"/>
      <c r="BH10" s="444"/>
      <c r="BI10" s="444"/>
      <c r="BJ10" s="444"/>
      <c r="BK10" s="444"/>
      <c r="BL10" s="444"/>
      <c r="BM10" s="445"/>
      <c r="BN10" s="409">
        <v>445</v>
      </c>
      <c r="BO10" s="410"/>
      <c r="BP10" s="410"/>
      <c r="BQ10" s="410"/>
      <c r="BR10" s="410"/>
      <c r="BS10" s="410"/>
      <c r="BT10" s="410"/>
      <c r="BU10" s="411"/>
      <c r="BV10" s="409">
        <v>170</v>
      </c>
      <c r="BW10" s="410"/>
      <c r="BX10" s="410"/>
      <c r="BY10" s="410"/>
      <c r="BZ10" s="410"/>
      <c r="CA10" s="410"/>
      <c r="CB10" s="410"/>
      <c r="CC10" s="411"/>
      <c r="CD10" s="184" t="s">
        <v>116</v>
      </c>
      <c r="CE10" s="185"/>
      <c r="CF10" s="185"/>
      <c r="CG10" s="185"/>
      <c r="CH10" s="185"/>
      <c r="CI10" s="185"/>
      <c r="CJ10" s="185"/>
      <c r="CK10" s="185"/>
      <c r="CL10" s="185"/>
      <c r="CM10" s="185"/>
      <c r="CN10" s="185"/>
      <c r="CO10" s="185"/>
      <c r="CP10" s="185"/>
      <c r="CQ10" s="185"/>
      <c r="CR10" s="185"/>
      <c r="CS10" s="186"/>
      <c r="CT10" s="187"/>
      <c r="CU10" s="188"/>
      <c r="CV10" s="188"/>
      <c r="CW10" s="188"/>
      <c r="CX10" s="188"/>
      <c r="CY10" s="188"/>
      <c r="CZ10" s="188"/>
      <c r="DA10" s="189"/>
      <c r="DB10" s="187"/>
      <c r="DC10" s="188"/>
      <c r="DD10" s="188"/>
      <c r="DE10" s="188"/>
      <c r="DF10" s="188"/>
      <c r="DG10" s="188"/>
      <c r="DH10" s="188"/>
      <c r="DI10" s="189"/>
    </row>
    <row r="11" spans="1:119" ht="18.75" customHeight="1" thickBot="1" x14ac:dyDescent="0.2">
      <c r="A11" s="181"/>
      <c r="B11" s="403"/>
      <c r="C11" s="404"/>
      <c r="D11" s="404"/>
      <c r="E11" s="404"/>
      <c r="F11" s="404"/>
      <c r="G11" s="404"/>
      <c r="H11" s="404"/>
      <c r="I11" s="404"/>
      <c r="J11" s="404"/>
      <c r="K11" s="452"/>
      <c r="L11" s="463" t="s">
        <v>117</v>
      </c>
      <c r="M11" s="464"/>
      <c r="N11" s="464"/>
      <c r="O11" s="464"/>
      <c r="P11" s="464"/>
      <c r="Q11" s="465"/>
      <c r="R11" s="466" t="s">
        <v>118</v>
      </c>
      <c r="S11" s="467"/>
      <c r="T11" s="467"/>
      <c r="U11" s="467"/>
      <c r="V11" s="468"/>
      <c r="W11" s="397"/>
      <c r="X11" s="398"/>
      <c r="Y11" s="398"/>
      <c r="Z11" s="398"/>
      <c r="AA11" s="398"/>
      <c r="AB11" s="398"/>
      <c r="AC11" s="398"/>
      <c r="AD11" s="398"/>
      <c r="AE11" s="398"/>
      <c r="AF11" s="398"/>
      <c r="AG11" s="398"/>
      <c r="AH11" s="398"/>
      <c r="AI11" s="398"/>
      <c r="AJ11" s="398"/>
      <c r="AK11" s="398"/>
      <c r="AL11" s="401"/>
      <c r="AM11" s="438" t="s">
        <v>119</v>
      </c>
      <c r="AN11" s="439"/>
      <c r="AO11" s="439"/>
      <c r="AP11" s="439"/>
      <c r="AQ11" s="439"/>
      <c r="AR11" s="439"/>
      <c r="AS11" s="439"/>
      <c r="AT11" s="440"/>
      <c r="AU11" s="441" t="s">
        <v>90</v>
      </c>
      <c r="AV11" s="442"/>
      <c r="AW11" s="442"/>
      <c r="AX11" s="442"/>
      <c r="AY11" s="443" t="s">
        <v>120</v>
      </c>
      <c r="AZ11" s="444"/>
      <c r="BA11" s="444"/>
      <c r="BB11" s="444"/>
      <c r="BC11" s="444"/>
      <c r="BD11" s="444"/>
      <c r="BE11" s="444"/>
      <c r="BF11" s="444"/>
      <c r="BG11" s="444"/>
      <c r="BH11" s="444"/>
      <c r="BI11" s="444"/>
      <c r="BJ11" s="444"/>
      <c r="BK11" s="444"/>
      <c r="BL11" s="444"/>
      <c r="BM11" s="445"/>
      <c r="BN11" s="409">
        <v>0</v>
      </c>
      <c r="BO11" s="410"/>
      <c r="BP11" s="410"/>
      <c r="BQ11" s="410"/>
      <c r="BR11" s="410"/>
      <c r="BS11" s="410"/>
      <c r="BT11" s="410"/>
      <c r="BU11" s="411"/>
      <c r="BV11" s="409">
        <v>0</v>
      </c>
      <c r="BW11" s="410"/>
      <c r="BX11" s="410"/>
      <c r="BY11" s="410"/>
      <c r="BZ11" s="410"/>
      <c r="CA11" s="410"/>
      <c r="CB11" s="410"/>
      <c r="CC11" s="411"/>
      <c r="CD11" s="412" t="s">
        <v>121</v>
      </c>
      <c r="CE11" s="413"/>
      <c r="CF11" s="413"/>
      <c r="CG11" s="413"/>
      <c r="CH11" s="413"/>
      <c r="CI11" s="413"/>
      <c r="CJ11" s="413"/>
      <c r="CK11" s="413"/>
      <c r="CL11" s="413"/>
      <c r="CM11" s="413"/>
      <c r="CN11" s="413"/>
      <c r="CO11" s="413"/>
      <c r="CP11" s="413"/>
      <c r="CQ11" s="413"/>
      <c r="CR11" s="413"/>
      <c r="CS11" s="414"/>
      <c r="CT11" s="449" t="s">
        <v>122</v>
      </c>
      <c r="CU11" s="450"/>
      <c r="CV11" s="450"/>
      <c r="CW11" s="450"/>
      <c r="CX11" s="450"/>
      <c r="CY11" s="450"/>
      <c r="CZ11" s="450"/>
      <c r="DA11" s="451"/>
      <c r="DB11" s="449" t="s">
        <v>122</v>
      </c>
      <c r="DC11" s="450"/>
      <c r="DD11" s="450"/>
      <c r="DE11" s="450"/>
      <c r="DF11" s="450"/>
      <c r="DG11" s="450"/>
      <c r="DH11" s="450"/>
      <c r="DI11" s="451"/>
    </row>
    <row r="12" spans="1:119" ht="18.75" customHeight="1" x14ac:dyDescent="0.15">
      <c r="A12" s="181"/>
      <c r="B12" s="469" t="s">
        <v>123</v>
      </c>
      <c r="C12" s="470"/>
      <c r="D12" s="470"/>
      <c r="E12" s="470"/>
      <c r="F12" s="470"/>
      <c r="G12" s="470"/>
      <c r="H12" s="470"/>
      <c r="I12" s="470"/>
      <c r="J12" s="470"/>
      <c r="K12" s="471"/>
      <c r="L12" s="478" t="s">
        <v>124</v>
      </c>
      <c r="M12" s="479"/>
      <c r="N12" s="479"/>
      <c r="O12" s="479"/>
      <c r="P12" s="479"/>
      <c r="Q12" s="480"/>
      <c r="R12" s="481">
        <v>1637</v>
      </c>
      <c r="S12" s="482"/>
      <c r="T12" s="482"/>
      <c r="U12" s="482"/>
      <c r="V12" s="483"/>
      <c r="W12" s="484" t="s">
        <v>1</v>
      </c>
      <c r="X12" s="442"/>
      <c r="Y12" s="442"/>
      <c r="Z12" s="442"/>
      <c r="AA12" s="442"/>
      <c r="AB12" s="485"/>
      <c r="AC12" s="486" t="s">
        <v>125</v>
      </c>
      <c r="AD12" s="487"/>
      <c r="AE12" s="487"/>
      <c r="AF12" s="487"/>
      <c r="AG12" s="488"/>
      <c r="AH12" s="486" t="s">
        <v>126</v>
      </c>
      <c r="AI12" s="487"/>
      <c r="AJ12" s="487"/>
      <c r="AK12" s="487"/>
      <c r="AL12" s="489"/>
      <c r="AM12" s="438" t="s">
        <v>127</v>
      </c>
      <c r="AN12" s="439"/>
      <c r="AO12" s="439"/>
      <c r="AP12" s="439"/>
      <c r="AQ12" s="439"/>
      <c r="AR12" s="439"/>
      <c r="AS12" s="439"/>
      <c r="AT12" s="440"/>
      <c r="AU12" s="441" t="s">
        <v>90</v>
      </c>
      <c r="AV12" s="442"/>
      <c r="AW12" s="442"/>
      <c r="AX12" s="442"/>
      <c r="AY12" s="443" t="s">
        <v>128</v>
      </c>
      <c r="AZ12" s="444"/>
      <c r="BA12" s="444"/>
      <c r="BB12" s="444"/>
      <c r="BC12" s="444"/>
      <c r="BD12" s="444"/>
      <c r="BE12" s="444"/>
      <c r="BF12" s="444"/>
      <c r="BG12" s="444"/>
      <c r="BH12" s="444"/>
      <c r="BI12" s="444"/>
      <c r="BJ12" s="444"/>
      <c r="BK12" s="444"/>
      <c r="BL12" s="444"/>
      <c r="BM12" s="445"/>
      <c r="BN12" s="409">
        <v>0</v>
      </c>
      <c r="BO12" s="410"/>
      <c r="BP12" s="410"/>
      <c r="BQ12" s="410"/>
      <c r="BR12" s="410"/>
      <c r="BS12" s="410"/>
      <c r="BT12" s="410"/>
      <c r="BU12" s="411"/>
      <c r="BV12" s="409">
        <v>0</v>
      </c>
      <c r="BW12" s="410"/>
      <c r="BX12" s="410"/>
      <c r="BY12" s="410"/>
      <c r="BZ12" s="410"/>
      <c r="CA12" s="410"/>
      <c r="CB12" s="410"/>
      <c r="CC12" s="411"/>
      <c r="CD12" s="412" t="s">
        <v>129</v>
      </c>
      <c r="CE12" s="413"/>
      <c r="CF12" s="413"/>
      <c r="CG12" s="413"/>
      <c r="CH12" s="413"/>
      <c r="CI12" s="413"/>
      <c r="CJ12" s="413"/>
      <c r="CK12" s="413"/>
      <c r="CL12" s="413"/>
      <c r="CM12" s="413"/>
      <c r="CN12" s="413"/>
      <c r="CO12" s="413"/>
      <c r="CP12" s="413"/>
      <c r="CQ12" s="413"/>
      <c r="CR12" s="413"/>
      <c r="CS12" s="414"/>
      <c r="CT12" s="449" t="s">
        <v>122</v>
      </c>
      <c r="CU12" s="450"/>
      <c r="CV12" s="450"/>
      <c r="CW12" s="450"/>
      <c r="CX12" s="450"/>
      <c r="CY12" s="450"/>
      <c r="CZ12" s="450"/>
      <c r="DA12" s="451"/>
      <c r="DB12" s="449" t="s">
        <v>122</v>
      </c>
      <c r="DC12" s="450"/>
      <c r="DD12" s="450"/>
      <c r="DE12" s="450"/>
      <c r="DF12" s="450"/>
      <c r="DG12" s="450"/>
      <c r="DH12" s="450"/>
      <c r="DI12" s="451"/>
    </row>
    <row r="13" spans="1:119" ht="18.75" customHeight="1" x14ac:dyDescent="0.15">
      <c r="A13" s="181"/>
      <c r="B13" s="472"/>
      <c r="C13" s="473"/>
      <c r="D13" s="473"/>
      <c r="E13" s="473"/>
      <c r="F13" s="473"/>
      <c r="G13" s="473"/>
      <c r="H13" s="473"/>
      <c r="I13" s="473"/>
      <c r="J13" s="473"/>
      <c r="K13" s="474"/>
      <c r="L13" s="190"/>
      <c r="M13" s="500" t="s">
        <v>130</v>
      </c>
      <c r="N13" s="501"/>
      <c r="O13" s="501"/>
      <c r="P13" s="501"/>
      <c r="Q13" s="502"/>
      <c r="R13" s="493">
        <v>1629</v>
      </c>
      <c r="S13" s="494"/>
      <c r="T13" s="494"/>
      <c r="U13" s="494"/>
      <c r="V13" s="495"/>
      <c r="W13" s="425" t="s">
        <v>131</v>
      </c>
      <c r="X13" s="426"/>
      <c r="Y13" s="426"/>
      <c r="Z13" s="426"/>
      <c r="AA13" s="426"/>
      <c r="AB13" s="416"/>
      <c r="AC13" s="460">
        <v>414</v>
      </c>
      <c r="AD13" s="461"/>
      <c r="AE13" s="461"/>
      <c r="AF13" s="461"/>
      <c r="AG13" s="503"/>
      <c r="AH13" s="460">
        <v>482</v>
      </c>
      <c r="AI13" s="461"/>
      <c r="AJ13" s="461"/>
      <c r="AK13" s="461"/>
      <c r="AL13" s="462"/>
      <c r="AM13" s="438" t="s">
        <v>132</v>
      </c>
      <c r="AN13" s="439"/>
      <c r="AO13" s="439"/>
      <c r="AP13" s="439"/>
      <c r="AQ13" s="439"/>
      <c r="AR13" s="439"/>
      <c r="AS13" s="439"/>
      <c r="AT13" s="440"/>
      <c r="AU13" s="441" t="s">
        <v>114</v>
      </c>
      <c r="AV13" s="442"/>
      <c r="AW13" s="442"/>
      <c r="AX13" s="442"/>
      <c r="AY13" s="443" t="s">
        <v>133</v>
      </c>
      <c r="AZ13" s="444"/>
      <c r="BA13" s="444"/>
      <c r="BB13" s="444"/>
      <c r="BC13" s="444"/>
      <c r="BD13" s="444"/>
      <c r="BE13" s="444"/>
      <c r="BF13" s="444"/>
      <c r="BG13" s="444"/>
      <c r="BH13" s="444"/>
      <c r="BI13" s="444"/>
      <c r="BJ13" s="444"/>
      <c r="BK13" s="444"/>
      <c r="BL13" s="444"/>
      <c r="BM13" s="445"/>
      <c r="BN13" s="409">
        <v>-173</v>
      </c>
      <c r="BO13" s="410"/>
      <c r="BP13" s="410"/>
      <c r="BQ13" s="410"/>
      <c r="BR13" s="410"/>
      <c r="BS13" s="410"/>
      <c r="BT13" s="410"/>
      <c r="BU13" s="411"/>
      <c r="BV13" s="409">
        <v>-422</v>
      </c>
      <c r="BW13" s="410"/>
      <c r="BX13" s="410"/>
      <c r="BY13" s="410"/>
      <c r="BZ13" s="410"/>
      <c r="CA13" s="410"/>
      <c r="CB13" s="410"/>
      <c r="CC13" s="411"/>
      <c r="CD13" s="412" t="s">
        <v>134</v>
      </c>
      <c r="CE13" s="413"/>
      <c r="CF13" s="413"/>
      <c r="CG13" s="413"/>
      <c r="CH13" s="413"/>
      <c r="CI13" s="413"/>
      <c r="CJ13" s="413"/>
      <c r="CK13" s="413"/>
      <c r="CL13" s="413"/>
      <c r="CM13" s="413"/>
      <c r="CN13" s="413"/>
      <c r="CO13" s="413"/>
      <c r="CP13" s="413"/>
      <c r="CQ13" s="413"/>
      <c r="CR13" s="413"/>
      <c r="CS13" s="414"/>
      <c r="CT13" s="406">
        <v>10.7</v>
      </c>
      <c r="CU13" s="407"/>
      <c r="CV13" s="407"/>
      <c r="CW13" s="407"/>
      <c r="CX13" s="407"/>
      <c r="CY13" s="407"/>
      <c r="CZ13" s="407"/>
      <c r="DA13" s="408"/>
      <c r="DB13" s="406">
        <v>10.6</v>
      </c>
      <c r="DC13" s="407"/>
      <c r="DD13" s="407"/>
      <c r="DE13" s="407"/>
      <c r="DF13" s="407"/>
      <c r="DG13" s="407"/>
      <c r="DH13" s="407"/>
      <c r="DI13" s="408"/>
    </row>
    <row r="14" spans="1:119" ht="18.75" customHeight="1" thickBot="1" x14ac:dyDescent="0.2">
      <c r="A14" s="181"/>
      <c r="B14" s="472"/>
      <c r="C14" s="473"/>
      <c r="D14" s="473"/>
      <c r="E14" s="473"/>
      <c r="F14" s="473"/>
      <c r="G14" s="473"/>
      <c r="H14" s="473"/>
      <c r="I14" s="473"/>
      <c r="J14" s="473"/>
      <c r="K14" s="474"/>
      <c r="L14" s="490" t="s">
        <v>135</v>
      </c>
      <c r="M14" s="491"/>
      <c r="N14" s="491"/>
      <c r="O14" s="491"/>
      <c r="P14" s="491"/>
      <c r="Q14" s="492"/>
      <c r="R14" s="493">
        <v>1674</v>
      </c>
      <c r="S14" s="494"/>
      <c r="T14" s="494"/>
      <c r="U14" s="494"/>
      <c r="V14" s="495"/>
      <c r="W14" s="399"/>
      <c r="X14" s="400"/>
      <c r="Y14" s="400"/>
      <c r="Z14" s="400"/>
      <c r="AA14" s="400"/>
      <c r="AB14" s="389"/>
      <c r="AC14" s="496">
        <v>46.3</v>
      </c>
      <c r="AD14" s="497"/>
      <c r="AE14" s="497"/>
      <c r="AF14" s="497"/>
      <c r="AG14" s="498"/>
      <c r="AH14" s="496">
        <v>48.4</v>
      </c>
      <c r="AI14" s="497"/>
      <c r="AJ14" s="497"/>
      <c r="AK14" s="497"/>
      <c r="AL14" s="499"/>
      <c r="AM14" s="438"/>
      <c r="AN14" s="439"/>
      <c r="AO14" s="439"/>
      <c r="AP14" s="439"/>
      <c r="AQ14" s="439"/>
      <c r="AR14" s="439"/>
      <c r="AS14" s="439"/>
      <c r="AT14" s="440"/>
      <c r="AU14" s="441"/>
      <c r="AV14" s="442"/>
      <c r="AW14" s="442"/>
      <c r="AX14" s="442"/>
      <c r="AY14" s="443"/>
      <c r="AZ14" s="444"/>
      <c r="BA14" s="444"/>
      <c r="BB14" s="444"/>
      <c r="BC14" s="444"/>
      <c r="BD14" s="444"/>
      <c r="BE14" s="444"/>
      <c r="BF14" s="444"/>
      <c r="BG14" s="444"/>
      <c r="BH14" s="444"/>
      <c r="BI14" s="444"/>
      <c r="BJ14" s="444"/>
      <c r="BK14" s="444"/>
      <c r="BL14" s="444"/>
      <c r="BM14" s="445"/>
      <c r="BN14" s="409"/>
      <c r="BO14" s="410"/>
      <c r="BP14" s="410"/>
      <c r="BQ14" s="410"/>
      <c r="BR14" s="410"/>
      <c r="BS14" s="410"/>
      <c r="BT14" s="410"/>
      <c r="BU14" s="411"/>
      <c r="BV14" s="409"/>
      <c r="BW14" s="410"/>
      <c r="BX14" s="410"/>
      <c r="BY14" s="410"/>
      <c r="BZ14" s="410"/>
      <c r="CA14" s="410"/>
      <c r="CB14" s="410"/>
      <c r="CC14" s="411"/>
      <c r="CD14" s="504" t="s">
        <v>136</v>
      </c>
      <c r="CE14" s="505"/>
      <c r="CF14" s="505"/>
      <c r="CG14" s="505"/>
      <c r="CH14" s="505"/>
      <c r="CI14" s="505"/>
      <c r="CJ14" s="505"/>
      <c r="CK14" s="505"/>
      <c r="CL14" s="505"/>
      <c r="CM14" s="505"/>
      <c r="CN14" s="505"/>
      <c r="CO14" s="505"/>
      <c r="CP14" s="505"/>
      <c r="CQ14" s="505"/>
      <c r="CR14" s="505"/>
      <c r="CS14" s="506"/>
      <c r="CT14" s="507" t="s">
        <v>122</v>
      </c>
      <c r="CU14" s="508"/>
      <c r="CV14" s="508"/>
      <c r="CW14" s="508"/>
      <c r="CX14" s="508"/>
      <c r="CY14" s="508"/>
      <c r="CZ14" s="508"/>
      <c r="DA14" s="509"/>
      <c r="DB14" s="507" t="s">
        <v>122</v>
      </c>
      <c r="DC14" s="508"/>
      <c r="DD14" s="508"/>
      <c r="DE14" s="508"/>
      <c r="DF14" s="508"/>
      <c r="DG14" s="508"/>
      <c r="DH14" s="508"/>
      <c r="DI14" s="509"/>
    </row>
    <row r="15" spans="1:119" ht="18.75" customHeight="1" x14ac:dyDescent="0.15">
      <c r="A15" s="181"/>
      <c r="B15" s="472"/>
      <c r="C15" s="473"/>
      <c r="D15" s="473"/>
      <c r="E15" s="473"/>
      <c r="F15" s="473"/>
      <c r="G15" s="473"/>
      <c r="H15" s="473"/>
      <c r="I15" s="473"/>
      <c r="J15" s="473"/>
      <c r="K15" s="474"/>
      <c r="L15" s="190"/>
      <c r="M15" s="500" t="s">
        <v>130</v>
      </c>
      <c r="N15" s="501"/>
      <c r="O15" s="501"/>
      <c r="P15" s="501"/>
      <c r="Q15" s="502"/>
      <c r="R15" s="493">
        <v>1667</v>
      </c>
      <c r="S15" s="494"/>
      <c r="T15" s="494"/>
      <c r="U15" s="494"/>
      <c r="V15" s="495"/>
      <c r="W15" s="425" t="s">
        <v>137</v>
      </c>
      <c r="X15" s="426"/>
      <c r="Y15" s="426"/>
      <c r="Z15" s="426"/>
      <c r="AA15" s="426"/>
      <c r="AB15" s="416"/>
      <c r="AC15" s="460">
        <v>81</v>
      </c>
      <c r="AD15" s="461"/>
      <c r="AE15" s="461"/>
      <c r="AF15" s="461"/>
      <c r="AG15" s="503"/>
      <c r="AH15" s="460">
        <v>90</v>
      </c>
      <c r="AI15" s="461"/>
      <c r="AJ15" s="461"/>
      <c r="AK15" s="461"/>
      <c r="AL15" s="462"/>
      <c r="AM15" s="438"/>
      <c r="AN15" s="439"/>
      <c r="AO15" s="439"/>
      <c r="AP15" s="439"/>
      <c r="AQ15" s="439"/>
      <c r="AR15" s="439"/>
      <c r="AS15" s="439"/>
      <c r="AT15" s="440"/>
      <c r="AU15" s="441"/>
      <c r="AV15" s="442"/>
      <c r="AW15" s="442"/>
      <c r="AX15" s="442"/>
      <c r="AY15" s="369" t="s">
        <v>138</v>
      </c>
      <c r="AZ15" s="370"/>
      <c r="BA15" s="370"/>
      <c r="BB15" s="370"/>
      <c r="BC15" s="370"/>
      <c r="BD15" s="370"/>
      <c r="BE15" s="370"/>
      <c r="BF15" s="370"/>
      <c r="BG15" s="370"/>
      <c r="BH15" s="370"/>
      <c r="BI15" s="370"/>
      <c r="BJ15" s="370"/>
      <c r="BK15" s="370"/>
      <c r="BL15" s="370"/>
      <c r="BM15" s="371"/>
      <c r="BN15" s="372">
        <v>214911</v>
      </c>
      <c r="BO15" s="373"/>
      <c r="BP15" s="373"/>
      <c r="BQ15" s="373"/>
      <c r="BR15" s="373"/>
      <c r="BS15" s="373"/>
      <c r="BT15" s="373"/>
      <c r="BU15" s="374"/>
      <c r="BV15" s="372">
        <v>218408</v>
      </c>
      <c r="BW15" s="373"/>
      <c r="BX15" s="373"/>
      <c r="BY15" s="373"/>
      <c r="BZ15" s="373"/>
      <c r="CA15" s="373"/>
      <c r="CB15" s="373"/>
      <c r="CC15" s="374"/>
      <c r="CD15" s="510" t="s">
        <v>139</v>
      </c>
      <c r="CE15" s="511"/>
      <c r="CF15" s="511"/>
      <c r="CG15" s="511"/>
      <c r="CH15" s="511"/>
      <c r="CI15" s="511"/>
      <c r="CJ15" s="511"/>
      <c r="CK15" s="511"/>
      <c r="CL15" s="511"/>
      <c r="CM15" s="511"/>
      <c r="CN15" s="511"/>
      <c r="CO15" s="511"/>
      <c r="CP15" s="511"/>
      <c r="CQ15" s="511"/>
      <c r="CR15" s="511"/>
      <c r="CS15" s="512"/>
      <c r="CT15" s="191"/>
      <c r="CU15" s="192"/>
      <c r="CV15" s="192"/>
      <c r="CW15" s="192"/>
      <c r="CX15" s="192"/>
      <c r="CY15" s="192"/>
      <c r="CZ15" s="192"/>
      <c r="DA15" s="193"/>
      <c r="DB15" s="191"/>
      <c r="DC15" s="192"/>
      <c r="DD15" s="192"/>
      <c r="DE15" s="192"/>
      <c r="DF15" s="192"/>
      <c r="DG15" s="192"/>
      <c r="DH15" s="192"/>
      <c r="DI15" s="193"/>
    </row>
    <row r="16" spans="1:119" ht="18.75" customHeight="1" x14ac:dyDescent="0.15">
      <c r="A16" s="181"/>
      <c r="B16" s="472"/>
      <c r="C16" s="473"/>
      <c r="D16" s="473"/>
      <c r="E16" s="473"/>
      <c r="F16" s="473"/>
      <c r="G16" s="473"/>
      <c r="H16" s="473"/>
      <c r="I16" s="473"/>
      <c r="J16" s="473"/>
      <c r="K16" s="474"/>
      <c r="L16" s="490" t="s">
        <v>140</v>
      </c>
      <c r="M16" s="513"/>
      <c r="N16" s="513"/>
      <c r="O16" s="513"/>
      <c r="P16" s="513"/>
      <c r="Q16" s="514"/>
      <c r="R16" s="515" t="s">
        <v>141</v>
      </c>
      <c r="S16" s="516"/>
      <c r="T16" s="516"/>
      <c r="U16" s="516"/>
      <c r="V16" s="517"/>
      <c r="W16" s="399"/>
      <c r="X16" s="400"/>
      <c r="Y16" s="400"/>
      <c r="Z16" s="400"/>
      <c r="AA16" s="400"/>
      <c r="AB16" s="389"/>
      <c r="AC16" s="496">
        <v>9.1</v>
      </c>
      <c r="AD16" s="497"/>
      <c r="AE16" s="497"/>
      <c r="AF16" s="497"/>
      <c r="AG16" s="498"/>
      <c r="AH16" s="496">
        <v>9</v>
      </c>
      <c r="AI16" s="497"/>
      <c r="AJ16" s="497"/>
      <c r="AK16" s="497"/>
      <c r="AL16" s="499"/>
      <c r="AM16" s="438"/>
      <c r="AN16" s="439"/>
      <c r="AO16" s="439"/>
      <c r="AP16" s="439"/>
      <c r="AQ16" s="439"/>
      <c r="AR16" s="439"/>
      <c r="AS16" s="439"/>
      <c r="AT16" s="440"/>
      <c r="AU16" s="441"/>
      <c r="AV16" s="442"/>
      <c r="AW16" s="442"/>
      <c r="AX16" s="442"/>
      <c r="AY16" s="443" t="s">
        <v>142</v>
      </c>
      <c r="AZ16" s="444"/>
      <c r="BA16" s="444"/>
      <c r="BB16" s="444"/>
      <c r="BC16" s="444"/>
      <c r="BD16" s="444"/>
      <c r="BE16" s="444"/>
      <c r="BF16" s="444"/>
      <c r="BG16" s="444"/>
      <c r="BH16" s="444"/>
      <c r="BI16" s="444"/>
      <c r="BJ16" s="444"/>
      <c r="BK16" s="444"/>
      <c r="BL16" s="444"/>
      <c r="BM16" s="445"/>
      <c r="BN16" s="409">
        <v>1847268</v>
      </c>
      <c r="BO16" s="410"/>
      <c r="BP16" s="410"/>
      <c r="BQ16" s="410"/>
      <c r="BR16" s="410"/>
      <c r="BS16" s="410"/>
      <c r="BT16" s="410"/>
      <c r="BU16" s="411"/>
      <c r="BV16" s="409">
        <v>1809025</v>
      </c>
      <c r="BW16" s="410"/>
      <c r="BX16" s="410"/>
      <c r="BY16" s="410"/>
      <c r="BZ16" s="410"/>
      <c r="CA16" s="410"/>
      <c r="CB16" s="410"/>
      <c r="CC16" s="411"/>
      <c r="CD16" s="194"/>
      <c r="CE16" s="523"/>
      <c r="CF16" s="523"/>
      <c r="CG16" s="523"/>
      <c r="CH16" s="523"/>
      <c r="CI16" s="523"/>
      <c r="CJ16" s="523"/>
      <c r="CK16" s="523"/>
      <c r="CL16" s="523"/>
      <c r="CM16" s="523"/>
      <c r="CN16" s="523"/>
      <c r="CO16" s="523"/>
      <c r="CP16" s="523"/>
      <c r="CQ16" s="523"/>
      <c r="CR16" s="523"/>
      <c r="CS16" s="524"/>
      <c r="CT16" s="406"/>
      <c r="CU16" s="407"/>
      <c r="CV16" s="407"/>
      <c r="CW16" s="407"/>
      <c r="CX16" s="407"/>
      <c r="CY16" s="407"/>
      <c r="CZ16" s="407"/>
      <c r="DA16" s="408"/>
      <c r="DB16" s="406"/>
      <c r="DC16" s="407"/>
      <c r="DD16" s="407"/>
      <c r="DE16" s="407"/>
      <c r="DF16" s="407"/>
      <c r="DG16" s="407"/>
      <c r="DH16" s="407"/>
      <c r="DI16" s="408"/>
    </row>
    <row r="17" spans="1:113" ht="18.75" customHeight="1" thickBot="1" x14ac:dyDescent="0.2">
      <c r="A17" s="181"/>
      <c r="B17" s="475"/>
      <c r="C17" s="476"/>
      <c r="D17" s="476"/>
      <c r="E17" s="476"/>
      <c r="F17" s="476"/>
      <c r="G17" s="476"/>
      <c r="H17" s="476"/>
      <c r="I17" s="476"/>
      <c r="J17" s="476"/>
      <c r="K17" s="477"/>
      <c r="L17" s="195"/>
      <c r="M17" s="520" t="s">
        <v>143</v>
      </c>
      <c r="N17" s="521"/>
      <c r="O17" s="521"/>
      <c r="P17" s="521"/>
      <c r="Q17" s="522"/>
      <c r="R17" s="515" t="s">
        <v>144</v>
      </c>
      <c r="S17" s="516"/>
      <c r="T17" s="516"/>
      <c r="U17" s="516"/>
      <c r="V17" s="517"/>
      <c r="W17" s="425" t="s">
        <v>145</v>
      </c>
      <c r="X17" s="426"/>
      <c r="Y17" s="426"/>
      <c r="Z17" s="426"/>
      <c r="AA17" s="426"/>
      <c r="AB17" s="416"/>
      <c r="AC17" s="460">
        <v>400</v>
      </c>
      <c r="AD17" s="461"/>
      <c r="AE17" s="461"/>
      <c r="AF17" s="461"/>
      <c r="AG17" s="503"/>
      <c r="AH17" s="460">
        <v>423</v>
      </c>
      <c r="AI17" s="461"/>
      <c r="AJ17" s="461"/>
      <c r="AK17" s="461"/>
      <c r="AL17" s="462"/>
      <c r="AM17" s="438"/>
      <c r="AN17" s="439"/>
      <c r="AO17" s="439"/>
      <c r="AP17" s="439"/>
      <c r="AQ17" s="439"/>
      <c r="AR17" s="439"/>
      <c r="AS17" s="439"/>
      <c r="AT17" s="440"/>
      <c r="AU17" s="441"/>
      <c r="AV17" s="442"/>
      <c r="AW17" s="442"/>
      <c r="AX17" s="442"/>
      <c r="AY17" s="443" t="s">
        <v>146</v>
      </c>
      <c r="AZ17" s="444"/>
      <c r="BA17" s="444"/>
      <c r="BB17" s="444"/>
      <c r="BC17" s="444"/>
      <c r="BD17" s="444"/>
      <c r="BE17" s="444"/>
      <c r="BF17" s="444"/>
      <c r="BG17" s="444"/>
      <c r="BH17" s="444"/>
      <c r="BI17" s="444"/>
      <c r="BJ17" s="444"/>
      <c r="BK17" s="444"/>
      <c r="BL17" s="444"/>
      <c r="BM17" s="445"/>
      <c r="BN17" s="409">
        <v>259383</v>
      </c>
      <c r="BO17" s="410"/>
      <c r="BP17" s="410"/>
      <c r="BQ17" s="410"/>
      <c r="BR17" s="410"/>
      <c r="BS17" s="410"/>
      <c r="BT17" s="410"/>
      <c r="BU17" s="411"/>
      <c r="BV17" s="409">
        <v>266274</v>
      </c>
      <c r="BW17" s="410"/>
      <c r="BX17" s="410"/>
      <c r="BY17" s="410"/>
      <c r="BZ17" s="410"/>
      <c r="CA17" s="410"/>
      <c r="CB17" s="410"/>
      <c r="CC17" s="411"/>
      <c r="CD17" s="194"/>
      <c r="CE17" s="523"/>
      <c r="CF17" s="523"/>
      <c r="CG17" s="523"/>
      <c r="CH17" s="523"/>
      <c r="CI17" s="523"/>
      <c r="CJ17" s="523"/>
      <c r="CK17" s="523"/>
      <c r="CL17" s="523"/>
      <c r="CM17" s="523"/>
      <c r="CN17" s="523"/>
      <c r="CO17" s="523"/>
      <c r="CP17" s="523"/>
      <c r="CQ17" s="523"/>
      <c r="CR17" s="523"/>
      <c r="CS17" s="524"/>
      <c r="CT17" s="406"/>
      <c r="CU17" s="407"/>
      <c r="CV17" s="407"/>
      <c r="CW17" s="407"/>
      <c r="CX17" s="407"/>
      <c r="CY17" s="407"/>
      <c r="CZ17" s="407"/>
      <c r="DA17" s="408"/>
      <c r="DB17" s="406"/>
      <c r="DC17" s="407"/>
      <c r="DD17" s="407"/>
      <c r="DE17" s="407"/>
      <c r="DF17" s="407"/>
      <c r="DG17" s="407"/>
      <c r="DH17" s="407"/>
      <c r="DI17" s="408"/>
    </row>
    <row r="18" spans="1:113" ht="18.75" customHeight="1" thickBot="1" x14ac:dyDescent="0.2">
      <c r="A18" s="181"/>
      <c r="B18" s="534" t="s">
        <v>147</v>
      </c>
      <c r="C18" s="452"/>
      <c r="D18" s="452"/>
      <c r="E18" s="535"/>
      <c r="F18" s="535"/>
      <c r="G18" s="535"/>
      <c r="H18" s="535"/>
      <c r="I18" s="535"/>
      <c r="J18" s="535"/>
      <c r="K18" s="535"/>
      <c r="L18" s="536">
        <v>158.69999999999999</v>
      </c>
      <c r="M18" s="536"/>
      <c r="N18" s="536"/>
      <c r="O18" s="536"/>
      <c r="P18" s="536"/>
      <c r="Q18" s="536"/>
      <c r="R18" s="537"/>
      <c r="S18" s="537"/>
      <c r="T18" s="537"/>
      <c r="U18" s="537"/>
      <c r="V18" s="538"/>
      <c r="W18" s="427"/>
      <c r="X18" s="428"/>
      <c r="Y18" s="428"/>
      <c r="Z18" s="428"/>
      <c r="AA18" s="428"/>
      <c r="AB18" s="419"/>
      <c r="AC18" s="539">
        <v>44.7</v>
      </c>
      <c r="AD18" s="540"/>
      <c r="AE18" s="540"/>
      <c r="AF18" s="540"/>
      <c r="AG18" s="541"/>
      <c r="AH18" s="539">
        <v>42.5</v>
      </c>
      <c r="AI18" s="540"/>
      <c r="AJ18" s="540"/>
      <c r="AK18" s="540"/>
      <c r="AL18" s="542"/>
      <c r="AM18" s="438"/>
      <c r="AN18" s="439"/>
      <c r="AO18" s="439"/>
      <c r="AP18" s="439"/>
      <c r="AQ18" s="439"/>
      <c r="AR18" s="439"/>
      <c r="AS18" s="439"/>
      <c r="AT18" s="440"/>
      <c r="AU18" s="441"/>
      <c r="AV18" s="442"/>
      <c r="AW18" s="442"/>
      <c r="AX18" s="442"/>
      <c r="AY18" s="443" t="s">
        <v>148</v>
      </c>
      <c r="AZ18" s="444"/>
      <c r="BA18" s="444"/>
      <c r="BB18" s="444"/>
      <c r="BC18" s="444"/>
      <c r="BD18" s="444"/>
      <c r="BE18" s="444"/>
      <c r="BF18" s="444"/>
      <c r="BG18" s="444"/>
      <c r="BH18" s="444"/>
      <c r="BI18" s="444"/>
      <c r="BJ18" s="444"/>
      <c r="BK18" s="444"/>
      <c r="BL18" s="444"/>
      <c r="BM18" s="445"/>
      <c r="BN18" s="409">
        <v>1736133</v>
      </c>
      <c r="BO18" s="410"/>
      <c r="BP18" s="410"/>
      <c r="BQ18" s="410"/>
      <c r="BR18" s="410"/>
      <c r="BS18" s="410"/>
      <c r="BT18" s="410"/>
      <c r="BU18" s="411"/>
      <c r="BV18" s="409">
        <v>1638183</v>
      </c>
      <c r="BW18" s="410"/>
      <c r="BX18" s="410"/>
      <c r="BY18" s="410"/>
      <c r="BZ18" s="410"/>
      <c r="CA18" s="410"/>
      <c r="CB18" s="410"/>
      <c r="CC18" s="411"/>
      <c r="CD18" s="194"/>
      <c r="CE18" s="523"/>
      <c r="CF18" s="523"/>
      <c r="CG18" s="523"/>
      <c r="CH18" s="523"/>
      <c r="CI18" s="523"/>
      <c r="CJ18" s="523"/>
      <c r="CK18" s="523"/>
      <c r="CL18" s="523"/>
      <c r="CM18" s="523"/>
      <c r="CN18" s="523"/>
      <c r="CO18" s="523"/>
      <c r="CP18" s="523"/>
      <c r="CQ18" s="523"/>
      <c r="CR18" s="523"/>
      <c r="CS18" s="524"/>
      <c r="CT18" s="406"/>
      <c r="CU18" s="407"/>
      <c r="CV18" s="407"/>
      <c r="CW18" s="407"/>
      <c r="CX18" s="407"/>
      <c r="CY18" s="407"/>
      <c r="CZ18" s="407"/>
      <c r="DA18" s="408"/>
      <c r="DB18" s="406"/>
      <c r="DC18" s="407"/>
      <c r="DD18" s="407"/>
      <c r="DE18" s="407"/>
      <c r="DF18" s="407"/>
      <c r="DG18" s="407"/>
      <c r="DH18" s="407"/>
      <c r="DI18" s="408"/>
    </row>
    <row r="19" spans="1:113" ht="18.75" customHeight="1" thickBot="1" x14ac:dyDescent="0.2">
      <c r="A19" s="181"/>
      <c r="B19" s="534" t="s">
        <v>149</v>
      </c>
      <c r="C19" s="452"/>
      <c r="D19" s="452"/>
      <c r="E19" s="535"/>
      <c r="F19" s="535"/>
      <c r="G19" s="535"/>
      <c r="H19" s="535"/>
      <c r="I19" s="535"/>
      <c r="J19" s="535"/>
      <c r="K19" s="535"/>
      <c r="L19" s="543">
        <v>11</v>
      </c>
      <c r="M19" s="543"/>
      <c r="N19" s="543"/>
      <c r="O19" s="543"/>
      <c r="P19" s="543"/>
      <c r="Q19" s="543"/>
      <c r="R19" s="544"/>
      <c r="S19" s="544"/>
      <c r="T19" s="544"/>
      <c r="U19" s="544"/>
      <c r="V19" s="545"/>
      <c r="W19" s="366"/>
      <c r="X19" s="367"/>
      <c r="Y19" s="367"/>
      <c r="Z19" s="367"/>
      <c r="AA19" s="367"/>
      <c r="AB19" s="367"/>
      <c r="AC19" s="518"/>
      <c r="AD19" s="518"/>
      <c r="AE19" s="518"/>
      <c r="AF19" s="518"/>
      <c r="AG19" s="518"/>
      <c r="AH19" s="518"/>
      <c r="AI19" s="518"/>
      <c r="AJ19" s="518"/>
      <c r="AK19" s="518"/>
      <c r="AL19" s="519"/>
      <c r="AM19" s="438"/>
      <c r="AN19" s="439"/>
      <c r="AO19" s="439"/>
      <c r="AP19" s="439"/>
      <c r="AQ19" s="439"/>
      <c r="AR19" s="439"/>
      <c r="AS19" s="439"/>
      <c r="AT19" s="440"/>
      <c r="AU19" s="441"/>
      <c r="AV19" s="442"/>
      <c r="AW19" s="442"/>
      <c r="AX19" s="442"/>
      <c r="AY19" s="443" t="s">
        <v>150</v>
      </c>
      <c r="AZ19" s="444"/>
      <c r="BA19" s="444"/>
      <c r="BB19" s="444"/>
      <c r="BC19" s="444"/>
      <c r="BD19" s="444"/>
      <c r="BE19" s="444"/>
      <c r="BF19" s="444"/>
      <c r="BG19" s="444"/>
      <c r="BH19" s="444"/>
      <c r="BI19" s="444"/>
      <c r="BJ19" s="444"/>
      <c r="BK19" s="444"/>
      <c r="BL19" s="444"/>
      <c r="BM19" s="445"/>
      <c r="BN19" s="409">
        <v>2769254</v>
      </c>
      <c r="BO19" s="410"/>
      <c r="BP19" s="410"/>
      <c r="BQ19" s="410"/>
      <c r="BR19" s="410"/>
      <c r="BS19" s="410"/>
      <c r="BT19" s="410"/>
      <c r="BU19" s="411"/>
      <c r="BV19" s="409">
        <v>2608467</v>
      </c>
      <c r="BW19" s="410"/>
      <c r="BX19" s="410"/>
      <c r="BY19" s="410"/>
      <c r="BZ19" s="410"/>
      <c r="CA19" s="410"/>
      <c r="CB19" s="410"/>
      <c r="CC19" s="411"/>
      <c r="CD19" s="194"/>
      <c r="CE19" s="523"/>
      <c r="CF19" s="523"/>
      <c r="CG19" s="523"/>
      <c r="CH19" s="523"/>
      <c r="CI19" s="523"/>
      <c r="CJ19" s="523"/>
      <c r="CK19" s="523"/>
      <c r="CL19" s="523"/>
      <c r="CM19" s="523"/>
      <c r="CN19" s="523"/>
      <c r="CO19" s="523"/>
      <c r="CP19" s="523"/>
      <c r="CQ19" s="523"/>
      <c r="CR19" s="523"/>
      <c r="CS19" s="524"/>
      <c r="CT19" s="406"/>
      <c r="CU19" s="407"/>
      <c r="CV19" s="407"/>
      <c r="CW19" s="407"/>
      <c r="CX19" s="407"/>
      <c r="CY19" s="407"/>
      <c r="CZ19" s="407"/>
      <c r="DA19" s="408"/>
      <c r="DB19" s="406"/>
      <c r="DC19" s="407"/>
      <c r="DD19" s="407"/>
      <c r="DE19" s="407"/>
      <c r="DF19" s="407"/>
      <c r="DG19" s="407"/>
      <c r="DH19" s="407"/>
      <c r="DI19" s="408"/>
    </row>
    <row r="20" spans="1:113" ht="18.75" customHeight="1" thickBot="1" x14ac:dyDescent="0.2">
      <c r="A20" s="181"/>
      <c r="B20" s="534" t="s">
        <v>151</v>
      </c>
      <c r="C20" s="452"/>
      <c r="D20" s="452"/>
      <c r="E20" s="535"/>
      <c r="F20" s="535"/>
      <c r="G20" s="535"/>
      <c r="H20" s="535"/>
      <c r="I20" s="535"/>
      <c r="J20" s="535"/>
      <c r="K20" s="535"/>
      <c r="L20" s="543">
        <v>737</v>
      </c>
      <c r="M20" s="543"/>
      <c r="N20" s="543"/>
      <c r="O20" s="543"/>
      <c r="P20" s="543"/>
      <c r="Q20" s="543"/>
      <c r="R20" s="544"/>
      <c r="S20" s="544"/>
      <c r="T20" s="544"/>
      <c r="U20" s="544"/>
      <c r="V20" s="545"/>
      <c r="W20" s="427"/>
      <c r="X20" s="428"/>
      <c r="Y20" s="428"/>
      <c r="Z20" s="428"/>
      <c r="AA20" s="428"/>
      <c r="AB20" s="428"/>
      <c r="AC20" s="546"/>
      <c r="AD20" s="546"/>
      <c r="AE20" s="546"/>
      <c r="AF20" s="546"/>
      <c r="AG20" s="546"/>
      <c r="AH20" s="546"/>
      <c r="AI20" s="546"/>
      <c r="AJ20" s="546"/>
      <c r="AK20" s="546"/>
      <c r="AL20" s="547"/>
      <c r="AM20" s="548"/>
      <c r="AN20" s="464"/>
      <c r="AO20" s="464"/>
      <c r="AP20" s="464"/>
      <c r="AQ20" s="464"/>
      <c r="AR20" s="464"/>
      <c r="AS20" s="464"/>
      <c r="AT20" s="465"/>
      <c r="AU20" s="549"/>
      <c r="AV20" s="550"/>
      <c r="AW20" s="550"/>
      <c r="AX20" s="551"/>
      <c r="AY20" s="443"/>
      <c r="AZ20" s="444"/>
      <c r="BA20" s="444"/>
      <c r="BB20" s="444"/>
      <c r="BC20" s="444"/>
      <c r="BD20" s="444"/>
      <c r="BE20" s="444"/>
      <c r="BF20" s="444"/>
      <c r="BG20" s="444"/>
      <c r="BH20" s="444"/>
      <c r="BI20" s="444"/>
      <c r="BJ20" s="444"/>
      <c r="BK20" s="444"/>
      <c r="BL20" s="444"/>
      <c r="BM20" s="445"/>
      <c r="BN20" s="409"/>
      <c r="BO20" s="410"/>
      <c r="BP20" s="410"/>
      <c r="BQ20" s="410"/>
      <c r="BR20" s="410"/>
      <c r="BS20" s="410"/>
      <c r="BT20" s="410"/>
      <c r="BU20" s="411"/>
      <c r="BV20" s="409"/>
      <c r="BW20" s="410"/>
      <c r="BX20" s="410"/>
      <c r="BY20" s="410"/>
      <c r="BZ20" s="410"/>
      <c r="CA20" s="410"/>
      <c r="CB20" s="410"/>
      <c r="CC20" s="411"/>
      <c r="CD20" s="194"/>
      <c r="CE20" s="523"/>
      <c r="CF20" s="523"/>
      <c r="CG20" s="523"/>
      <c r="CH20" s="523"/>
      <c r="CI20" s="523"/>
      <c r="CJ20" s="523"/>
      <c r="CK20" s="523"/>
      <c r="CL20" s="523"/>
      <c r="CM20" s="523"/>
      <c r="CN20" s="523"/>
      <c r="CO20" s="523"/>
      <c r="CP20" s="523"/>
      <c r="CQ20" s="523"/>
      <c r="CR20" s="523"/>
      <c r="CS20" s="524"/>
      <c r="CT20" s="406"/>
      <c r="CU20" s="407"/>
      <c r="CV20" s="407"/>
      <c r="CW20" s="407"/>
      <c r="CX20" s="407"/>
      <c r="CY20" s="407"/>
      <c r="CZ20" s="407"/>
      <c r="DA20" s="408"/>
      <c r="DB20" s="406"/>
      <c r="DC20" s="407"/>
      <c r="DD20" s="407"/>
      <c r="DE20" s="407"/>
      <c r="DF20" s="407"/>
      <c r="DG20" s="407"/>
      <c r="DH20" s="407"/>
      <c r="DI20" s="408"/>
    </row>
    <row r="21" spans="1:113" ht="18.75" customHeight="1" thickBot="1" x14ac:dyDescent="0.2">
      <c r="A21" s="181"/>
      <c r="B21" s="525" t="s">
        <v>152</v>
      </c>
      <c r="C21" s="526"/>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7"/>
      <c r="AY21" s="528"/>
      <c r="AZ21" s="529"/>
      <c r="BA21" s="529"/>
      <c r="BB21" s="529"/>
      <c r="BC21" s="529"/>
      <c r="BD21" s="529"/>
      <c r="BE21" s="529"/>
      <c r="BF21" s="529"/>
      <c r="BG21" s="529"/>
      <c r="BH21" s="529"/>
      <c r="BI21" s="529"/>
      <c r="BJ21" s="529"/>
      <c r="BK21" s="529"/>
      <c r="BL21" s="529"/>
      <c r="BM21" s="530"/>
      <c r="BN21" s="531"/>
      <c r="BO21" s="532"/>
      <c r="BP21" s="532"/>
      <c r="BQ21" s="532"/>
      <c r="BR21" s="532"/>
      <c r="BS21" s="532"/>
      <c r="BT21" s="532"/>
      <c r="BU21" s="533"/>
      <c r="BV21" s="531"/>
      <c r="BW21" s="532"/>
      <c r="BX21" s="532"/>
      <c r="BY21" s="532"/>
      <c r="BZ21" s="532"/>
      <c r="CA21" s="532"/>
      <c r="CB21" s="532"/>
      <c r="CC21" s="533"/>
      <c r="CD21" s="194"/>
      <c r="CE21" s="523"/>
      <c r="CF21" s="523"/>
      <c r="CG21" s="523"/>
      <c r="CH21" s="523"/>
      <c r="CI21" s="523"/>
      <c r="CJ21" s="523"/>
      <c r="CK21" s="523"/>
      <c r="CL21" s="523"/>
      <c r="CM21" s="523"/>
      <c r="CN21" s="523"/>
      <c r="CO21" s="523"/>
      <c r="CP21" s="523"/>
      <c r="CQ21" s="523"/>
      <c r="CR21" s="523"/>
      <c r="CS21" s="524"/>
      <c r="CT21" s="406"/>
      <c r="CU21" s="407"/>
      <c r="CV21" s="407"/>
      <c r="CW21" s="407"/>
      <c r="CX21" s="407"/>
      <c r="CY21" s="407"/>
      <c r="CZ21" s="407"/>
      <c r="DA21" s="408"/>
      <c r="DB21" s="406"/>
      <c r="DC21" s="407"/>
      <c r="DD21" s="407"/>
      <c r="DE21" s="407"/>
      <c r="DF21" s="407"/>
      <c r="DG21" s="407"/>
      <c r="DH21" s="407"/>
      <c r="DI21" s="408"/>
    </row>
    <row r="22" spans="1:113" ht="18.75" customHeight="1" x14ac:dyDescent="0.15">
      <c r="A22" s="181"/>
      <c r="B22" s="579" t="s">
        <v>153</v>
      </c>
      <c r="C22" s="553"/>
      <c r="D22" s="554"/>
      <c r="E22" s="421" t="s">
        <v>1</v>
      </c>
      <c r="F22" s="426"/>
      <c r="G22" s="426"/>
      <c r="H22" s="426"/>
      <c r="I22" s="426"/>
      <c r="J22" s="426"/>
      <c r="K22" s="416"/>
      <c r="L22" s="421" t="s">
        <v>154</v>
      </c>
      <c r="M22" s="426"/>
      <c r="N22" s="426"/>
      <c r="O22" s="426"/>
      <c r="P22" s="416"/>
      <c r="Q22" s="584" t="s">
        <v>155</v>
      </c>
      <c r="R22" s="585"/>
      <c r="S22" s="585"/>
      <c r="T22" s="585"/>
      <c r="U22" s="585"/>
      <c r="V22" s="586"/>
      <c r="W22" s="552" t="s">
        <v>156</v>
      </c>
      <c r="X22" s="553"/>
      <c r="Y22" s="554"/>
      <c r="Z22" s="421" t="s">
        <v>1</v>
      </c>
      <c r="AA22" s="426"/>
      <c r="AB22" s="426"/>
      <c r="AC22" s="426"/>
      <c r="AD22" s="426"/>
      <c r="AE22" s="426"/>
      <c r="AF22" s="426"/>
      <c r="AG22" s="416"/>
      <c r="AH22" s="590" t="s">
        <v>157</v>
      </c>
      <c r="AI22" s="426"/>
      <c r="AJ22" s="426"/>
      <c r="AK22" s="426"/>
      <c r="AL22" s="416"/>
      <c r="AM22" s="590" t="s">
        <v>158</v>
      </c>
      <c r="AN22" s="591"/>
      <c r="AO22" s="591"/>
      <c r="AP22" s="591"/>
      <c r="AQ22" s="591"/>
      <c r="AR22" s="592"/>
      <c r="AS22" s="584" t="s">
        <v>155</v>
      </c>
      <c r="AT22" s="585"/>
      <c r="AU22" s="585"/>
      <c r="AV22" s="585"/>
      <c r="AW22" s="585"/>
      <c r="AX22" s="596"/>
      <c r="AY22" s="369" t="s">
        <v>159</v>
      </c>
      <c r="AZ22" s="370"/>
      <c r="BA22" s="370"/>
      <c r="BB22" s="370"/>
      <c r="BC22" s="370"/>
      <c r="BD22" s="370"/>
      <c r="BE22" s="370"/>
      <c r="BF22" s="370"/>
      <c r="BG22" s="370"/>
      <c r="BH22" s="370"/>
      <c r="BI22" s="370"/>
      <c r="BJ22" s="370"/>
      <c r="BK22" s="370"/>
      <c r="BL22" s="370"/>
      <c r="BM22" s="371"/>
      <c r="BN22" s="372">
        <v>4550653</v>
      </c>
      <c r="BO22" s="373"/>
      <c r="BP22" s="373"/>
      <c r="BQ22" s="373"/>
      <c r="BR22" s="373"/>
      <c r="BS22" s="373"/>
      <c r="BT22" s="373"/>
      <c r="BU22" s="374"/>
      <c r="BV22" s="372">
        <v>4755475</v>
      </c>
      <c r="BW22" s="373"/>
      <c r="BX22" s="373"/>
      <c r="BY22" s="373"/>
      <c r="BZ22" s="373"/>
      <c r="CA22" s="373"/>
      <c r="CB22" s="373"/>
      <c r="CC22" s="374"/>
      <c r="CD22" s="194"/>
      <c r="CE22" s="523"/>
      <c r="CF22" s="523"/>
      <c r="CG22" s="523"/>
      <c r="CH22" s="523"/>
      <c r="CI22" s="523"/>
      <c r="CJ22" s="523"/>
      <c r="CK22" s="523"/>
      <c r="CL22" s="523"/>
      <c r="CM22" s="523"/>
      <c r="CN22" s="523"/>
      <c r="CO22" s="523"/>
      <c r="CP22" s="523"/>
      <c r="CQ22" s="523"/>
      <c r="CR22" s="523"/>
      <c r="CS22" s="524"/>
      <c r="CT22" s="406"/>
      <c r="CU22" s="407"/>
      <c r="CV22" s="407"/>
      <c r="CW22" s="407"/>
      <c r="CX22" s="407"/>
      <c r="CY22" s="407"/>
      <c r="CZ22" s="407"/>
      <c r="DA22" s="408"/>
      <c r="DB22" s="406"/>
      <c r="DC22" s="407"/>
      <c r="DD22" s="407"/>
      <c r="DE22" s="407"/>
      <c r="DF22" s="407"/>
      <c r="DG22" s="407"/>
      <c r="DH22" s="407"/>
      <c r="DI22" s="408"/>
    </row>
    <row r="23" spans="1:113" ht="18.75" customHeight="1" x14ac:dyDescent="0.15">
      <c r="A23" s="181"/>
      <c r="B23" s="580"/>
      <c r="C23" s="556"/>
      <c r="D23" s="557"/>
      <c r="E23" s="395"/>
      <c r="F23" s="400"/>
      <c r="G23" s="400"/>
      <c r="H23" s="400"/>
      <c r="I23" s="400"/>
      <c r="J23" s="400"/>
      <c r="K23" s="389"/>
      <c r="L23" s="395"/>
      <c r="M23" s="400"/>
      <c r="N23" s="400"/>
      <c r="O23" s="400"/>
      <c r="P23" s="389"/>
      <c r="Q23" s="587"/>
      <c r="R23" s="588"/>
      <c r="S23" s="588"/>
      <c r="T23" s="588"/>
      <c r="U23" s="588"/>
      <c r="V23" s="589"/>
      <c r="W23" s="555"/>
      <c r="X23" s="556"/>
      <c r="Y23" s="557"/>
      <c r="Z23" s="395"/>
      <c r="AA23" s="400"/>
      <c r="AB23" s="400"/>
      <c r="AC23" s="400"/>
      <c r="AD23" s="400"/>
      <c r="AE23" s="400"/>
      <c r="AF23" s="400"/>
      <c r="AG23" s="389"/>
      <c r="AH23" s="395"/>
      <c r="AI23" s="400"/>
      <c r="AJ23" s="400"/>
      <c r="AK23" s="400"/>
      <c r="AL23" s="389"/>
      <c r="AM23" s="593"/>
      <c r="AN23" s="594"/>
      <c r="AO23" s="594"/>
      <c r="AP23" s="594"/>
      <c r="AQ23" s="594"/>
      <c r="AR23" s="595"/>
      <c r="AS23" s="587"/>
      <c r="AT23" s="588"/>
      <c r="AU23" s="588"/>
      <c r="AV23" s="588"/>
      <c r="AW23" s="588"/>
      <c r="AX23" s="597"/>
      <c r="AY23" s="443" t="s">
        <v>160</v>
      </c>
      <c r="AZ23" s="444"/>
      <c r="BA23" s="444"/>
      <c r="BB23" s="444"/>
      <c r="BC23" s="444"/>
      <c r="BD23" s="444"/>
      <c r="BE23" s="444"/>
      <c r="BF23" s="444"/>
      <c r="BG23" s="444"/>
      <c r="BH23" s="444"/>
      <c r="BI23" s="444"/>
      <c r="BJ23" s="444"/>
      <c r="BK23" s="444"/>
      <c r="BL23" s="444"/>
      <c r="BM23" s="445"/>
      <c r="BN23" s="409">
        <v>4158227</v>
      </c>
      <c r="BO23" s="410"/>
      <c r="BP23" s="410"/>
      <c r="BQ23" s="410"/>
      <c r="BR23" s="410"/>
      <c r="BS23" s="410"/>
      <c r="BT23" s="410"/>
      <c r="BU23" s="411"/>
      <c r="BV23" s="409">
        <v>4345900</v>
      </c>
      <c r="BW23" s="410"/>
      <c r="BX23" s="410"/>
      <c r="BY23" s="410"/>
      <c r="BZ23" s="410"/>
      <c r="CA23" s="410"/>
      <c r="CB23" s="410"/>
      <c r="CC23" s="411"/>
      <c r="CD23" s="194"/>
      <c r="CE23" s="523"/>
      <c r="CF23" s="523"/>
      <c r="CG23" s="523"/>
      <c r="CH23" s="523"/>
      <c r="CI23" s="523"/>
      <c r="CJ23" s="523"/>
      <c r="CK23" s="523"/>
      <c r="CL23" s="523"/>
      <c r="CM23" s="523"/>
      <c r="CN23" s="523"/>
      <c r="CO23" s="523"/>
      <c r="CP23" s="523"/>
      <c r="CQ23" s="523"/>
      <c r="CR23" s="523"/>
      <c r="CS23" s="524"/>
      <c r="CT23" s="406"/>
      <c r="CU23" s="407"/>
      <c r="CV23" s="407"/>
      <c r="CW23" s="407"/>
      <c r="CX23" s="407"/>
      <c r="CY23" s="407"/>
      <c r="CZ23" s="407"/>
      <c r="DA23" s="408"/>
      <c r="DB23" s="406"/>
      <c r="DC23" s="407"/>
      <c r="DD23" s="407"/>
      <c r="DE23" s="407"/>
      <c r="DF23" s="407"/>
      <c r="DG23" s="407"/>
      <c r="DH23" s="407"/>
      <c r="DI23" s="408"/>
    </row>
    <row r="24" spans="1:113" ht="18.75" customHeight="1" thickBot="1" x14ac:dyDescent="0.2">
      <c r="A24" s="181"/>
      <c r="B24" s="580"/>
      <c r="C24" s="556"/>
      <c r="D24" s="557"/>
      <c r="E24" s="459" t="s">
        <v>161</v>
      </c>
      <c r="F24" s="439"/>
      <c r="G24" s="439"/>
      <c r="H24" s="439"/>
      <c r="I24" s="439"/>
      <c r="J24" s="439"/>
      <c r="K24" s="440"/>
      <c r="L24" s="460">
        <v>1</v>
      </c>
      <c r="M24" s="461"/>
      <c r="N24" s="461"/>
      <c r="O24" s="461"/>
      <c r="P24" s="503"/>
      <c r="Q24" s="460">
        <v>7890</v>
      </c>
      <c r="R24" s="461"/>
      <c r="S24" s="461"/>
      <c r="T24" s="461"/>
      <c r="U24" s="461"/>
      <c r="V24" s="503"/>
      <c r="W24" s="555"/>
      <c r="X24" s="556"/>
      <c r="Y24" s="557"/>
      <c r="Z24" s="459" t="s">
        <v>162</v>
      </c>
      <c r="AA24" s="439"/>
      <c r="AB24" s="439"/>
      <c r="AC24" s="439"/>
      <c r="AD24" s="439"/>
      <c r="AE24" s="439"/>
      <c r="AF24" s="439"/>
      <c r="AG24" s="440"/>
      <c r="AH24" s="460">
        <v>48</v>
      </c>
      <c r="AI24" s="461"/>
      <c r="AJ24" s="461"/>
      <c r="AK24" s="461"/>
      <c r="AL24" s="503"/>
      <c r="AM24" s="460">
        <v>153120</v>
      </c>
      <c r="AN24" s="461"/>
      <c r="AO24" s="461"/>
      <c r="AP24" s="461"/>
      <c r="AQ24" s="461"/>
      <c r="AR24" s="503"/>
      <c r="AS24" s="460">
        <v>3190</v>
      </c>
      <c r="AT24" s="461"/>
      <c r="AU24" s="461"/>
      <c r="AV24" s="461"/>
      <c r="AW24" s="461"/>
      <c r="AX24" s="462"/>
      <c r="AY24" s="528" t="s">
        <v>163</v>
      </c>
      <c r="AZ24" s="529"/>
      <c r="BA24" s="529"/>
      <c r="BB24" s="529"/>
      <c r="BC24" s="529"/>
      <c r="BD24" s="529"/>
      <c r="BE24" s="529"/>
      <c r="BF24" s="529"/>
      <c r="BG24" s="529"/>
      <c r="BH24" s="529"/>
      <c r="BI24" s="529"/>
      <c r="BJ24" s="529"/>
      <c r="BK24" s="529"/>
      <c r="BL24" s="529"/>
      <c r="BM24" s="530"/>
      <c r="BN24" s="409">
        <v>3809273</v>
      </c>
      <c r="BO24" s="410"/>
      <c r="BP24" s="410"/>
      <c r="BQ24" s="410"/>
      <c r="BR24" s="410"/>
      <c r="BS24" s="410"/>
      <c r="BT24" s="410"/>
      <c r="BU24" s="411"/>
      <c r="BV24" s="409">
        <v>3922702</v>
      </c>
      <c r="BW24" s="410"/>
      <c r="BX24" s="410"/>
      <c r="BY24" s="410"/>
      <c r="BZ24" s="410"/>
      <c r="CA24" s="410"/>
      <c r="CB24" s="410"/>
      <c r="CC24" s="411"/>
      <c r="CD24" s="194"/>
      <c r="CE24" s="523"/>
      <c r="CF24" s="523"/>
      <c r="CG24" s="523"/>
      <c r="CH24" s="523"/>
      <c r="CI24" s="523"/>
      <c r="CJ24" s="523"/>
      <c r="CK24" s="523"/>
      <c r="CL24" s="523"/>
      <c r="CM24" s="523"/>
      <c r="CN24" s="523"/>
      <c r="CO24" s="523"/>
      <c r="CP24" s="523"/>
      <c r="CQ24" s="523"/>
      <c r="CR24" s="523"/>
      <c r="CS24" s="524"/>
      <c r="CT24" s="406"/>
      <c r="CU24" s="407"/>
      <c r="CV24" s="407"/>
      <c r="CW24" s="407"/>
      <c r="CX24" s="407"/>
      <c r="CY24" s="407"/>
      <c r="CZ24" s="407"/>
      <c r="DA24" s="408"/>
      <c r="DB24" s="406"/>
      <c r="DC24" s="407"/>
      <c r="DD24" s="407"/>
      <c r="DE24" s="407"/>
      <c r="DF24" s="407"/>
      <c r="DG24" s="407"/>
      <c r="DH24" s="407"/>
      <c r="DI24" s="408"/>
    </row>
    <row r="25" spans="1:113" ht="18.75" customHeight="1" x14ac:dyDescent="0.15">
      <c r="A25" s="181"/>
      <c r="B25" s="580"/>
      <c r="C25" s="556"/>
      <c r="D25" s="557"/>
      <c r="E25" s="459" t="s">
        <v>164</v>
      </c>
      <c r="F25" s="439"/>
      <c r="G25" s="439"/>
      <c r="H25" s="439"/>
      <c r="I25" s="439"/>
      <c r="J25" s="439"/>
      <c r="K25" s="440"/>
      <c r="L25" s="460">
        <v>1</v>
      </c>
      <c r="M25" s="461"/>
      <c r="N25" s="461"/>
      <c r="O25" s="461"/>
      <c r="P25" s="503"/>
      <c r="Q25" s="460">
        <v>6420</v>
      </c>
      <c r="R25" s="461"/>
      <c r="S25" s="461"/>
      <c r="T25" s="461"/>
      <c r="U25" s="461"/>
      <c r="V25" s="503"/>
      <c r="W25" s="555"/>
      <c r="X25" s="556"/>
      <c r="Y25" s="557"/>
      <c r="Z25" s="459" t="s">
        <v>165</v>
      </c>
      <c r="AA25" s="439"/>
      <c r="AB25" s="439"/>
      <c r="AC25" s="439"/>
      <c r="AD25" s="439"/>
      <c r="AE25" s="439"/>
      <c r="AF25" s="439"/>
      <c r="AG25" s="440"/>
      <c r="AH25" s="460" t="s">
        <v>122</v>
      </c>
      <c r="AI25" s="461"/>
      <c r="AJ25" s="461"/>
      <c r="AK25" s="461"/>
      <c r="AL25" s="503"/>
      <c r="AM25" s="460" t="s">
        <v>122</v>
      </c>
      <c r="AN25" s="461"/>
      <c r="AO25" s="461"/>
      <c r="AP25" s="461"/>
      <c r="AQ25" s="461"/>
      <c r="AR25" s="503"/>
      <c r="AS25" s="460" t="s">
        <v>122</v>
      </c>
      <c r="AT25" s="461"/>
      <c r="AU25" s="461"/>
      <c r="AV25" s="461"/>
      <c r="AW25" s="461"/>
      <c r="AX25" s="462"/>
      <c r="AY25" s="369" t="s">
        <v>166</v>
      </c>
      <c r="AZ25" s="370"/>
      <c r="BA25" s="370"/>
      <c r="BB25" s="370"/>
      <c r="BC25" s="370"/>
      <c r="BD25" s="370"/>
      <c r="BE25" s="370"/>
      <c r="BF25" s="370"/>
      <c r="BG25" s="370"/>
      <c r="BH25" s="370"/>
      <c r="BI25" s="370"/>
      <c r="BJ25" s="370"/>
      <c r="BK25" s="370"/>
      <c r="BL25" s="370"/>
      <c r="BM25" s="371"/>
      <c r="BN25" s="372">
        <v>108962</v>
      </c>
      <c r="BO25" s="373"/>
      <c r="BP25" s="373"/>
      <c r="BQ25" s="373"/>
      <c r="BR25" s="373"/>
      <c r="BS25" s="373"/>
      <c r="BT25" s="373"/>
      <c r="BU25" s="374"/>
      <c r="BV25" s="372">
        <v>60053</v>
      </c>
      <c r="BW25" s="373"/>
      <c r="BX25" s="373"/>
      <c r="BY25" s="373"/>
      <c r="BZ25" s="373"/>
      <c r="CA25" s="373"/>
      <c r="CB25" s="373"/>
      <c r="CC25" s="374"/>
      <c r="CD25" s="194"/>
      <c r="CE25" s="523"/>
      <c r="CF25" s="523"/>
      <c r="CG25" s="523"/>
      <c r="CH25" s="523"/>
      <c r="CI25" s="523"/>
      <c r="CJ25" s="523"/>
      <c r="CK25" s="523"/>
      <c r="CL25" s="523"/>
      <c r="CM25" s="523"/>
      <c r="CN25" s="523"/>
      <c r="CO25" s="523"/>
      <c r="CP25" s="523"/>
      <c r="CQ25" s="523"/>
      <c r="CR25" s="523"/>
      <c r="CS25" s="524"/>
      <c r="CT25" s="406"/>
      <c r="CU25" s="407"/>
      <c r="CV25" s="407"/>
      <c r="CW25" s="407"/>
      <c r="CX25" s="407"/>
      <c r="CY25" s="407"/>
      <c r="CZ25" s="407"/>
      <c r="DA25" s="408"/>
      <c r="DB25" s="406"/>
      <c r="DC25" s="407"/>
      <c r="DD25" s="407"/>
      <c r="DE25" s="407"/>
      <c r="DF25" s="407"/>
      <c r="DG25" s="407"/>
      <c r="DH25" s="407"/>
      <c r="DI25" s="408"/>
    </row>
    <row r="26" spans="1:113" ht="18.75" customHeight="1" x14ac:dyDescent="0.15">
      <c r="A26" s="181"/>
      <c r="B26" s="580"/>
      <c r="C26" s="556"/>
      <c r="D26" s="557"/>
      <c r="E26" s="459" t="s">
        <v>167</v>
      </c>
      <c r="F26" s="439"/>
      <c r="G26" s="439"/>
      <c r="H26" s="439"/>
      <c r="I26" s="439"/>
      <c r="J26" s="439"/>
      <c r="K26" s="440"/>
      <c r="L26" s="460">
        <v>1</v>
      </c>
      <c r="M26" s="461"/>
      <c r="N26" s="461"/>
      <c r="O26" s="461"/>
      <c r="P26" s="503"/>
      <c r="Q26" s="460">
        <v>5760</v>
      </c>
      <c r="R26" s="461"/>
      <c r="S26" s="461"/>
      <c r="T26" s="461"/>
      <c r="U26" s="461"/>
      <c r="V26" s="503"/>
      <c r="W26" s="555"/>
      <c r="X26" s="556"/>
      <c r="Y26" s="557"/>
      <c r="Z26" s="459" t="s">
        <v>168</v>
      </c>
      <c r="AA26" s="561"/>
      <c r="AB26" s="561"/>
      <c r="AC26" s="561"/>
      <c r="AD26" s="561"/>
      <c r="AE26" s="561"/>
      <c r="AF26" s="561"/>
      <c r="AG26" s="562"/>
      <c r="AH26" s="460" t="s">
        <v>122</v>
      </c>
      <c r="AI26" s="461"/>
      <c r="AJ26" s="461"/>
      <c r="AK26" s="461"/>
      <c r="AL26" s="503"/>
      <c r="AM26" s="460" t="s">
        <v>122</v>
      </c>
      <c r="AN26" s="461"/>
      <c r="AO26" s="461"/>
      <c r="AP26" s="461"/>
      <c r="AQ26" s="461"/>
      <c r="AR26" s="503"/>
      <c r="AS26" s="460" t="s">
        <v>122</v>
      </c>
      <c r="AT26" s="461"/>
      <c r="AU26" s="461"/>
      <c r="AV26" s="461"/>
      <c r="AW26" s="461"/>
      <c r="AX26" s="462"/>
      <c r="AY26" s="412" t="s">
        <v>169</v>
      </c>
      <c r="AZ26" s="413"/>
      <c r="BA26" s="413"/>
      <c r="BB26" s="413"/>
      <c r="BC26" s="413"/>
      <c r="BD26" s="413"/>
      <c r="BE26" s="413"/>
      <c r="BF26" s="413"/>
      <c r="BG26" s="413"/>
      <c r="BH26" s="413"/>
      <c r="BI26" s="413"/>
      <c r="BJ26" s="413"/>
      <c r="BK26" s="413"/>
      <c r="BL26" s="413"/>
      <c r="BM26" s="414"/>
      <c r="BN26" s="409" t="s">
        <v>122</v>
      </c>
      <c r="BO26" s="410"/>
      <c r="BP26" s="410"/>
      <c r="BQ26" s="410"/>
      <c r="BR26" s="410"/>
      <c r="BS26" s="410"/>
      <c r="BT26" s="410"/>
      <c r="BU26" s="411"/>
      <c r="BV26" s="409" t="s">
        <v>122</v>
      </c>
      <c r="BW26" s="410"/>
      <c r="BX26" s="410"/>
      <c r="BY26" s="410"/>
      <c r="BZ26" s="410"/>
      <c r="CA26" s="410"/>
      <c r="CB26" s="410"/>
      <c r="CC26" s="411"/>
      <c r="CD26" s="194"/>
      <c r="CE26" s="523"/>
      <c r="CF26" s="523"/>
      <c r="CG26" s="523"/>
      <c r="CH26" s="523"/>
      <c r="CI26" s="523"/>
      <c r="CJ26" s="523"/>
      <c r="CK26" s="523"/>
      <c r="CL26" s="523"/>
      <c r="CM26" s="523"/>
      <c r="CN26" s="523"/>
      <c r="CO26" s="523"/>
      <c r="CP26" s="523"/>
      <c r="CQ26" s="523"/>
      <c r="CR26" s="523"/>
      <c r="CS26" s="524"/>
      <c r="CT26" s="406"/>
      <c r="CU26" s="407"/>
      <c r="CV26" s="407"/>
      <c r="CW26" s="407"/>
      <c r="CX26" s="407"/>
      <c r="CY26" s="407"/>
      <c r="CZ26" s="407"/>
      <c r="DA26" s="408"/>
      <c r="DB26" s="406"/>
      <c r="DC26" s="407"/>
      <c r="DD26" s="407"/>
      <c r="DE26" s="407"/>
      <c r="DF26" s="407"/>
      <c r="DG26" s="407"/>
      <c r="DH26" s="407"/>
      <c r="DI26" s="408"/>
    </row>
    <row r="27" spans="1:113" ht="18.75" customHeight="1" thickBot="1" x14ac:dyDescent="0.2">
      <c r="A27" s="181"/>
      <c r="B27" s="580"/>
      <c r="C27" s="556"/>
      <c r="D27" s="557"/>
      <c r="E27" s="459" t="s">
        <v>170</v>
      </c>
      <c r="F27" s="439"/>
      <c r="G27" s="439"/>
      <c r="H27" s="439"/>
      <c r="I27" s="439"/>
      <c r="J27" s="439"/>
      <c r="K27" s="440"/>
      <c r="L27" s="460">
        <v>1</v>
      </c>
      <c r="M27" s="461"/>
      <c r="N27" s="461"/>
      <c r="O27" s="461"/>
      <c r="P27" s="503"/>
      <c r="Q27" s="460">
        <v>2680</v>
      </c>
      <c r="R27" s="461"/>
      <c r="S27" s="461"/>
      <c r="T27" s="461"/>
      <c r="U27" s="461"/>
      <c r="V27" s="503"/>
      <c r="W27" s="555"/>
      <c r="X27" s="556"/>
      <c r="Y27" s="557"/>
      <c r="Z27" s="459" t="s">
        <v>171</v>
      </c>
      <c r="AA27" s="439"/>
      <c r="AB27" s="439"/>
      <c r="AC27" s="439"/>
      <c r="AD27" s="439"/>
      <c r="AE27" s="439"/>
      <c r="AF27" s="439"/>
      <c r="AG27" s="440"/>
      <c r="AH27" s="460" t="s">
        <v>122</v>
      </c>
      <c r="AI27" s="461"/>
      <c r="AJ27" s="461"/>
      <c r="AK27" s="461"/>
      <c r="AL27" s="503"/>
      <c r="AM27" s="460" t="s">
        <v>122</v>
      </c>
      <c r="AN27" s="461"/>
      <c r="AO27" s="461"/>
      <c r="AP27" s="461"/>
      <c r="AQ27" s="461"/>
      <c r="AR27" s="503"/>
      <c r="AS27" s="460" t="s">
        <v>122</v>
      </c>
      <c r="AT27" s="461"/>
      <c r="AU27" s="461"/>
      <c r="AV27" s="461"/>
      <c r="AW27" s="461"/>
      <c r="AX27" s="462"/>
      <c r="AY27" s="504" t="s">
        <v>172</v>
      </c>
      <c r="AZ27" s="505"/>
      <c r="BA27" s="505"/>
      <c r="BB27" s="505"/>
      <c r="BC27" s="505"/>
      <c r="BD27" s="505"/>
      <c r="BE27" s="505"/>
      <c r="BF27" s="505"/>
      <c r="BG27" s="505"/>
      <c r="BH27" s="505"/>
      <c r="BI27" s="505"/>
      <c r="BJ27" s="505"/>
      <c r="BK27" s="505"/>
      <c r="BL27" s="505"/>
      <c r="BM27" s="506"/>
      <c r="BN27" s="531" t="s">
        <v>122</v>
      </c>
      <c r="BO27" s="532"/>
      <c r="BP27" s="532"/>
      <c r="BQ27" s="532"/>
      <c r="BR27" s="532"/>
      <c r="BS27" s="532"/>
      <c r="BT27" s="532"/>
      <c r="BU27" s="533"/>
      <c r="BV27" s="531" t="s">
        <v>122</v>
      </c>
      <c r="BW27" s="532"/>
      <c r="BX27" s="532"/>
      <c r="BY27" s="532"/>
      <c r="BZ27" s="532"/>
      <c r="CA27" s="532"/>
      <c r="CB27" s="532"/>
      <c r="CC27" s="533"/>
      <c r="CD27" s="196"/>
      <c r="CE27" s="523"/>
      <c r="CF27" s="523"/>
      <c r="CG27" s="523"/>
      <c r="CH27" s="523"/>
      <c r="CI27" s="523"/>
      <c r="CJ27" s="523"/>
      <c r="CK27" s="523"/>
      <c r="CL27" s="523"/>
      <c r="CM27" s="523"/>
      <c r="CN27" s="523"/>
      <c r="CO27" s="523"/>
      <c r="CP27" s="523"/>
      <c r="CQ27" s="523"/>
      <c r="CR27" s="523"/>
      <c r="CS27" s="524"/>
      <c r="CT27" s="406"/>
      <c r="CU27" s="407"/>
      <c r="CV27" s="407"/>
      <c r="CW27" s="407"/>
      <c r="CX27" s="407"/>
      <c r="CY27" s="407"/>
      <c r="CZ27" s="407"/>
      <c r="DA27" s="408"/>
      <c r="DB27" s="406"/>
      <c r="DC27" s="407"/>
      <c r="DD27" s="407"/>
      <c r="DE27" s="407"/>
      <c r="DF27" s="407"/>
      <c r="DG27" s="407"/>
      <c r="DH27" s="407"/>
      <c r="DI27" s="408"/>
    </row>
    <row r="28" spans="1:113" ht="18.75" customHeight="1" x14ac:dyDescent="0.15">
      <c r="A28" s="181"/>
      <c r="B28" s="580"/>
      <c r="C28" s="556"/>
      <c r="D28" s="557"/>
      <c r="E28" s="459" t="s">
        <v>173</v>
      </c>
      <c r="F28" s="439"/>
      <c r="G28" s="439"/>
      <c r="H28" s="439"/>
      <c r="I28" s="439"/>
      <c r="J28" s="439"/>
      <c r="K28" s="440"/>
      <c r="L28" s="460">
        <v>1</v>
      </c>
      <c r="M28" s="461"/>
      <c r="N28" s="461"/>
      <c r="O28" s="461"/>
      <c r="P28" s="503"/>
      <c r="Q28" s="460">
        <v>2120</v>
      </c>
      <c r="R28" s="461"/>
      <c r="S28" s="461"/>
      <c r="T28" s="461"/>
      <c r="U28" s="461"/>
      <c r="V28" s="503"/>
      <c r="W28" s="555"/>
      <c r="X28" s="556"/>
      <c r="Y28" s="557"/>
      <c r="Z28" s="459" t="s">
        <v>174</v>
      </c>
      <c r="AA28" s="439"/>
      <c r="AB28" s="439"/>
      <c r="AC28" s="439"/>
      <c r="AD28" s="439"/>
      <c r="AE28" s="439"/>
      <c r="AF28" s="439"/>
      <c r="AG28" s="440"/>
      <c r="AH28" s="460" t="s">
        <v>122</v>
      </c>
      <c r="AI28" s="461"/>
      <c r="AJ28" s="461"/>
      <c r="AK28" s="461"/>
      <c r="AL28" s="503"/>
      <c r="AM28" s="460" t="s">
        <v>122</v>
      </c>
      <c r="AN28" s="461"/>
      <c r="AO28" s="461"/>
      <c r="AP28" s="461"/>
      <c r="AQ28" s="461"/>
      <c r="AR28" s="503"/>
      <c r="AS28" s="460" t="s">
        <v>122</v>
      </c>
      <c r="AT28" s="461"/>
      <c r="AU28" s="461"/>
      <c r="AV28" s="461"/>
      <c r="AW28" s="461"/>
      <c r="AX28" s="462"/>
      <c r="AY28" s="563" t="s">
        <v>175</v>
      </c>
      <c r="AZ28" s="564"/>
      <c r="BA28" s="564"/>
      <c r="BB28" s="565"/>
      <c r="BC28" s="369" t="s">
        <v>46</v>
      </c>
      <c r="BD28" s="370"/>
      <c r="BE28" s="370"/>
      <c r="BF28" s="370"/>
      <c r="BG28" s="370"/>
      <c r="BH28" s="370"/>
      <c r="BI28" s="370"/>
      <c r="BJ28" s="370"/>
      <c r="BK28" s="370"/>
      <c r="BL28" s="370"/>
      <c r="BM28" s="371"/>
      <c r="BN28" s="372">
        <v>486052</v>
      </c>
      <c r="BO28" s="373"/>
      <c r="BP28" s="373"/>
      <c r="BQ28" s="373"/>
      <c r="BR28" s="373"/>
      <c r="BS28" s="373"/>
      <c r="BT28" s="373"/>
      <c r="BU28" s="374"/>
      <c r="BV28" s="372">
        <v>485607</v>
      </c>
      <c r="BW28" s="373"/>
      <c r="BX28" s="373"/>
      <c r="BY28" s="373"/>
      <c r="BZ28" s="373"/>
      <c r="CA28" s="373"/>
      <c r="CB28" s="373"/>
      <c r="CC28" s="374"/>
      <c r="CD28" s="194"/>
      <c r="CE28" s="523"/>
      <c r="CF28" s="523"/>
      <c r="CG28" s="523"/>
      <c r="CH28" s="523"/>
      <c r="CI28" s="523"/>
      <c r="CJ28" s="523"/>
      <c r="CK28" s="523"/>
      <c r="CL28" s="523"/>
      <c r="CM28" s="523"/>
      <c r="CN28" s="523"/>
      <c r="CO28" s="523"/>
      <c r="CP28" s="523"/>
      <c r="CQ28" s="523"/>
      <c r="CR28" s="523"/>
      <c r="CS28" s="524"/>
      <c r="CT28" s="406"/>
      <c r="CU28" s="407"/>
      <c r="CV28" s="407"/>
      <c r="CW28" s="407"/>
      <c r="CX28" s="407"/>
      <c r="CY28" s="407"/>
      <c r="CZ28" s="407"/>
      <c r="DA28" s="408"/>
      <c r="DB28" s="406"/>
      <c r="DC28" s="407"/>
      <c r="DD28" s="407"/>
      <c r="DE28" s="407"/>
      <c r="DF28" s="407"/>
      <c r="DG28" s="407"/>
      <c r="DH28" s="407"/>
      <c r="DI28" s="408"/>
    </row>
    <row r="29" spans="1:113" ht="18.75" customHeight="1" x14ac:dyDescent="0.15">
      <c r="A29" s="181"/>
      <c r="B29" s="580"/>
      <c r="C29" s="556"/>
      <c r="D29" s="557"/>
      <c r="E29" s="459" t="s">
        <v>176</v>
      </c>
      <c r="F29" s="439"/>
      <c r="G29" s="439"/>
      <c r="H29" s="439"/>
      <c r="I29" s="439"/>
      <c r="J29" s="439"/>
      <c r="K29" s="440"/>
      <c r="L29" s="460">
        <v>6</v>
      </c>
      <c r="M29" s="461"/>
      <c r="N29" s="461"/>
      <c r="O29" s="461"/>
      <c r="P29" s="503"/>
      <c r="Q29" s="460">
        <v>1770</v>
      </c>
      <c r="R29" s="461"/>
      <c r="S29" s="461"/>
      <c r="T29" s="461"/>
      <c r="U29" s="461"/>
      <c r="V29" s="503"/>
      <c r="W29" s="558"/>
      <c r="X29" s="559"/>
      <c r="Y29" s="560"/>
      <c r="Z29" s="459" t="s">
        <v>177</v>
      </c>
      <c r="AA29" s="439"/>
      <c r="AB29" s="439"/>
      <c r="AC29" s="439"/>
      <c r="AD29" s="439"/>
      <c r="AE29" s="439"/>
      <c r="AF29" s="439"/>
      <c r="AG29" s="440"/>
      <c r="AH29" s="460">
        <v>48</v>
      </c>
      <c r="AI29" s="461"/>
      <c r="AJ29" s="461"/>
      <c r="AK29" s="461"/>
      <c r="AL29" s="503"/>
      <c r="AM29" s="460">
        <v>153120</v>
      </c>
      <c r="AN29" s="461"/>
      <c r="AO29" s="461"/>
      <c r="AP29" s="461"/>
      <c r="AQ29" s="461"/>
      <c r="AR29" s="503"/>
      <c r="AS29" s="460">
        <v>3190</v>
      </c>
      <c r="AT29" s="461"/>
      <c r="AU29" s="461"/>
      <c r="AV29" s="461"/>
      <c r="AW29" s="461"/>
      <c r="AX29" s="462"/>
      <c r="AY29" s="566"/>
      <c r="AZ29" s="567"/>
      <c r="BA29" s="567"/>
      <c r="BB29" s="568"/>
      <c r="BC29" s="443" t="s">
        <v>178</v>
      </c>
      <c r="BD29" s="444"/>
      <c r="BE29" s="444"/>
      <c r="BF29" s="444"/>
      <c r="BG29" s="444"/>
      <c r="BH29" s="444"/>
      <c r="BI29" s="444"/>
      <c r="BJ29" s="444"/>
      <c r="BK29" s="444"/>
      <c r="BL29" s="444"/>
      <c r="BM29" s="445"/>
      <c r="BN29" s="409">
        <v>678785</v>
      </c>
      <c r="BO29" s="410"/>
      <c r="BP29" s="410"/>
      <c r="BQ29" s="410"/>
      <c r="BR29" s="410"/>
      <c r="BS29" s="410"/>
      <c r="BT29" s="410"/>
      <c r="BU29" s="411"/>
      <c r="BV29" s="409">
        <v>464526</v>
      </c>
      <c r="BW29" s="410"/>
      <c r="BX29" s="410"/>
      <c r="BY29" s="410"/>
      <c r="BZ29" s="410"/>
      <c r="CA29" s="410"/>
      <c r="CB29" s="410"/>
      <c r="CC29" s="411"/>
      <c r="CD29" s="196"/>
      <c r="CE29" s="523"/>
      <c r="CF29" s="523"/>
      <c r="CG29" s="523"/>
      <c r="CH29" s="523"/>
      <c r="CI29" s="523"/>
      <c r="CJ29" s="523"/>
      <c r="CK29" s="523"/>
      <c r="CL29" s="523"/>
      <c r="CM29" s="523"/>
      <c r="CN29" s="523"/>
      <c r="CO29" s="523"/>
      <c r="CP29" s="523"/>
      <c r="CQ29" s="523"/>
      <c r="CR29" s="523"/>
      <c r="CS29" s="524"/>
      <c r="CT29" s="406"/>
      <c r="CU29" s="407"/>
      <c r="CV29" s="407"/>
      <c r="CW29" s="407"/>
      <c r="CX29" s="407"/>
      <c r="CY29" s="407"/>
      <c r="CZ29" s="407"/>
      <c r="DA29" s="408"/>
      <c r="DB29" s="406"/>
      <c r="DC29" s="407"/>
      <c r="DD29" s="407"/>
      <c r="DE29" s="407"/>
      <c r="DF29" s="407"/>
      <c r="DG29" s="407"/>
      <c r="DH29" s="407"/>
      <c r="DI29" s="408"/>
    </row>
    <row r="30" spans="1:113" ht="18.75" customHeight="1" thickBot="1" x14ac:dyDescent="0.2">
      <c r="A30" s="181"/>
      <c r="B30" s="581"/>
      <c r="C30" s="582"/>
      <c r="D30" s="583"/>
      <c r="E30" s="463"/>
      <c r="F30" s="464"/>
      <c r="G30" s="464"/>
      <c r="H30" s="464"/>
      <c r="I30" s="464"/>
      <c r="J30" s="464"/>
      <c r="K30" s="465"/>
      <c r="L30" s="573"/>
      <c r="M30" s="574"/>
      <c r="N30" s="574"/>
      <c r="O30" s="574"/>
      <c r="P30" s="575"/>
      <c r="Q30" s="573"/>
      <c r="R30" s="574"/>
      <c r="S30" s="574"/>
      <c r="T30" s="574"/>
      <c r="U30" s="574"/>
      <c r="V30" s="575"/>
      <c r="W30" s="576" t="s">
        <v>179</v>
      </c>
      <c r="X30" s="577"/>
      <c r="Y30" s="577"/>
      <c r="Z30" s="577"/>
      <c r="AA30" s="577"/>
      <c r="AB30" s="577"/>
      <c r="AC30" s="577"/>
      <c r="AD30" s="577"/>
      <c r="AE30" s="577"/>
      <c r="AF30" s="577"/>
      <c r="AG30" s="578"/>
      <c r="AH30" s="539">
        <v>99.5</v>
      </c>
      <c r="AI30" s="540"/>
      <c r="AJ30" s="540"/>
      <c r="AK30" s="540"/>
      <c r="AL30" s="540"/>
      <c r="AM30" s="540"/>
      <c r="AN30" s="540"/>
      <c r="AO30" s="540"/>
      <c r="AP30" s="540"/>
      <c r="AQ30" s="540"/>
      <c r="AR30" s="540"/>
      <c r="AS30" s="540"/>
      <c r="AT30" s="540"/>
      <c r="AU30" s="540"/>
      <c r="AV30" s="540"/>
      <c r="AW30" s="540"/>
      <c r="AX30" s="542"/>
      <c r="AY30" s="569"/>
      <c r="AZ30" s="570"/>
      <c r="BA30" s="570"/>
      <c r="BB30" s="571"/>
      <c r="BC30" s="528" t="s">
        <v>48</v>
      </c>
      <c r="BD30" s="529"/>
      <c r="BE30" s="529"/>
      <c r="BF30" s="529"/>
      <c r="BG30" s="529"/>
      <c r="BH30" s="529"/>
      <c r="BI30" s="529"/>
      <c r="BJ30" s="529"/>
      <c r="BK30" s="529"/>
      <c r="BL30" s="529"/>
      <c r="BM30" s="530"/>
      <c r="BN30" s="531">
        <v>1167079</v>
      </c>
      <c r="BO30" s="532"/>
      <c r="BP30" s="532"/>
      <c r="BQ30" s="532"/>
      <c r="BR30" s="532"/>
      <c r="BS30" s="532"/>
      <c r="BT30" s="532"/>
      <c r="BU30" s="533"/>
      <c r="BV30" s="531">
        <v>1223906</v>
      </c>
      <c r="BW30" s="532"/>
      <c r="BX30" s="532"/>
      <c r="BY30" s="532"/>
      <c r="BZ30" s="532"/>
      <c r="CA30" s="532"/>
      <c r="CB30" s="532"/>
      <c r="CC30" s="533"/>
      <c r="CD30" s="197"/>
      <c r="CE30" s="198"/>
      <c r="CF30" s="198"/>
      <c r="CG30" s="198"/>
      <c r="CH30" s="198"/>
      <c r="CI30" s="198"/>
      <c r="CJ30" s="198"/>
      <c r="CK30" s="198"/>
      <c r="CL30" s="198"/>
      <c r="CM30" s="198"/>
      <c r="CN30" s="198"/>
      <c r="CO30" s="198"/>
      <c r="CP30" s="198"/>
      <c r="CQ30" s="198"/>
      <c r="CR30" s="198"/>
      <c r="CS30" s="199"/>
      <c r="CT30" s="200"/>
      <c r="CU30" s="201"/>
      <c r="CV30" s="201"/>
      <c r="CW30" s="201"/>
      <c r="CX30" s="201"/>
      <c r="CY30" s="201"/>
      <c r="CZ30" s="201"/>
      <c r="DA30" s="202"/>
      <c r="DB30" s="200"/>
      <c r="DC30" s="201"/>
      <c r="DD30" s="201"/>
      <c r="DE30" s="201"/>
      <c r="DF30" s="201"/>
      <c r="DG30" s="201"/>
      <c r="DH30" s="201"/>
      <c r="DI30" s="202"/>
    </row>
    <row r="31" spans="1:113" ht="13.5" customHeight="1" x14ac:dyDescent="0.15">
      <c r="A31" s="181"/>
      <c r="B31" s="203"/>
      <c r="DI31" s="204"/>
    </row>
    <row r="32" spans="1:113" ht="13.5" customHeight="1" x14ac:dyDescent="0.15">
      <c r="A32" s="181"/>
      <c r="B32" s="205"/>
      <c r="C32" s="572" t="s">
        <v>180</v>
      </c>
      <c r="D32" s="572"/>
      <c r="E32" s="572"/>
      <c r="F32" s="572"/>
      <c r="G32" s="572"/>
      <c r="H32" s="572"/>
      <c r="I32" s="572"/>
      <c r="J32" s="572"/>
      <c r="K32" s="572"/>
      <c r="L32" s="572"/>
      <c r="M32" s="572"/>
      <c r="N32" s="572"/>
      <c r="O32" s="572"/>
      <c r="P32" s="572"/>
      <c r="Q32" s="572"/>
      <c r="R32" s="572"/>
      <c r="S32" s="572"/>
      <c r="U32" s="413" t="s">
        <v>181</v>
      </c>
      <c r="V32" s="413"/>
      <c r="W32" s="413"/>
      <c r="X32" s="413"/>
      <c r="Y32" s="413"/>
      <c r="Z32" s="413"/>
      <c r="AA32" s="413"/>
      <c r="AB32" s="413"/>
      <c r="AC32" s="413"/>
      <c r="AD32" s="413"/>
      <c r="AE32" s="413"/>
      <c r="AF32" s="413"/>
      <c r="AG32" s="413"/>
      <c r="AH32" s="413"/>
      <c r="AI32" s="413"/>
      <c r="AJ32" s="413"/>
      <c r="AK32" s="413"/>
      <c r="AM32" s="413" t="s">
        <v>182</v>
      </c>
      <c r="AN32" s="413"/>
      <c r="AO32" s="413"/>
      <c r="AP32" s="413"/>
      <c r="AQ32" s="413"/>
      <c r="AR32" s="413"/>
      <c r="AS32" s="413"/>
      <c r="AT32" s="413"/>
      <c r="AU32" s="413"/>
      <c r="AV32" s="413"/>
      <c r="AW32" s="413"/>
      <c r="AX32" s="413"/>
      <c r="AY32" s="413"/>
      <c r="AZ32" s="413"/>
      <c r="BA32" s="413"/>
      <c r="BB32" s="413"/>
      <c r="BC32" s="413"/>
      <c r="BE32" s="413" t="s">
        <v>183</v>
      </c>
      <c r="BF32" s="413"/>
      <c r="BG32" s="413"/>
      <c r="BH32" s="413"/>
      <c r="BI32" s="413"/>
      <c r="BJ32" s="413"/>
      <c r="BK32" s="413"/>
      <c r="BL32" s="413"/>
      <c r="BM32" s="413"/>
      <c r="BN32" s="413"/>
      <c r="BO32" s="413"/>
      <c r="BP32" s="413"/>
      <c r="BQ32" s="413"/>
      <c r="BR32" s="413"/>
      <c r="BS32" s="413"/>
      <c r="BT32" s="413"/>
      <c r="BU32" s="413"/>
      <c r="BW32" s="413" t="s">
        <v>184</v>
      </c>
      <c r="BX32" s="413"/>
      <c r="BY32" s="413"/>
      <c r="BZ32" s="413"/>
      <c r="CA32" s="413"/>
      <c r="CB32" s="413"/>
      <c r="CC32" s="413"/>
      <c r="CD32" s="413"/>
      <c r="CE32" s="413"/>
      <c r="CF32" s="413"/>
      <c r="CG32" s="413"/>
      <c r="CH32" s="413"/>
      <c r="CI32" s="413"/>
      <c r="CJ32" s="413"/>
      <c r="CK32" s="413"/>
      <c r="CL32" s="413"/>
      <c r="CM32" s="413"/>
      <c r="CO32" s="413" t="s">
        <v>185</v>
      </c>
      <c r="CP32" s="413"/>
      <c r="CQ32" s="413"/>
      <c r="CR32" s="413"/>
      <c r="CS32" s="413"/>
      <c r="CT32" s="413"/>
      <c r="CU32" s="413"/>
      <c r="CV32" s="413"/>
      <c r="CW32" s="413"/>
      <c r="CX32" s="413"/>
      <c r="CY32" s="413"/>
      <c r="CZ32" s="413"/>
      <c r="DA32" s="413"/>
      <c r="DB32" s="413"/>
      <c r="DC32" s="413"/>
      <c r="DD32" s="413"/>
      <c r="DE32" s="413"/>
      <c r="DI32" s="204"/>
    </row>
    <row r="33" spans="1:113" ht="13.5" customHeight="1" x14ac:dyDescent="0.15">
      <c r="A33" s="181"/>
      <c r="B33" s="205"/>
      <c r="C33" s="433" t="s">
        <v>186</v>
      </c>
      <c r="D33" s="433"/>
      <c r="E33" s="398" t="s">
        <v>187</v>
      </c>
      <c r="F33" s="398"/>
      <c r="G33" s="398"/>
      <c r="H33" s="398"/>
      <c r="I33" s="398"/>
      <c r="J33" s="398"/>
      <c r="K33" s="398"/>
      <c r="L33" s="398"/>
      <c r="M33" s="398"/>
      <c r="N33" s="398"/>
      <c r="O33" s="398"/>
      <c r="P33" s="398"/>
      <c r="Q33" s="398"/>
      <c r="R33" s="398"/>
      <c r="S33" s="398"/>
      <c r="T33" s="206"/>
      <c r="U33" s="433" t="s">
        <v>186</v>
      </c>
      <c r="V33" s="433"/>
      <c r="W33" s="398" t="s">
        <v>187</v>
      </c>
      <c r="X33" s="398"/>
      <c r="Y33" s="398"/>
      <c r="Z33" s="398"/>
      <c r="AA33" s="398"/>
      <c r="AB33" s="398"/>
      <c r="AC33" s="398"/>
      <c r="AD33" s="398"/>
      <c r="AE33" s="398"/>
      <c r="AF33" s="398"/>
      <c r="AG33" s="398"/>
      <c r="AH33" s="398"/>
      <c r="AI33" s="398"/>
      <c r="AJ33" s="398"/>
      <c r="AK33" s="398"/>
      <c r="AL33" s="206"/>
      <c r="AM33" s="433" t="s">
        <v>186</v>
      </c>
      <c r="AN33" s="433"/>
      <c r="AO33" s="398" t="s">
        <v>187</v>
      </c>
      <c r="AP33" s="398"/>
      <c r="AQ33" s="398"/>
      <c r="AR33" s="398"/>
      <c r="AS33" s="398"/>
      <c r="AT33" s="398"/>
      <c r="AU33" s="398"/>
      <c r="AV33" s="398"/>
      <c r="AW33" s="398"/>
      <c r="AX33" s="398"/>
      <c r="AY33" s="398"/>
      <c r="AZ33" s="398"/>
      <c r="BA33" s="398"/>
      <c r="BB33" s="398"/>
      <c r="BC33" s="398"/>
      <c r="BD33" s="207"/>
      <c r="BE33" s="398" t="s">
        <v>188</v>
      </c>
      <c r="BF33" s="398"/>
      <c r="BG33" s="398" t="s">
        <v>189</v>
      </c>
      <c r="BH33" s="398"/>
      <c r="BI33" s="398"/>
      <c r="BJ33" s="398"/>
      <c r="BK33" s="398"/>
      <c r="BL33" s="398"/>
      <c r="BM33" s="398"/>
      <c r="BN33" s="398"/>
      <c r="BO33" s="398"/>
      <c r="BP33" s="398"/>
      <c r="BQ33" s="398"/>
      <c r="BR33" s="398"/>
      <c r="BS33" s="398"/>
      <c r="BT33" s="398"/>
      <c r="BU33" s="398"/>
      <c r="BV33" s="207"/>
      <c r="BW33" s="433" t="s">
        <v>188</v>
      </c>
      <c r="BX33" s="433"/>
      <c r="BY33" s="398" t="s">
        <v>190</v>
      </c>
      <c r="BZ33" s="398"/>
      <c r="CA33" s="398"/>
      <c r="CB33" s="398"/>
      <c r="CC33" s="398"/>
      <c r="CD33" s="398"/>
      <c r="CE33" s="398"/>
      <c r="CF33" s="398"/>
      <c r="CG33" s="398"/>
      <c r="CH33" s="398"/>
      <c r="CI33" s="398"/>
      <c r="CJ33" s="398"/>
      <c r="CK33" s="398"/>
      <c r="CL33" s="398"/>
      <c r="CM33" s="398"/>
      <c r="CN33" s="206"/>
      <c r="CO33" s="433" t="s">
        <v>186</v>
      </c>
      <c r="CP33" s="433"/>
      <c r="CQ33" s="398" t="s">
        <v>191</v>
      </c>
      <c r="CR33" s="398"/>
      <c r="CS33" s="398"/>
      <c r="CT33" s="398"/>
      <c r="CU33" s="398"/>
      <c r="CV33" s="398"/>
      <c r="CW33" s="398"/>
      <c r="CX33" s="398"/>
      <c r="CY33" s="398"/>
      <c r="CZ33" s="398"/>
      <c r="DA33" s="398"/>
      <c r="DB33" s="398"/>
      <c r="DC33" s="398"/>
      <c r="DD33" s="398"/>
      <c r="DE33" s="398"/>
      <c r="DF33" s="206"/>
      <c r="DG33" s="598" t="s">
        <v>192</v>
      </c>
      <c r="DH33" s="598"/>
      <c r="DI33" s="208"/>
    </row>
    <row r="34" spans="1:113" ht="32.25" customHeight="1" x14ac:dyDescent="0.15">
      <c r="A34" s="181"/>
      <c r="B34" s="205"/>
      <c r="C34" s="599">
        <f>IF(E34="","",1)</f>
        <v>1</v>
      </c>
      <c r="D34" s="599"/>
      <c r="E34" s="600" t="str">
        <f>IF('各会計、関係団体の財政状況及び健全化判断比率'!B7="","",'各会計、関係団体の財政状況及び健全化判断比率'!B7)</f>
        <v>一般会計</v>
      </c>
      <c r="F34" s="600"/>
      <c r="G34" s="600"/>
      <c r="H34" s="600"/>
      <c r="I34" s="600"/>
      <c r="J34" s="600"/>
      <c r="K34" s="600"/>
      <c r="L34" s="600"/>
      <c r="M34" s="600"/>
      <c r="N34" s="600"/>
      <c r="O34" s="600"/>
      <c r="P34" s="600"/>
      <c r="Q34" s="600"/>
      <c r="R34" s="600"/>
      <c r="S34" s="600"/>
      <c r="T34" s="181"/>
      <c r="U34" s="599">
        <f>IF(W34="","",MAX(C34:D43)+1)</f>
        <v>3</v>
      </c>
      <c r="V34" s="599"/>
      <c r="W34" s="600" t="str">
        <f>IF('各会計、関係団体の財政状況及び健全化判断比率'!B28="","",'各会計、関係団体の財政状況及び健全化判断比率'!B28)</f>
        <v>国民健康保険特別会計</v>
      </c>
      <c r="X34" s="600"/>
      <c r="Y34" s="600"/>
      <c r="Z34" s="600"/>
      <c r="AA34" s="600"/>
      <c r="AB34" s="600"/>
      <c r="AC34" s="600"/>
      <c r="AD34" s="600"/>
      <c r="AE34" s="600"/>
      <c r="AF34" s="600"/>
      <c r="AG34" s="600"/>
      <c r="AH34" s="600"/>
      <c r="AI34" s="600"/>
      <c r="AJ34" s="600"/>
      <c r="AK34" s="600"/>
      <c r="AL34" s="181"/>
      <c r="AM34" s="599">
        <f>IF(AO34="","",MAX(C34:D43,U34:V43)+1)</f>
        <v>7</v>
      </c>
      <c r="AN34" s="599"/>
      <c r="AO34" s="600" t="str">
        <f>IF('各会計、関係団体の財政状況及び健全化判断比率'!B32="","",'各会計、関係団体の財政状況及び健全化判断比率'!B32)</f>
        <v>簡易水道事業会計</v>
      </c>
      <c r="AP34" s="600"/>
      <c r="AQ34" s="600"/>
      <c r="AR34" s="600"/>
      <c r="AS34" s="600"/>
      <c r="AT34" s="600"/>
      <c r="AU34" s="600"/>
      <c r="AV34" s="600"/>
      <c r="AW34" s="600"/>
      <c r="AX34" s="600"/>
      <c r="AY34" s="600"/>
      <c r="AZ34" s="600"/>
      <c r="BA34" s="600"/>
      <c r="BB34" s="600"/>
      <c r="BC34" s="600"/>
      <c r="BD34" s="181"/>
      <c r="BE34" s="599" t="str">
        <f>IF(BG34="","",MAX(C34:D43,U34:V43,AM34:AN43)+1)</f>
        <v/>
      </c>
      <c r="BF34" s="599"/>
      <c r="BG34" s="600"/>
      <c r="BH34" s="600"/>
      <c r="BI34" s="600"/>
      <c r="BJ34" s="600"/>
      <c r="BK34" s="600"/>
      <c r="BL34" s="600"/>
      <c r="BM34" s="600"/>
      <c r="BN34" s="600"/>
      <c r="BO34" s="600"/>
      <c r="BP34" s="600"/>
      <c r="BQ34" s="600"/>
      <c r="BR34" s="600"/>
      <c r="BS34" s="600"/>
      <c r="BT34" s="600"/>
      <c r="BU34" s="600"/>
      <c r="BV34" s="181"/>
      <c r="BW34" s="599">
        <f>IF(BY34="","",MAX(C34:D43,U34:V43,AM34:AN43,BE34:BF43)+1)</f>
        <v>9</v>
      </c>
      <c r="BX34" s="599"/>
      <c r="BY34" s="600" t="str">
        <f>IF('各会計、関係団体の財政状況及び健全化判断比率'!B68="","",'各会計、関係団体の財政状況及び健全化判断比率'!B68)</f>
        <v>北空知衛生センター組合</v>
      </c>
      <c r="BZ34" s="600"/>
      <c r="CA34" s="600"/>
      <c r="CB34" s="600"/>
      <c r="CC34" s="600"/>
      <c r="CD34" s="600"/>
      <c r="CE34" s="600"/>
      <c r="CF34" s="600"/>
      <c r="CG34" s="600"/>
      <c r="CH34" s="600"/>
      <c r="CI34" s="600"/>
      <c r="CJ34" s="600"/>
      <c r="CK34" s="600"/>
      <c r="CL34" s="600"/>
      <c r="CM34" s="600"/>
      <c r="CN34" s="181"/>
      <c r="CO34" s="599">
        <f>IF(CQ34="","",MAX(C34:D43,U34:V43,AM34:AN43,BE34:BF43,BW34:BX43)+1)</f>
        <v>16</v>
      </c>
      <c r="CP34" s="599"/>
      <c r="CQ34" s="600" t="str">
        <f>IF('各会計、関係団体の財政状況及び健全化判断比率'!BS7="","",'各会計、関係団体の財政状況及び健全化判断比率'!BS7)</f>
        <v>（株）北竜振興公社</v>
      </c>
      <c r="CR34" s="600"/>
      <c r="CS34" s="600"/>
      <c r="CT34" s="600"/>
      <c r="CU34" s="600"/>
      <c r="CV34" s="600"/>
      <c r="CW34" s="600"/>
      <c r="CX34" s="600"/>
      <c r="CY34" s="600"/>
      <c r="CZ34" s="600"/>
      <c r="DA34" s="600"/>
      <c r="DB34" s="600"/>
      <c r="DC34" s="600"/>
      <c r="DD34" s="600"/>
      <c r="DE34" s="600"/>
      <c r="DG34" s="601" t="str">
        <f>IF('各会計、関係団体の財政状況及び健全化判断比率'!BR7="","",'各会計、関係団体の財政状況及び健全化判断比率'!BR7)</f>
        <v/>
      </c>
      <c r="DH34" s="601"/>
      <c r="DI34" s="208"/>
    </row>
    <row r="35" spans="1:113" ht="32.25" customHeight="1" x14ac:dyDescent="0.15">
      <c r="A35" s="181"/>
      <c r="B35" s="205"/>
      <c r="C35" s="599">
        <f>IF(E35="","",C34+1)</f>
        <v>2</v>
      </c>
      <c r="D35" s="599"/>
      <c r="E35" s="600" t="str">
        <f>IF('各会計、関係団体の財政状況及び健全化判断比率'!B8="","",'各会計、関係団体の財政状況及び健全化判断比率'!B8)</f>
        <v>町立診療所事業特別会計</v>
      </c>
      <c r="F35" s="600"/>
      <c r="G35" s="600"/>
      <c r="H35" s="600"/>
      <c r="I35" s="600"/>
      <c r="J35" s="600"/>
      <c r="K35" s="600"/>
      <c r="L35" s="600"/>
      <c r="M35" s="600"/>
      <c r="N35" s="600"/>
      <c r="O35" s="600"/>
      <c r="P35" s="600"/>
      <c r="Q35" s="600"/>
      <c r="R35" s="600"/>
      <c r="S35" s="600"/>
      <c r="T35" s="181"/>
      <c r="U35" s="599">
        <f>IF(W35="","",U34+1)</f>
        <v>4</v>
      </c>
      <c r="V35" s="599"/>
      <c r="W35" s="600" t="str">
        <f>IF('各会計、関係団体の財政状況及び健全化判断比率'!B29="","",'各会計、関係団体の財政状況及び健全化判断比率'!B29)</f>
        <v>介護保険特別会計</v>
      </c>
      <c r="X35" s="600"/>
      <c r="Y35" s="600"/>
      <c r="Z35" s="600"/>
      <c r="AA35" s="600"/>
      <c r="AB35" s="600"/>
      <c r="AC35" s="600"/>
      <c r="AD35" s="600"/>
      <c r="AE35" s="600"/>
      <c r="AF35" s="600"/>
      <c r="AG35" s="600"/>
      <c r="AH35" s="600"/>
      <c r="AI35" s="600"/>
      <c r="AJ35" s="600"/>
      <c r="AK35" s="600"/>
      <c r="AL35" s="181"/>
      <c r="AM35" s="599">
        <f t="shared" ref="AM35:AM43" si="0">IF(AO35="","",AM34+1)</f>
        <v>8</v>
      </c>
      <c r="AN35" s="599"/>
      <c r="AO35" s="600" t="str">
        <f>IF('各会計、関係団体の財政状況及び健全化判断比率'!B33="","",'各会計、関係団体の財政状況及び健全化判断比率'!B33)</f>
        <v>農業集落排水事業及び個別排水処理事業会計</v>
      </c>
      <c r="AP35" s="600"/>
      <c r="AQ35" s="600"/>
      <c r="AR35" s="600"/>
      <c r="AS35" s="600"/>
      <c r="AT35" s="600"/>
      <c r="AU35" s="600"/>
      <c r="AV35" s="600"/>
      <c r="AW35" s="600"/>
      <c r="AX35" s="600"/>
      <c r="AY35" s="600"/>
      <c r="AZ35" s="600"/>
      <c r="BA35" s="600"/>
      <c r="BB35" s="600"/>
      <c r="BC35" s="600"/>
      <c r="BD35" s="181"/>
      <c r="BE35" s="599" t="str">
        <f t="shared" ref="BE35:BE43" si="1">IF(BG35="","",BE34+1)</f>
        <v/>
      </c>
      <c r="BF35" s="599"/>
      <c r="BG35" s="600"/>
      <c r="BH35" s="600"/>
      <c r="BI35" s="600"/>
      <c r="BJ35" s="600"/>
      <c r="BK35" s="600"/>
      <c r="BL35" s="600"/>
      <c r="BM35" s="600"/>
      <c r="BN35" s="600"/>
      <c r="BO35" s="600"/>
      <c r="BP35" s="600"/>
      <c r="BQ35" s="600"/>
      <c r="BR35" s="600"/>
      <c r="BS35" s="600"/>
      <c r="BT35" s="600"/>
      <c r="BU35" s="600"/>
      <c r="BV35" s="181"/>
      <c r="BW35" s="599">
        <f t="shared" ref="BW35:BW43" si="2">IF(BY35="","",BW34+1)</f>
        <v>10</v>
      </c>
      <c r="BX35" s="599"/>
      <c r="BY35" s="600" t="str">
        <f>IF('各会計、関係団体の財政状況及び健全化判断比率'!B69="","",'各会計、関係団体の財政状況及び健全化判断比率'!B69)</f>
        <v>空知教育センター組合</v>
      </c>
      <c r="BZ35" s="600"/>
      <c r="CA35" s="600"/>
      <c r="CB35" s="600"/>
      <c r="CC35" s="600"/>
      <c r="CD35" s="600"/>
      <c r="CE35" s="600"/>
      <c r="CF35" s="600"/>
      <c r="CG35" s="600"/>
      <c r="CH35" s="600"/>
      <c r="CI35" s="600"/>
      <c r="CJ35" s="600"/>
      <c r="CK35" s="600"/>
      <c r="CL35" s="600"/>
      <c r="CM35" s="600"/>
      <c r="CN35" s="181"/>
      <c r="CO35" s="599" t="str">
        <f t="shared" ref="CO35:CO43" si="3">IF(CQ35="","",CO34+1)</f>
        <v/>
      </c>
      <c r="CP35" s="599"/>
      <c r="CQ35" s="600" t="str">
        <f>IF('各会計、関係団体の財政状況及び健全化判断比率'!BS8="","",'各会計、関係団体の財政状況及び健全化判断比率'!BS8)</f>
        <v/>
      </c>
      <c r="CR35" s="600"/>
      <c r="CS35" s="600"/>
      <c r="CT35" s="600"/>
      <c r="CU35" s="600"/>
      <c r="CV35" s="600"/>
      <c r="CW35" s="600"/>
      <c r="CX35" s="600"/>
      <c r="CY35" s="600"/>
      <c r="CZ35" s="600"/>
      <c r="DA35" s="600"/>
      <c r="DB35" s="600"/>
      <c r="DC35" s="600"/>
      <c r="DD35" s="600"/>
      <c r="DE35" s="600"/>
      <c r="DG35" s="601" t="str">
        <f>IF('各会計、関係団体の財政状況及び健全化判断比率'!BR8="","",'各会計、関係団体の財政状況及び健全化判断比率'!BR8)</f>
        <v/>
      </c>
      <c r="DH35" s="601"/>
      <c r="DI35" s="208"/>
    </row>
    <row r="36" spans="1:113" ht="32.25" customHeight="1" x14ac:dyDescent="0.15">
      <c r="A36" s="181"/>
      <c r="B36" s="205"/>
      <c r="C36" s="599" t="str">
        <f>IF(E36="","",C35+1)</f>
        <v/>
      </c>
      <c r="D36" s="599"/>
      <c r="E36" s="600" t="str">
        <f>IF('各会計、関係団体の財政状況及び健全化判断比率'!B9="","",'各会計、関係団体の財政状況及び健全化判断比率'!B9)</f>
        <v/>
      </c>
      <c r="F36" s="600"/>
      <c r="G36" s="600"/>
      <c r="H36" s="600"/>
      <c r="I36" s="600"/>
      <c r="J36" s="600"/>
      <c r="K36" s="600"/>
      <c r="L36" s="600"/>
      <c r="M36" s="600"/>
      <c r="N36" s="600"/>
      <c r="O36" s="600"/>
      <c r="P36" s="600"/>
      <c r="Q36" s="600"/>
      <c r="R36" s="600"/>
      <c r="S36" s="600"/>
      <c r="T36" s="181"/>
      <c r="U36" s="599">
        <f t="shared" ref="U36:U43" si="4">IF(W36="","",U35+1)</f>
        <v>5</v>
      </c>
      <c r="V36" s="599"/>
      <c r="W36" s="600" t="str">
        <f>IF('各会計、関係団体の財政状況及び健全化判断比率'!B30="","",'各会計、関係団体の財政状況及び健全化判断比率'!B30)</f>
        <v>後期高齢者医療特別会計</v>
      </c>
      <c r="X36" s="600"/>
      <c r="Y36" s="600"/>
      <c r="Z36" s="600"/>
      <c r="AA36" s="600"/>
      <c r="AB36" s="600"/>
      <c r="AC36" s="600"/>
      <c r="AD36" s="600"/>
      <c r="AE36" s="600"/>
      <c r="AF36" s="600"/>
      <c r="AG36" s="600"/>
      <c r="AH36" s="600"/>
      <c r="AI36" s="600"/>
      <c r="AJ36" s="600"/>
      <c r="AK36" s="600"/>
      <c r="AL36" s="181"/>
      <c r="AM36" s="599" t="str">
        <f t="shared" si="0"/>
        <v/>
      </c>
      <c r="AN36" s="599"/>
      <c r="AO36" s="600"/>
      <c r="AP36" s="600"/>
      <c r="AQ36" s="600"/>
      <c r="AR36" s="600"/>
      <c r="AS36" s="600"/>
      <c r="AT36" s="600"/>
      <c r="AU36" s="600"/>
      <c r="AV36" s="600"/>
      <c r="AW36" s="600"/>
      <c r="AX36" s="600"/>
      <c r="AY36" s="600"/>
      <c r="AZ36" s="600"/>
      <c r="BA36" s="600"/>
      <c r="BB36" s="600"/>
      <c r="BC36" s="600"/>
      <c r="BD36" s="181"/>
      <c r="BE36" s="599" t="str">
        <f t="shared" si="1"/>
        <v/>
      </c>
      <c r="BF36" s="599"/>
      <c r="BG36" s="600"/>
      <c r="BH36" s="600"/>
      <c r="BI36" s="600"/>
      <c r="BJ36" s="600"/>
      <c r="BK36" s="600"/>
      <c r="BL36" s="600"/>
      <c r="BM36" s="600"/>
      <c r="BN36" s="600"/>
      <c r="BO36" s="600"/>
      <c r="BP36" s="600"/>
      <c r="BQ36" s="600"/>
      <c r="BR36" s="600"/>
      <c r="BS36" s="600"/>
      <c r="BT36" s="600"/>
      <c r="BU36" s="600"/>
      <c r="BV36" s="181"/>
      <c r="BW36" s="599">
        <f t="shared" si="2"/>
        <v>11</v>
      </c>
      <c r="BX36" s="599"/>
      <c r="BY36" s="600" t="str">
        <f>IF('各会計、関係団体の財政状況及び健全化判断比率'!B70="","",'各会計、関係団体の財政状況及び健全化判断比率'!B70)</f>
        <v>中・北空知廃棄物処理広域連合</v>
      </c>
      <c r="BZ36" s="600"/>
      <c r="CA36" s="600"/>
      <c r="CB36" s="600"/>
      <c r="CC36" s="600"/>
      <c r="CD36" s="600"/>
      <c r="CE36" s="600"/>
      <c r="CF36" s="600"/>
      <c r="CG36" s="600"/>
      <c r="CH36" s="600"/>
      <c r="CI36" s="600"/>
      <c r="CJ36" s="600"/>
      <c r="CK36" s="600"/>
      <c r="CL36" s="600"/>
      <c r="CM36" s="600"/>
      <c r="CN36" s="181"/>
      <c r="CO36" s="599" t="str">
        <f t="shared" si="3"/>
        <v/>
      </c>
      <c r="CP36" s="599"/>
      <c r="CQ36" s="600" t="str">
        <f>IF('各会計、関係団体の財政状況及び健全化判断比率'!BS9="","",'各会計、関係団体の財政状況及び健全化判断比率'!BS9)</f>
        <v/>
      </c>
      <c r="CR36" s="600"/>
      <c r="CS36" s="600"/>
      <c r="CT36" s="600"/>
      <c r="CU36" s="600"/>
      <c r="CV36" s="600"/>
      <c r="CW36" s="600"/>
      <c r="CX36" s="600"/>
      <c r="CY36" s="600"/>
      <c r="CZ36" s="600"/>
      <c r="DA36" s="600"/>
      <c r="DB36" s="600"/>
      <c r="DC36" s="600"/>
      <c r="DD36" s="600"/>
      <c r="DE36" s="600"/>
      <c r="DG36" s="601" t="str">
        <f>IF('各会計、関係団体の財政状況及び健全化判断比率'!BR9="","",'各会計、関係団体の財政状況及び健全化判断比率'!BR9)</f>
        <v/>
      </c>
      <c r="DH36" s="601"/>
      <c r="DI36" s="208"/>
    </row>
    <row r="37" spans="1:113" ht="32.25" customHeight="1" x14ac:dyDescent="0.15">
      <c r="A37" s="181"/>
      <c r="B37" s="205"/>
      <c r="C37" s="599" t="str">
        <f>IF(E37="","",C36+1)</f>
        <v/>
      </c>
      <c r="D37" s="599"/>
      <c r="E37" s="600" t="str">
        <f>IF('各会計、関係団体の財政状況及び健全化判断比率'!B10="","",'各会計、関係団体の財政状況及び健全化判断比率'!B10)</f>
        <v/>
      </c>
      <c r="F37" s="600"/>
      <c r="G37" s="600"/>
      <c r="H37" s="600"/>
      <c r="I37" s="600"/>
      <c r="J37" s="600"/>
      <c r="K37" s="600"/>
      <c r="L37" s="600"/>
      <c r="M37" s="600"/>
      <c r="N37" s="600"/>
      <c r="O37" s="600"/>
      <c r="P37" s="600"/>
      <c r="Q37" s="600"/>
      <c r="R37" s="600"/>
      <c r="S37" s="600"/>
      <c r="T37" s="181"/>
      <c r="U37" s="599">
        <f t="shared" si="4"/>
        <v>6</v>
      </c>
      <c r="V37" s="599"/>
      <c r="W37" s="600" t="str">
        <f>IF('各会計、関係団体の財政状況及び健全化判断比率'!B31="","",'各会計、関係団体の財政状況及び健全化判断比率'!B31)</f>
        <v>特別養護老人ホーム事業特別会計</v>
      </c>
      <c r="X37" s="600"/>
      <c r="Y37" s="600"/>
      <c r="Z37" s="600"/>
      <c r="AA37" s="600"/>
      <c r="AB37" s="600"/>
      <c r="AC37" s="600"/>
      <c r="AD37" s="600"/>
      <c r="AE37" s="600"/>
      <c r="AF37" s="600"/>
      <c r="AG37" s="600"/>
      <c r="AH37" s="600"/>
      <c r="AI37" s="600"/>
      <c r="AJ37" s="600"/>
      <c r="AK37" s="600"/>
      <c r="AL37" s="181"/>
      <c r="AM37" s="599" t="str">
        <f t="shared" si="0"/>
        <v/>
      </c>
      <c r="AN37" s="599"/>
      <c r="AO37" s="600"/>
      <c r="AP37" s="600"/>
      <c r="AQ37" s="600"/>
      <c r="AR37" s="600"/>
      <c r="AS37" s="600"/>
      <c r="AT37" s="600"/>
      <c r="AU37" s="600"/>
      <c r="AV37" s="600"/>
      <c r="AW37" s="600"/>
      <c r="AX37" s="600"/>
      <c r="AY37" s="600"/>
      <c r="AZ37" s="600"/>
      <c r="BA37" s="600"/>
      <c r="BB37" s="600"/>
      <c r="BC37" s="600"/>
      <c r="BD37" s="181"/>
      <c r="BE37" s="599" t="str">
        <f t="shared" si="1"/>
        <v/>
      </c>
      <c r="BF37" s="599"/>
      <c r="BG37" s="600"/>
      <c r="BH37" s="600"/>
      <c r="BI37" s="600"/>
      <c r="BJ37" s="600"/>
      <c r="BK37" s="600"/>
      <c r="BL37" s="600"/>
      <c r="BM37" s="600"/>
      <c r="BN37" s="600"/>
      <c r="BO37" s="600"/>
      <c r="BP37" s="600"/>
      <c r="BQ37" s="600"/>
      <c r="BR37" s="600"/>
      <c r="BS37" s="600"/>
      <c r="BT37" s="600"/>
      <c r="BU37" s="600"/>
      <c r="BV37" s="181"/>
      <c r="BW37" s="599">
        <f t="shared" si="2"/>
        <v>12</v>
      </c>
      <c r="BX37" s="599"/>
      <c r="BY37" s="600" t="str">
        <f>IF('各会計、関係団体の財政状況及び健全化判断比率'!B71="","",'各会計、関係団体の財政状況及び健全化判断比率'!B71)</f>
        <v>北空知衛生施設組合</v>
      </c>
      <c r="BZ37" s="600"/>
      <c r="CA37" s="600"/>
      <c r="CB37" s="600"/>
      <c r="CC37" s="600"/>
      <c r="CD37" s="600"/>
      <c r="CE37" s="600"/>
      <c r="CF37" s="600"/>
      <c r="CG37" s="600"/>
      <c r="CH37" s="600"/>
      <c r="CI37" s="600"/>
      <c r="CJ37" s="600"/>
      <c r="CK37" s="600"/>
      <c r="CL37" s="600"/>
      <c r="CM37" s="600"/>
      <c r="CN37" s="181"/>
      <c r="CO37" s="599" t="str">
        <f t="shared" si="3"/>
        <v/>
      </c>
      <c r="CP37" s="599"/>
      <c r="CQ37" s="600" t="str">
        <f>IF('各会計、関係団体の財政状況及び健全化判断比率'!BS10="","",'各会計、関係団体の財政状況及び健全化判断比率'!BS10)</f>
        <v/>
      </c>
      <c r="CR37" s="600"/>
      <c r="CS37" s="600"/>
      <c r="CT37" s="600"/>
      <c r="CU37" s="600"/>
      <c r="CV37" s="600"/>
      <c r="CW37" s="600"/>
      <c r="CX37" s="600"/>
      <c r="CY37" s="600"/>
      <c r="CZ37" s="600"/>
      <c r="DA37" s="600"/>
      <c r="DB37" s="600"/>
      <c r="DC37" s="600"/>
      <c r="DD37" s="600"/>
      <c r="DE37" s="600"/>
      <c r="DG37" s="601" t="str">
        <f>IF('各会計、関係団体の財政状況及び健全化判断比率'!BR10="","",'各会計、関係団体の財政状況及び健全化判断比率'!BR10)</f>
        <v/>
      </c>
      <c r="DH37" s="601"/>
      <c r="DI37" s="208"/>
    </row>
    <row r="38" spans="1:113" ht="32.25" customHeight="1" x14ac:dyDescent="0.15">
      <c r="A38" s="181"/>
      <c r="B38" s="205"/>
      <c r="C38" s="599" t="str">
        <f t="shared" ref="C38:C43" si="5">IF(E38="","",C37+1)</f>
        <v/>
      </c>
      <c r="D38" s="599"/>
      <c r="E38" s="600" t="str">
        <f>IF('各会計、関係団体の財政状況及び健全化判断比率'!B11="","",'各会計、関係団体の財政状況及び健全化判断比率'!B11)</f>
        <v/>
      </c>
      <c r="F38" s="600"/>
      <c r="G38" s="600"/>
      <c r="H38" s="600"/>
      <c r="I38" s="600"/>
      <c r="J38" s="600"/>
      <c r="K38" s="600"/>
      <c r="L38" s="600"/>
      <c r="M38" s="600"/>
      <c r="N38" s="600"/>
      <c r="O38" s="600"/>
      <c r="P38" s="600"/>
      <c r="Q38" s="600"/>
      <c r="R38" s="600"/>
      <c r="S38" s="600"/>
      <c r="T38" s="181"/>
      <c r="U38" s="599" t="str">
        <f t="shared" si="4"/>
        <v/>
      </c>
      <c r="V38" s="599"/>
      <c r="W38" s="600"/>
      <c r="X38" s="600"/>
      <c r="Y38" s="600"/>
      <c r="Z38" s="600"/>
      <c r="AA38" s="600"/>
      <c r="AB38" s="600"/>
      <c r="AC38" s="600"/>
      <c r="AD38" s="600"/>
      <c r="AE38" s="600"/>
      <c r="AF38" s="600"/>
      <c r="AG38" s="600"/>
      <c r="AH38" s="600"/>
      <c r="AI38" s="600"/>
      <c r="AJ38" s="600"/>
      <c r="AK38" s="600"/>
      <c r="AL38" s="181"/>
      <c r="AM38" s="599" t="str">
        <f t="shared" si="0"/>
        <v/>
      </c>
      <c r="AN38" s="599"/>
      <c r="AO38" s="600"/>
      <c r="AP38" s="600"/>
      <c r="AQ38" s="600"/>
      <c r="AR38" s="600"/>
      <c r="AS38" s="600"/>
      <c r="AT38" s="600"/>
      <c r="AU38" s="600"/>
      <c r="AV38" s="600"/>
      <c r="AW38" s="600"/>
      <c r="AX38" s="600"/>
      <c r="AY38" s="600"/>
      <c r="AZ38" s="600"/>
      <c r="BA38" s="600"/>
      <c r="BB38" s="600"/>
      <c r="BC38" s="600"/>
      <c r="BD38" s="181"/>
      <c r="BE38" s="599" t="str">
        <f t="shared" si="1"/>
        <v/>
      </c>
      <c r="BF38" s="599"/>
      <c r="BG38" s="600"/>
      <c r="BH38" s="600"/>
      <c r="BI38" s="600"/>
      <c r="BJ38" s="600"/>
      <c r="BK38" s="600"/>
      <c r="BL38" s="600"/>
      <c r="BM38" s="600"/>
      <c r="BN38" s="600"/>
      <c r="BO38" s="600"/>
      <c r="BP38" s="600"/>
      <c r="BQ38" s="600"/>
      <c r="BR38" s="600"/>
      <c r="BS38" s="600"/>
      <c r="BT38" s="600"/>
      <c r="BU38" s="600"/>
      <c r="BV38" s="181"/>
      <c r="BW38" s="599">
        <f t="shared" si="2"/>
        <v>13</v>
      </c>
      <c r="BX38" s="599"/>
      <c r="BY38" s="600" t="str">
        <f>IF('各会計、関係団体の財政状況及び健全化判断比率'!B72="","",'各会計、関係団体の財政状況及び健全化判断比率'!B72)</f>
        <v>深川地区消防組合</v>
      </c>
      <c r="BZ38" s="600"/>
      <c r="CA38" s="600"/>
      <c r="CB38" s="600"/>
      <c r="CC38" s="600"/>
      <c r="CD38" s="600"/>
      <c r="CE38" s="600"/>
      <c r="CF38" s="600"/>
      <c r="CG38" s="600"/>
      <c r="CH38" s="600"/>
      <c r="CI38" s="600"/>
      <c r="CJ38" s="600"/>
      <c r="CK38" s="600"/>
      <c r="CL38" s="600"/>
      <c r="CM38" s="600"/>
      <c r="CN38" s="181"/>
      <c r="CO38" s="599" t="str">
        <f t="shared" si="3"/>
        <v/>
      </c>
      <c r="CP38" s="599"/>
      <c r="CQ38" s="600" t="str">
        <f>IF('各会計、関係団体の財政状況及び健全化判断比率'!BS11="","",'各会計、関係団体の財政状況及び健全化判断比率'!BS11)</f>
        <v/>
      </c>
      <c r="CR38" s="600"/>
      <c r="CS38" s="600"/>
      <c r="CT38" s="600"/>
      <c r="CU38" s="600"/>
      <c r="CV38" s="600"/>
      <c r="CW38" s="600"/>
      <c r="CX38" s="600"/>
      <c r="CY38" s="600"/>
      <c r="CZ38" s="600"/>
      <c r="DA38" s="600"/>
      <c r="DB38" s="600"/>
      <c r="DC38" s="600"/>
      <c r="DD38" s="600"/>
      <c r="DE38" s="600"/>
      <c r="DG38" s="601" t="str">
        <f>IF('各会計、関係団体の財政状況及び健全化判断比率'!BR11="","",'各会計、関係団体の財政状況及び健全化判断比率'!BR11)</f>
        <v/>
      </c>
      <c r="DH38" s="601"/>
      <c r="DI38" s="208"/>
    </row>
    <row r="39" spans="1:113" ht="32.25" customHeight="1" x14ac:dyDescent="0.15">
      <c r="A39" s="181"/>
      <c r="B39" s="205"/>
      <c r="C39" s="599" t="str">
        <f t="shared" si="5"/>
        <v/>
      </c>
      <c r="D39" s="599"/>
      <c r="E39" s="600" t="str">
        <f>IF('各会計、関係団体の財政状況及び健全化判断比率'!B12="","",'各会計、関係団体の財政状況及び健全化判断比率'!B12)</f>
        <v/>
      </c>
      <c r="F39" s="600"/>
      <c r="G39" s="600"/>
      <c r="H39" s="600"/>
      <c r="I39" s="600"/>
      <c r="J39" s="600"/>
      <c r="K39" s="600"/>
      <c r="L39" s="600"/>
      <c r="M39" s="600"/>
      <c r="N39" s="600"/>
      <c r="O39" s="600"/>
      <c r="P39" s="600"/>
      <c r="Q39" s="600"/>
      <c r="R39" s="600"/>
      <c r="S39" s="600"/>
      <c r="T39" s="181"/>
      <c r="U39" s="599" t="str">
        <f t="shared" si="4"/>
        <v/>
      </c>
      <c r="V39" s="599"/>
      <c r="W39" s="600"/>
      <c r="X39" s="600"/>
      <c r="Y39" s="600"/>
      <c r="Z39" s="600"/>
      <c r="AA39" s="600"/>
      <c r="AB39" s="600"/>
      <c r="AC39" s="600"/>
      <c r="AD39" s="600"/>
      <c r="AE39" s="600"/>
      <c r="AF39" s="600"/>
      <c r="AG39" s="600"/>
      <c r="AH39" s="600"/>
      <c r="AI39" s="600"/>
      <c r="AJ39" s="600"/>
      <c r="AK39" s="600"/>
      <c r="AL39" s="181"/>
      <c r="AM39" s="599" t="str">
        <f t="shared" si="0"/>
        <v/>
      </c>
      <c r="AN39" s="599"/>
      <c r="AO39" s="600"/>
      <c r="AP39" s="600"/>
      <c r="AQ39" s="600"/>
      <c r="AR39" s="600"/>
      <c r="AS39" s="600"/>
      <c r="AT39" s="600"/>
      <c r="AU39" s="600"/>
      <c r="AV39" s="600"/>
      <c r="AW39" s="600"/>
      <c r="AX39" s="600"/>
      <c r="AY39" s="600"/>
      <c r="AZ39" s="600"/>
      <c r="BA39" s="600"/>
      <c r="BB39" s="600"/>
      <c r="BC39" s="600"/>
      <c r="BD39" s="181"/>
      <c r="BE39" s="599" t="str">
        <f t="shared" si="1"/>
        <v/>
      </c>
      <c r="BF39" s="599"/>
      <c r="BG39" s="600"/>
      <c r="BH39" s="600"/>
      <c r="BI39" s="600"/>
      <c r="BJ39" s="600"/>
      <c r="BK39" s="600"/>
      <c r="BL39" s="600"/>
      <c r="BM39" s="600"/>
      <c r="BN39" s="600"/>
      <c r="BO39" s="600"/>
      <c r="BP39" s="600"/>
      <c r="BQ39" s="600"/>
      <c r="BR39" s="600"/>
      <c r="BS39" s="600"/>
      <c r="BT39" s="600"/>
      <c r="BU39" s="600"/>
      <c r="BV39" s="181"/>
      <c r="BW39" s="599">
        <f t="shared" si="2"/>
        <v>14</v>
      </c>
      <c r="BX39" s="599"/>
      <c r="BY39" s="600" t="str">
        <f>IF('各会計、関係団体の財政状況及び健全化判断比率'!B73="","",'各会計、関係団体の財政状況及び健全化判断比率'!B73)</f>
        <v>北空知圏学校給食組合</v>
      </c>
      <c r="BZ39" s="600"/>
      <c r="CA39" s="600"/>
      <c r="CB39" s="600"/>
      <c r="CC39" s="600"/>
      <c r="CD39" s="600"/>
      <c r="CE39" s="600"/>
      <c r="CF39" s="600"/>
      <c r="CG39" s="600"/>
      <c r="CH39" s="600"/>
      <c r="CI39" s="600"/>
      <c r="CJ39" s="600"/>
      <c r="CK39" s="600"/>
      <c r="CL39" s="600"/>
      <c r="CM39" s="600"/>
      <c r="CN39" s="181"/>
      <c r="CO39" s="599" t="str">
        <f t="shared" si="3"/>
        <v/>
      </c>
      <c r="CP39" s="599"/>
      <c r="CQ39" s="600" t="str">
        <f>IF('各会計、関係団体の財政状況及び健全化判断比率'!BS12="","",'各会計、関係団体の財政状況及び健全化判断比率'!BS12)</f>
        <v/>
      </c>
      <c r="CR39" s="600"/>
      <c r="CS39" s="600"/>
      <c r="CT39" s="600"/>
      <c r="CU39" s="600"/>
      <c r="CV39" s="600"/>
      <c r="CW39" s="600"/>
      <c r="CX39" s="600"/>
      <c r="CY39" s="600"/>
      <c r="CZ39" s="600"/>
      <c r="DA39" s="600"/>
      <c r="DB39" s="600"/>
      <c r="DC39" s="600"/>
      <c r="DD39" s="600"/>
      <c r="DE39" s="600"/>
      <c r="DG39" s="601" t="str">
        <f>IF('各会計、関係団体の財政状況及び健全化判断比率'!BR12="","",'各会計、関係団体の財政状況及び健全化判断比率'!BR12)</f>
        <v/>
      </c>
      <c r="DH39" s="601"/>
      <c r="DI39" s="208"/>
    </row>
    <row r="40" spans="1:113" ht="32.25" customHeight="1" x14ac:dyDescent="0.15">
      <c r="A40" s="181"/>
      <c r="B40" s="205"/>
      <c r="C40" s="599" t="str">
        <f t="shared" si="5"/>
        <v/>
      </c>
      <c r="D40" s="599"/>
      <c r="E40" s="600" t="str">
        <f>IF('各会計、関係団体の財政状況及び健全化判断比率'!B13="","",'各会計、関係団体の財政状況及び健全化判断比率'!B13)</f>
        <v/>
      </c>
      <c r="F40" s="600"/>
      <c r="G40" s="600"/>
      <c r="H40" s="600"/>
      <c r="I40" s="600"/>
      <c r="J40" s="600"/>
      <c r="K40" s="600"/>
      <c r="L40" s="600"/>
      <c r="M40" s="600"/>
      <c r="N40" s="600"/>
      <c r="O40" s="600"/>
      <c r="P40" s="600"/>
      <c r="Q40" s="600"/>
      <c r="R40" s="600"/>
      <c r="S40" s="600"/>
      <c r="T40" s="181"/>
      <c r="U40" s="599" t="str">
        <f t="shared" si="4"/>
        <v/>
      </c>
      <c r="V40" s="599"/>
      <c r="W40" s="600"/>
      <c r="X40" s="600"/>
      <c r="Y40" s="600"/>
      <c r="Z40" s="600"/>
      <c r="AA40" s="600"/>
      <c r="AB40" s="600"/>
      <c r="AC40" s="600"/>
      <c r="AD40" s="600"/>
      <c r="AE40" s="600"/>
      <c r="AF40" s="600"/>
      <c r="AG40" s="600"/>
      <c r="AH40" s="600"/>
      <c r="AI40" s="600"/>
      <c r="AJ40" s="600"/>
      <c r="AK40" s="600"/>
      <c r="AL40" s="181"/>
      <c r="AM40" s="599" t="str">
        <f t="shared" si="0"/>
        <v/>
      </c>
      <c r="AN40" s="599"/>
      <c r="AO40" s="600"/>
      <c r="AP40" s="600"/>
      <c r="AQ40" s="600"/>
      <c r="AR40" s="600"/>
      <c r="AS40" s="600"/>
      <c r="AT40" s="600"/>
      <c r="AU40" s="600"/>
      <c r="AV40" s="600"/>
      <c r="AW40" s="600"/>
      <c r="AX40" s="600"/>
      <c r="AY40" s="600"/>
      <c r="AZ40" s="600"/>
      <c r="BA40" s="600"/>
      <c r="BB40" s="600"/>
      <c r="BC40" s="600"/>
      <c r="BD40" s="181"/>
      <c r="BE40" s="599" t="str">
        <f t="shared" si="1"/>
        <v/>
      </c>
      <c r="BF40" s="599"/>
      <c r="BG40" s="600"/>
      <c r="BH40" s="600"/>
      <c r="BI40" s="600"/>
      <c r="BJ40" s="600"/>
      <c r="BK40" s="600"/>
      <c r="BL40" s="600"/>
      <c r="BM40" s="600"/>
      <c r="BN40" s="600"/>
      <c r="BO40" s="600"/>
      <c r="BP40" s="600"/>
      <c r="BQ40" s="600"/>
      <c r="BR40" s="600"/>
      <c r="BS40" s="600"/>
      <c r="BT40" s="600"/>
      <c r="BU40" s="600"/>
      <c r="BV40" s="181"/>
      <c r="BW40" s="599">
        <f t="shared" si="2"/>
        <v>15</v>
      </c>
      <c r="BX40" s="599"/>
      <c r="BY40" s="600" t="str">
        <f>IF('各会計、関係団体の財政状況及び健全化判断比率'!B74="","",'各会計、関係団体の財政状況及び健全化判断比率'!B74)</f>
        <v>北空知広域水道企業団</v>
      </c>
      <c r="BZ40" s="600"/>
      <c r="CA40" s="600"/>
      <c r="CB40" s="600"/>
      <c r="CC40" s="600"/>
      <c r="CD40" s="600"/>
      <c r="CE40" s="600"/>
      <c r="CF40" s="600"/>
      <c r="CG40" s="600"/>
      <c r="CH40" s="600"/>
      <c r="CI40" s="600"/>
      <c r="CJ40" s="600"/>
      <c r="CK40" s="600"/>
      <c r="CL40" s="600"/>
      <c r="CM40" s="600"/>
      <c r="CN40" s="181"/>
      <c r="CO40" s="599" t="str">
        <f t="shared" si="3"/>
        <v/>
      </c>
      <c r="CP40" s="599"/>
      <c r="CQ40" s="600" t="str">
        <f>IF('各会計、関係団体の財政状況及び健全化判断比率'!BS13="","",'各会計、関係団体の財政状況及び健全化判断比率'!BS13)</f>
        <v/>
      </c>
      <c r="CR40" s="600"/>
      <c r="CS40" s="600"/>
      <c r="CT40" s="600"/>
      <c r="CU40" s="600"/>
      <c r="CV40" s="600"/>
      <c r="CW40" s="600"/>
      <c r="CX40" s="600"/>
      <c r="CY40" s="600"/>
      <c r="CZ40" s="600"/>
      <c r="DA40" s="600"/>
      <c r="DB40" s="600"/>
      <c r="DC40" s="600"/>
      <c r="DD40" s="600"/>
      <c r="DE40" s="600"/>
      <c r="DG40" s="601" t="str">
        <f>IF('各会計、関係団体の財政状況及び健全化判断比率'!BR13="","",'各会計、関係団体の財政状況及び健全化判断比率'!BR13)</f>
        <v/>
      </c>
      <c r="DH40" s="601"/>
      <c r="DI40" s="208"/>
    </row>
    <row r="41" spans="1:113" ht="32.25" customHeight="1" x14ac:dyDescent="0.15">
      <c r="A41" s="181"/>
      <c r="B41" s="205"/>
      <c r="C41" s="599" t="str">
        <f t="shared" si="5"/>
        <v/>
      </c>
      <c r="D41" s="599"/>
      <c r="E41" s="600" t="str">
        <f>IF('各会計、関係団体の財政状況及び健全化判断比率'!B14="","",'各会計、関係団体の財政状況及び健全化判断比率'!B14)</f>
        <v/>
      </c>
      <c r="F41" s="600"/>
      <c r="G41" s="600"/>
      <c r="H41" s="600"/>
      <c r="I41" s="600"/>
      <c r="J41" s="600"/>
      <c r="K41" s="600"/>
      <c r="L41" s="600"/>
      <c r="M41" s="600"/>
      <c r="N41" s="600"/>
      <c r="O41" s="600"/>
      <c r="P41" s="600"/>
      <c r="Q41" s="600"/>
      <c r="R41" s="600"/>
      <c r="S41" s="600"/>
      <c r="T41" s="181"/>
      <c r="U41" s="599" t="str">
        <f t="shared" si="4"/>
        <v/>
      </c>
      <c r="V41" s="599"/>
      <c r="W41" s="600"/>
      <c r="X41" s="600"/>
      <c r="Y41" s="600"/>
      <c r="Z41" s="600"/>
      <c r="AA41" s="600"/>
      <c r="AB41" s="600"/>
      <c r="AC41" s="600"/>
      <c r="AD41" s="600"/>
      <c r="AE41" s="600"/>
      <c r="AF41" s="600"/>
      <c r="AG41" s="600"/>
      <c r="AH41" s="600"/>
      <c r="AI41" s="600"/>
      <c r="AJ41" s="600"/>
      <c r="AK41" s="600"/>
      <c r="AL41" s="181"/>
      <c r="AM41" s="599" t="str">
        <f t="shared" si="0"/>
        <v/>
      </c>
      <c r="AN41" s="599"/>
      <c r="AO41" s="600"/>
      <c r="AP41" s="600"/>
      <c r="AQ41" s="600"/>
      <c r="AR41" s="600"/>
      <c r="AS41" s="600"/>
      <c r="AT41" s="600"/>
      <c r="AU41" s="600"/>
      <c r="AV41" s="600"/>
      <c r="AW41" s="600"/>
      <c r="AX41" s="600"/>
      <c r="AY41" s="600"/>
      <c r="AZ41" s="600"/>
      <c r="BA41" s="600"/>
      <c r="BB41" s="600"/>
      <c r="BC41" s="600"/>
      <c r="BD41" s="181"/>
      <c r="BE41" s="599" t="str">
        <f t="shared" si="1"/>
        <v/>
      </c>
      <c r="BF41" s="599"/>
      <c r="BG41" s="600"/>
      <c r="BH41" s="600"/>
      <c r="BI41" s="600"/>
      <c r="BJ41" s="600"/>
      <c r="BK41" s="600"/>
      <c r="BL41" s="600"/>
      <c r="BM41" s="600"/>
      <c r="BN41" s="600"/>
      <c r="BO41" s="600"/>
      <c r="BP41" s="600"/>
      <c r="BQ41" s="600"/>
      <c r="BR41" s="600"/>
      <c r="BS41" s="600"/>
      <c r="BT41" s="600"/>
      <c r="BU41" s="600"/>
      <c r="BV41" s="181"/>
      <c r="BW41" s="599" t="str">
        <f t="shared" si="2"/>
        <v/>
      </c>
      <c r="BX41" s="599"/>
      <c r="BY41" s="600" t="str">
        <f>IF('各会計、関係団体の財政状況及び健全化判断比率'!B75="","",'各会計、関係団体の財政状況及び健全化判断比率'!B75)</f>
        <v/>
      </c>
      <c r="BZ41" s="600"/>
      <c r="CA41" s="600"/>
      <c r="CB41" s="600"/>
      <c r="CC41" s="600"/>
      <c r="CD41" s="600"/>
      <c r="CE41" s="600"/>
      <c r="CF41" s="600"/>
      <c r="CG41" s="600"/>
      <c r="CH41" s="600"/>
      <c r="CI41" s="600"/>
      <c r="CJ41" s="600"/>
      <c r="CK41" s="600"/>
      <c r="CL41" s="600"/>
      <c r="CM41" s="600"/>
      <c r="CN41" s="181"/>
      <c r="CO41" s="599" t="str">
        <f t="shared" si="3"/>
        <v/>
      </c>
      <c r="CP41" s="599"/>
      <c r="CQ41" s="600" t="str">
        <f>IF('各会計、関係団体の財政状況及び健全化判断比率'!BS14="","",'各会計、関係団体の財政状況及び健全化判断比率'!BS14)</f>
        <v/>
      </c>
      <c r="CR41" s="600"/>
      <c r="CS41" s="600"/>
      <c r="CT41" s="600"/>
      <c r="CU41" s="600"/>
      <c r="CV41" s="600"/>
      <c r="CW41" s="600"/>
      <c r="CX41" s="600"/>
      <c r="CY41" s="600"/>
      <c r="CZ41" s="600"/>
      <c r="DA41" s="600"/>
      <c r="DB41" s="600"/>
      <c r="DC41" s="600"/>
      <c r="DD41" s="600"/>
      <c r="DE41" s="600"/>
      <c r="DG41" s="601" t="str">
        <f>IF('各会計、関係団体の財政状況及び健全化判断比率'!BR14="","",'各会計、関係団体の財政状況及び健全化判断比率'!BR14)</f>
        <v/>
      </c>
      <c r="DH41" s="601"/>
      <c r="DI41" s="208"/>
    </row>
    <row r="42" spans="1:113" ht="32.25" customHeight="1" x14ac:dyDescent="0.15">
      <c r="B42" s="205"/>
      <c r="C42" s="599" t="str">
        <f t="shared" si="5"/>
        <v/>
      </c>
      <c r="D42" s="599"/>
      <c r="E42" s="600" t="str">
        <f>IF('各会計、関係団体の財政状況及び健全化判断比率'!B15="","",'各会計、関係団体の財政状況及び健全化判断比率'!B15)</f>
        <v/>
      </c>
      <c r="F42" s="600"/>
      <c r="G42" s="600"/>
      <c r="H42" s="600"/>
      <c r="I42" s="600"/>
      <c r="J42" s="600"/>
      <c r="K42" s="600"/>
      <c r="L42" s="600"/>
      <c r="M42" s="600"/>
      <c r="N42" s="600"/>
      <c r="O42" s="600"/>
      <c r="P42" s="600"/>
      <c r="Q42" s="600"/>
      <c r="R42" s="600"/>
      <c r="S42" s="600"/>
      <c r="T42" s="181"/>
      <c r="U42" s="599" t="str">
        <f t="shared" si="4"/>
        <v/>
      </c>
      <c r="V42" s="599"/>
      <c r="W42" s="600"/>
      <c r="X42" s="600"/>
      <c r="Y42" s="600"/>
      <c r="Z42" s="600"/>
      <c r="AA42" s="600"/>
      <c r="AB42" s="600"/>
      <c r="AC42" s="600"/>
      <c r="AD42" s="600"/>
      <c r="AE42" s="600"/>
      <c r="AF42" s="600"/>
      <c r="AG42" s="600"/>
      <c r="AH42" s="600"/>
      <c r="AI42" s="600"/>
      <c r="AJ42" s="600"/>
      <c r="AK42" s="600"/>
      <c r="AL42" s="181"/>
      <c r="AM42" s="599" t="str">
        <f t="shared" si="0"/>
        <v/>
      </c>
      <c r="AN42" s="599"/>
      <c r="AO42" s="600"/>
      <c r="AP42" s="600"/>
      <c r="AQ42" s="600"/>
      <c r="AR42" s="600"/>
      <c r="AS42" s="600"/>
      <c r="AT42" s="600"/>
      <c r="AU42" s="600"/>
      <c r="AV42" s="600"/>
      <c r="AW42" s="600"/>
      <c r="AX42" s="600"/>
      <c r="AY42" s="600"/>
      <c r="AZ42" s="600"/>
      <c r="BA42" s="600"/>
      <c r="BB42" s="600"/>
      <c r="BC42" s="600"/>
      <c r="BD42" s="181"/>
      <c r="BE42" s="599" t="str">
        <f t="shared" si="1"/>
        <v/>
      </c>
      <c r="BF42" s="599"/>
      <c r="BG42" s="600"/>
      <c r="BH42" s="600"/>
      <c r="BI42" s="600"/>
      <c r="BJ42" s="600"/>
      <c r="BK42" s="600"/>
      <c r="BL42" s="600"/>
      <c r="BM42" s="600"/>
      <c r="BN42" s="600"/>
      <c r="BO42" s="600"/>
      <c r="BP42" s="600"/>
      <c r="BQ42" s="600"/>
      <c r="BR42" s="600"/>
      <c r="BS42" s="600"/>
      <c r="BT42" s="600"/>
      <c r="BU42" s="600"/>
      <c r="BV42" s="181"/>
      <c r="BW42" s="599" t="str">
        <f t="shared" si="2"/>
        <v/>
      </c>
      <c r="BX42" s="599"/>
      <c r="BY42" s="600" t="str">
        <f>IF('各会計、関係団体の財政状況及び健全化判断比率'!B76="","",'各会計、関係団体の財政状況及び健全化判断比率'!B76)</f>
        <v/>
      </c>
      <c r="BZ42" s="600"/>
      <c r="CA42" s="600"/>
      <c r="CB42" s="600"/>
      <c r="CC42" s="600"/>
      <c r="CD42" s="600"/>
      <c r="CE42" s="600"/>
      <c r="CF42" s="600"/>
      <c r="CG42" s="600"/>
      <c r="CH42" s="600"/>
      <c r="CI42" s="600"/>
      <c r="CJ42" s="600"/>
      <c r="CK42" s="600"/>
      <c r="CL42" s="600"/>
      <c r="CM42" s="600"/>
      <c r="CN42" s="181"/>
      <c r="CO42" s="599" t="str">
        <f t="shared" si="3"/>
        <v/>
      </c>
      <c r="CP42" s="599"/>
      <c r="CQ42" s="600" t="str">
        <f>IF('各会計、関係団体の財政状況及び健全化判断比率'!BS15="","",'各会計、関係団体の財政状況及び健全化判断比率'!BS15)</f>
        <v/>
      </c>
      <c r="CR42" s="600"/>
      <c r="CS42" s="600"/>
      <c r="CT42" s="600"/>
      <c r="CU42" s="600"/>
      <c r="CV42" s="600"/>
      <c r="CW42" s="600"/>
      <c r="CX42" s="600"/>
      <c r="CY42" s="600"/>
      <c r="CZ42" s="600"/>
      <c r="DA42" s="600"/>
      <c r="DB42" s="600"/>
      <c r="DC42" s="600"/>
      <c r="DD42" s="600"/>
      <c r="DE42" s="600"/>
      <c r="DG42" s="601" t="str">
        <f>IF('各会計、関係団体の財政状況及び健全化判断比率'!BR15="","",'各会計、関係団体の財政状況及び健全化判断比率'!BR15)</f>
        <v/>
      </c>
      <c r="DH42" s="601"/>
      <c r="DI42" s="208"/>
    </row>
    <row r="43" spans="1:113" ht="32.25" customHeight="1" x14ac:dyDescent="0.15">
      <c r="B43" s="205"/>
      <c r="C43" s="599" t="str">
        <f t="shared" si="5"/>
        <v/>
      </c>
      <c r="D43" s="599"/>
      <c r="E43" s="600" t="str">
        <f>IF('各会計、関係団体の財政状況及び健全化判断比率'!B16="","",'各会計、関係団体の財政状況及び健全化判断比率'!B16)</f>
        <v/>
      </c>
      <c r="F43" s="600"/>
      <c r="G43" s="600"/>
      <c r="H43" s="600"/>
      <c r="I43" s="600"/>
      <c r="J43" s="600"/>
      <c r="K43" s="600"/>
      <c r="L43" s="600"/>
      <c r="M43" s="600"/>
      <c r="N43" s="600"/>
      <c r="O43" s="600"/>
      <c r="P43" s="600"/>
      <c r="Q43" s="600"/>
      <c r="R43" s="600"/>
      <c r="S43" s="600"/>
      <c r="T43" s="181"/>
      <c r="U43" s="599" t="str">
        <f t="shared" si="4"/>
        <v/>
      </c>
      <c r="V43" s="599"/>
      <c r="W43" s="600"/>
      <c r="X43" s="600"/>
      <c r="Y43" s="600"/>
      <c r="Z43" s="600"/>
      <c r="AA43" s="600"/>
      <c r="AB43" s="600"/>
      <c r="AC43" s="600"/>
      <c r="AD43" s="600"/>
      <c r="AE43" s="600"/>
      <c r="AF43" s="600"/>
      <c r="AG43" s="600"/>
      <c r="AH43" s="600"/>
      <c r="AI43" s="600"/>
      <c r="AJ43" s="600"/>
      <c r="AK43" s="600"/>
      <c r="AL43" s="181"/>
      <c r="AM43" s="599" t="str">
        <f t="shared" si="0"/>
        <v/>
      </c>
      <c r="AN43" s="599"/>
      <c r="AO43" s="600"/>
      <c r="AP43" s="600"/>
      <c r="AQ43" s="600"/>
      <c r="AR43" s="600"/>
      <c r="AS43" s="600"/>
      <c r="AT43" s="600"/>
      <c r="AU43" s="600"/>
      <c r="AV43" s="600"/>
      <c r="AW43" s="600"/>
      <c r="AX43" s="600"/>
      <c r="AY43" s="600"/>
      <c r="AZ43" s="600"/>
      <c r="BA43" s="600"/>
      <c r="BB43" s="600"/>
      <c r="BC43" s="600"/>
      <c r="BD43" s="181"/>
      <c r="BE43" s="599" t="str">
        <f t="shared" si="1"/>
        <v/>
      </c>
      <c r="BF43" s="599"/>
      <c r="BG43" s="600"/>
      <c r="BH43" s="600"/>
      <c r="BI43" s="600"/>
      <c r="BJ43" s="600"/>
      <c r="BK43" s="600"/>
      <c r="BL43" s="600"/>
      <c r="BM43" s="600"/>
      <c r="BN43" s="600"/>
      <c r="BO43" s="600"/>
      <c r="BP43" s="600"/>
      <c r="BQ43" s="600"/>
      <c r="BR43" s="600"/>
      <c r="BS43" s="600"/>
      <c r="BT43" s="600"/>
      <c r="BU43" s="600"/>
      <c r="BV43" s="181"/>
      <c r="BW43" s="599" t="str">
        <f t="shared" si="2"/>
        <v/>
      </c>
      <c r="BX43" s="599"/>
      <c r="BY43" s="600" t="str">
        <f>IF('各会計、関係団体の財政状況及び健全化判断比率'!B77="","",'各会計、関係団体の財政状況及び健全化判断比率'!B77)</f>
        <v/>
      </c>
      <c r="BZ43" s="600"/>
      <c r="CA43" s="600"/>
      <c r="CB43" s="600"/>
      <c r="CC43" s="600"/>
      <c r="CD43" s="600"/>
      <c r="CE43" s="600"/>
      <c r="CF43" s="600"/>
      <c r="CG43" s="600"/>
      <c r="CH43" s="600"/>
      <c r="CI43" s="600"/>
      <c r="CJ43" s="600"/>
      <c r="CK43" s="600"/>
      <c r="CL43" s="600"/>
      <c r="CM43" s="600"/>
      <c r="CN43" s="181"/>
      <c r="CO43" s="599" t="str">
        <f t="shared" si="3"/>
        <v/>
      </c>
      <c r="CP43" s="599"/>
      <c r="CQ43" s="600" t="str">
        <f>IF('各会計、関係団体の財政状況及び健全化判断比率'!BS16="","",'各会計、関係団体の財政状況及び健全化判断比率'!BS16)</f>
        <v/>
      </c>
      <c r="CR43" s="600"/>
      <c r="CS43" s="600"/>
      <c r="CT43" s="600"/>
      <c r="CU43" s="600"/>
      <c r="CV43" s="600"/>
      <c r="CW43" s="600"/>
      <c r="CX43" s="600"/>
      <c r="CY43" s="600"/>
      <c r="CZ43" s="600"/>
      <c r="DA43" s="600"/>
      <c r="DB43" s="600"/>
      <c r="DC43" s="600"/>
      <c r="DD43" s="600"/>
      <c r="DE43" s="600"/>
      <c r="DG43" s="601" t="str">
        <f>IF('各会計、関係団体の財政状況及び健全化判断比率'!BR16="","",'各会計、関係団体の財政状況及び健全化判断比率'!BR16)</f>
        <v/>
      </c>
      <c r="DH43" s="601"/>
      <c r="DI43" s="208"/>
    </row>
    <row r="44" spans="1:113" ht="13.5" customHeight="1" thickBot="1" x14ac:dyDescent="0.2">
      <c r="B44" s="209"/>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1"/>
    </row>
    <row r="45" spans="1:113" x14ac:dyDescent="0.15"/>
    <row r="46" spans="1:113" x14ac:dyDescent="0.15">
      <c r="B46" s="180" t="s">
        <v>193</v>
      </c>
      <c r="E46" s="602" t="s">
        <v>194</v>
      </c>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2"/>
      <c r="AP46" s="602"/>
      <c r="AQ46" s="602"/>
      <c r="AR46" s="602"/>
      <c r="AS46" s="602"/>
      <c r="AT46" s="602"/>
      <c r="AU46" s="602"/>
      <c r="AV46" s="602"/>
      <c r="AW46" s="602"/>
      <c r="AX46" s="602"/>
      <c r="AY46" s="602"/>
      <c r="AZ46" s="602"/>
      <c r="BA46" s="602"/>
      <c r="BB46" s="602"/>
      <c r="BC46" s="602"/>
      <c r="BD46" s="602"/>
      <c r="BE46" s="602"/>
      <c r="BF46" s="602"/>
      <c r="BG46" s="602"/>
      <c r="BH46" s="602"/>
      <c r="BI46" s="602"/>
      <c r="BJ46" s="602"/>
      <c r="BK46" s="602"/>
      <c r="BL46" s="602"/>
      <c r="BM46" s="602"/>
      <c r="BN46" s="602"/>
      <c r="BO46" s="602"/>
      <c r="BP46" s="602"/>
      <c r="BQ46" s="602"/>
      <c r="BR46" s="602"/>
      <c r="BS46" s="602"/>
      <c r="BT46" s="602"/>
      <c r="BU46" s="602"/>
      <c r="BV46" s="602"/>
      <c r="BW46" s="602"/>
      <c r="BX46" s="602"/>
      <c r="BY46" s="602"/>
      <c r="BZ46" s="602"/>
      <c r="CA46" s="602"/>
      <c r="CB46" s="602"/>
      <c r="CC46" s="602"/>
      <c r="CD46" s="602"/>
      <c r="CE46" s="602"/>
      <c r="CF46" s="602"/>
      <c r="CG46" s="602"/>
      <c r="CH46" s="602"/>
      <c r="CI46" s="602"/>
      <c r="CJ46" s="602"/>
      <c r="CK46" s="602"/>
      <c r="CL46" s="602"/>
      <c r="CM46" s="602"/>
      <c r="CN46" s="602"/>
      <c r="CO46" s="602"/>
      <c r="CP46" s="602"/>
      <c r="CQ46" s="602"/>
      <c r="CR46" s="602"/>
      <c r="CS46" s="602"/>
      <c r="CT46" s="602"/>
      <c r="CU46" s="602"/>
      <c r="CV46" s="602"/>
      <c r="CW46" s="602"/>
      <c r="CX46" s="602"/>
      <c r="CY46" s="602"/>
      <c r="CZ46" s="602"/>
      <c r="DA46" s="602"/>
      <c r="DB46" s="602"/>
      <c r="DC46" s="602"/>
      <c r="DD46" s="602"/>
      <c r="DE46" s="602"/>
      <c r="DF46" s="602"/>
      <c r="DG46" s="602"/>
      <c r="DH46" s="602"/>
      <c r="DI46" s="602"/>
    </row>
    <row r="47" spans="1:113" x14ac:dyDescent="0.15">
      <c r="E47" s="602" t="s">
        <v>195</v>
      </c>
      <c r="F47" s="602"/>
      <c r="G47" s="602"/>
      <c r="H47" s="602"/>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2"/>
      <c r="AP47" s="602"/>
      <c r="AQ47" s="602"/>
      <c r="AR47" s="602"/>
      <c r="AS47" s="602"/>
      <c r="AT47" s="602"/>
      <c r="AU47" s="602"/>
      <c r="AV47" s="602"/>
      <c r="AW47" s="602"/>
      <c r="AX47" s="602"/>
      <c r="AY47" s="602"/>
      <c r="AZ47" s="602"/>
      <c r="BA47" s="602"/>
      <c r="BB47" s="602"/>
      <c r="BC47" s="602"/>
      <c r="BD47" s="602"/>
      <c r="BE47" s="602"/>
      <c r="BF47" s="602"/>
      <c r="BG47" s="602"/>
      <c r="BH47" s="602"/>
      <c r="BI47" s="602"/>
      <c r="BJ47" s="602"/>
      <c r="BK47" s="602"/>
      <c r="BL47" s="602"/>
      <c r="BM47" s="602"/>
      <c r="BN47" s="602"/>
      <c r="BO47" s="602"/>
      <c r="BP47" s="602"/>
      <c r="BQ47" s="602"/>
      <c r="BR47" s="602"/>
      <c r="BS47" s="602"/>
      <c r="BT47" s="602"/>
      <c r="BU47" s="602"/>
      <c r="BV47" s="602"/>
      <c r="BW47" s="602"/>
      <c r="BX47" s="602"/>
      <c r="BY47" s="602"/>
      <c r="BZ47" s="602"/>
      <c r="CA47" s="602"/>
      <c r="CB47" s="602"/>
      <c r="CC47" s="602"/>
      <c r="CD47" s="602"/>
      <c r="CE47" s="602"/>
      <c r="CF47" s="602"/>
      <c r="CG47" s="602"/>
      <c r="CH47" s="602"/>
      <c r="CI47" s="602"/>
      <c r="CJ47" s="602"/>
      <c r="CK47" s="602"/>
      <c r="CL47" s="602"/>
      <c r="CM47" s="602"/>
      <c r="CN47" s="602"/>
      <c r="CO47" s="602"/>
      <c r="CP47" s="602"/>
      <c r="CQ47" s="602"/>
      <c r="CR47" s="602"/>
      <c r="CS47" s="602"/>
      <c r="CT47" s="602"/>
      <c r="CU47" s="602"/>
      <c r="CV47" s="602"/>
      <c r="CW47" s="602"/>
      <c r="CX47" s="602"/>
      <c r="CY47" s="602"/>
      <c r="CZ47" s="602"/>
      <c r="DA47" s="602"/>
      <c r="DB47" s="602"/>
      <c r="DC47" s="602"/>
      <c r="DD47" s="602"/>
      <c r="DE47" s="602"/>
      <c r="DF47" s="602"/>
      <c r="DG47" s="602"/>
      <c r="DH47" s="602"/>
      <c r="DI47" s="602"/>
    </row>
    <row r="48" spans="1:113" x14ac:dyDescent="0.15">
      <c r="E48" s="602" t="s">
        <v>196</v>
      </c>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2"/>
      <c r="AP48" s="602"/>
      <c r="AQ48" s="602"/>
      <c r="AR48" s="602"/>
      <c r="AS48" s="602"/>
      <c r="AT48" s="602"/>
      <c r="AU48" s="602"/>
      <c r="AV48" s="602"/>
      <c r="AW48" s="602"/>
      <c r="AX48" s="602"/>
      <c r="AY48" s="602"/>
      <c r="AZ48" s="602"/>
      <c r="BA48" s="602"/>
      <c r="BB48" s="602"/>
      <c r="BC48" s="602"/>
      <c r="BD48" s="602"/>
      <c r="BE48" s="602"/>
      <c r="BF48" s="602"/>
      <c r="BG48" s="602"/>
      <c r="BH48" s="602"/>
      <c r="BI48" s="602"/>
      <c r="BJ48" s="602"/>
      <c r="BK48" s="602"/>
      <c r="BL48" s="602"/>
      <c r="BM48" s="602"/>
      <c r="BN48" s="602"/>
      <c r="BO48" s="602"/>
      <c r="BP48" s="602"/>
      <c r="BQ48" s="602"/>
      <c r="BR48" s="602"/>
      <c r="BS48" s="602"/>
      <c r="BT48" s="602"/>
      <c r="BU48" s="602"/>
      <c r="BV48" s="602"/>
      <c r="BW48" s="602"/>
      <c r="BX48" s="602"/>
      <c r="BY48" s="602"/>
      <c r="BZ48" s="602"/>
      <c r="CA48" s="602"/>
      <c r="CB48" s="602"/>
      <c r="CC48" s="602"/>
      <c r="CD48" s="602"/>
      <c r="CE48" s="602"/>
      <c r="CF48" s="602"/>
      <c r="CG48" s="602"/>
      <c r="CH48" s="602"/>
      <c r="CI48" s="602"/>
      <c r="CJ48" s="602"/>
      <c r="CK48" s="602"/>
      <c r="CL48" s="602"/>
      <c r="CM48" s="602"/>
      <c r="CN48" s="602"/>
      <c r="CO48" s="602"/>
      <c r="CP48" s="602"/>
      <c r="CQ48" s="602"/>
      <c r="CR48" s="602"/>
      <c r="CS48" s="602"/>
      <c r="CT48" s="602"/>
      <c r="CU48" s="602"/>
      <c r="CV48" s="602"/>
      <c r="CW48" s="602"/>
      <c r="CX48" s="602"/>
      <c r="CY48" s="602"/>
      <c r="CZ48" s="602"/>
      <c r="DA48" s="602"/>
      <c r="DB48" s="602"/>
      <c r="DC48" s="602"/>
      <c r="DD48" s="602"/>
      <c r="DE48" s="602"/>
      <c r="DF48" s="602"/>
      <c r="DG48" s="602"/>
      <c r="DH48" s="602"/>
      <c r="DI48" s="602"/>
    </row>
    <row r="49" spans="5:113" x14ac:dyDescent="0.15">
      <c r="E49" s="603" t="s">
        <v>197</v>
      </c>
      <c r="F49" s="603"/>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D49" s="603"/>
      <c r="AE49" s="603"/>
      <c r="AF49" s="603"/>
      <c r="AG49" s="603"/>
      <c r="AH49" s="603"/>
      <c r="AI49" s="603"/>
      <c r="AJ49" s="603"/>
      <c r="AK49" s="603"/>
      <c r="AL49" s="603"/>
      <c r="AM49" s="603"/>
      <c r="AN49" s="603"/>
      <c r="AO49" s="603"/>
      <c r="AP49" s="603"/>
      <c r="AQ49" s="603"/>
      <c r="AR49" s="603"/>
      <c r="AS49" s="603"/>
      <c r="AT49" s="603"/>
      <c r="AU49" s="603"/>
      <c r="AV49" s="603"/>
      <c r="AW49" s="603"/>
      <c r="AX49" s="603"/>
      <c r="AY49" s="603"/>
      <c r="AZ49" s="603"/>
      <c r="BA49" s="603"/>
      <c r="BB49" s="603"/>
      <c r="BC49" s="603"/>
      <c r="BD49" s="603"/>
      <c r="BE49" s="603"/>
      <c r="BF49" s="603"/>
      <c r="BG49" s="603"/>
      <c r="BH49" s="603"/>
      <c r="BI49" s="603"/>
      <c r="BJ49" s="603"/>
      <c r="BK49" s="603"/>
      <c r="BL49" s="603"/>
      <c r="BM49" s="603"/>
      <c r="BN49" s="603"/>
      <c r="BO49" s="603"/>
      <c r="BP49" s="603"/>
      <c r="BQ49" s="603"/>
      <c r="BR49" s="603"/>
      <c r="BS49" s="603"/>
      <c r="BT49" s="603"/>
      <c r="BU49" s="603"/>
      <c r="BV49" s="603"/>
      <c r="BW49" s="603"/>
      <c r="BX49" s="603"/>
      <c r="BY49" s="603"/>
      <c r="BZ49" s="603"/>
      <c r="CA49" s="603"/>
      <c r="CB49" s="603"/>
      <c r="CC49" s="603"/>
      <c r="CD49" s="603"/>
      <c r="CE49" s="603"/>
      <c r="CF49" s="603"/>
      <c r="CG49" s="603"/>
      <c r="CH49" s="603"/>
      <c r="CI49" s="603"/>
      <c r="CJ49" s="603"/>
      <c r="CK49" s="603"/>
      <c r="CL49" s="603"/>
      <c r="CM49" s="603"/>
      <c r="CN49" s="603"/>
      <c r="CO49" s="603"/>
      <c r="CP49" s="603"/>
      <c r="CQ49" s="603"/>
      <c r="CR49" s="603"/>
      <c r="CS49" s="603"/>
      <c r="CT49" s="603"/>
      <c r="CU49" s="603"/>
      <c r="CV49" s="603"/>
      <c r="CW49" s="603"/>
      <c r="CX49" s="603"/>
      <c r="CY49" s="603"/>
      <c r="CZ49" s="603"/>
      <c r="DA49" s="603"/>
      <c r="DB49" s="603"/>
      <c r="DC49" s="603"/>
      <c r="DD49" s="603"/>
      <c r="DE49" s="603"/>
      <c r="DF49" s="603"/>
      <c r="DG49" s="603"/>
      <c r="DH49" s="603"/>
      <c r="DI49" s="603"/>
    </row>
    <row r="50" spans="5:113" x14ac:dyDescent="0.15">
      <c r="E50" s="602" t="s">
        <v>198</v>
      </c>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2"/>
      <c r="AP50" s="602"/>
      <c r="AQ50" s="602"/>
      <c r="AR50" s="602"/>
      <c r="AS50" s="602"/>
      <c r="AT50" s="602"/>
      <c r="AU50" s="602"/>
      <c r="AV50" s="602"/>
      <c r="AW50" s="602"/>
      <c r="AX50" s="602"/>
      <c r="AY50" s="602"/>
      <c r="AZ50" s="602"/>
      <c r="BA50" s="602"/>
      <c r="BB50" s="602"/>
      <c r="BC50" s="602"/>
      <c r="BD50" s="602"/>
      <c r="BE50" s="602"/>
      <c r="BF50" s="602"/>
      <c r="BG50" s="602"/>
      <c r="BH50" s="602"/>
      <c r="BI50" s="602"/>
      <c r="BJ50" s="602"/>
      <c r="BK50" s="602"/>
      <c r="BL50" s="602"/>
      <c r="BM50" s="602"/>
      <c r="BN50" s="602"/>
      <c r="BO50" s="602"/>
      <c r="BP50" s="602"/>
      <c r="BQ50" s="602"/>
      <c r="BR50" s="602"/>
      <c r="BS50" s="602"/>
      <c r="BT50" s="602"/>
      <c r="BU50" s="602"/>
      <c r="BV50" s="602"/>
      <c r="BW50" s="602"/>
      <c r="BX50" s="602"/>
      <c r="BY50" s="602"/>
      <c r="BZ50" s="602"/>
      <c r="CA50" s="602"/>
      <c r="CB50" s="602"/>
      <c r="CC50" s="602"/>
      <c r="CD50" s="602"/>
      <c r="CE50" s="602"/>
      <c r="CF50" s="602"/>
      <c r="CG50" s="602"/>
      <c r="CH50" s="602"/>
      <c r="CI50" s="602"/>
      <c r="CJ50" s="602"/>
      <c r="CK50" s="602"/>
      <c r="CL50" s="602"/>
      <c r="CM50" s="602"/>
      <c r="CN50" s="602"/>
      <c r="CO50" s="602"/>
      <c r="CP50" s="602"/>
      <c r="CQ50" s="602"/>
      <c r="CR50" s="602"/>
      <c r="CS50" s="602"/>
      <c r="CT50" s="602"/>
      <c r="CU50" s="602"/>
      <c r="CV50" s="602"/>
      <c r="CW50" s="602"/>
      <c r="CX50" s="602"/>
      <c r="CY50" s="602"/>
      <c r="CZ50" s="602"/>
      <c r="DA50" s="602"/>
      <c r="DB50" s="602"/>
      <c r="DC50" s="602"/>
      <c r="DD50" s="602"/>
      <c r="DE50" s="602"/>
      <c r="DF50" s="602"/>
      <c r="DG50" s="602"/>
      <c r="DH50" s="602"/>
      <c r="DI50" s="602"/>
    </row>
    <row r="51" spans="5:113" x14ac:dyDescent="0.15">
      <c r="E51" s="602" t="s">
        <v>199</v>
      </c>
      <c r="F51" s="602"/>
      <c r="G51" s="602"/>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602"/>
      <c r="CH51" s="602"/>
      <c r="CI51" s="602"/>
      <c r="CJ51" s="602"/>
      <c r="CK51" s="602"/>
      <c r="CL51" s="602"/>
      <c r="CM51" s="602"/>
      <c r="CN51" s="602"/>
      <c r="CO51" s="602"/>
      <c r="CP51" s="602"/>
      <c r="CQ51" s="602"/>
      <c r="CR51" s="602"/>
      <c r="CS51" s="602"/>
      <c r="CT51" s="602"/>
      <c r="CU51" s="602"/>
      <c r="CV51" s="602"/>
      <c r="CW51" s="602"/>
      <c r="CX51" s="602"/>
      <c r="CY51" s="602"/>
      <c r="CZ51" s="602"/>
      <c r="DA51" s="602"/>
      <c r="DB51" s="602"/>
      <c r="DC51" s="602"/>
      <c r="DD51" s="602"/>
      <c r="DE51" s="602"/>
      <c r="DF51" s="602"/>
      <c r="DG51" s="602"/>
      <c r="DH51" s="602"/>
      <c r="DI51" s="602"/>
    </row>
    <row r="52" spans="5:113" x14ac:dyDescent="0.15">
      <c r="E52" s="602" t="s">
        <v>200</v>
      </c>
      <c r="F52" s="602"/>
      <c r="G52" s="602"/>
      <c r="H52" s="602"/>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602"/>
      <c r="CH52" s="602"/>
      <c r="CI52" s="602"/>
      <c r="CJ52" s="602"/>
      <c r="CK52" s="602"/>
      <c r="CL52" s="602"/>
      <c r="CM52" s="602"/>
      <c r="CN52" s="602"/>
      <c r="CO52" s="602"/>
      <c r="CP52" s="602"/>
      <c r="CQ52" s="602"/>
      <c r="CR52" s="602"/>
      <c r="CS52" s="602"/>
      <c r="CT52" s="602"/>
      <c r="CU52" s="602"/>
      <c r="CV52" s="602"/>
      <c r="CW52" s="602"/>
      <c r="CX52" s="602"/>
      <c r="CY52" s="602"/>
      <c r="CZ52" s="602"/>
      <c r="DA52" s="602"/>
      <c r="DB52" s="602"/>
      <c r="DC52" s="602"/>
      <c r="DD52" s="602"/>
      <c r="DE52" s="602"/>
      <c r="DF52" s="602"/>
      <c r="DG52" s="602"/>
      <c r="DH52" s="602"/>
      <c r="DI52" s="602"/>
    </row>
    <row r="53" spans="5:113" x14ac:dyDescent="0.15">
      <c r="E53" s="602" t="s">
        <v>201</v>
      </c>
      <c r="F53" s="602"/>
      <c r="G53" s="602"/>
      <c r="H53" s="602"/>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2"/>
      <c r="AP53" s="602"/>
      <c r="AQ53" s="602"/>
      <c r="AR53" s="602"/>
      <c r="AS53" s="602"/>
      <c r="AT53" s="602"/>
      <c r="AU53" s="602"/>
      <c r="AV53" s="602"/>
      <c r="AW53" s="602"/>
      <c r="AX53" s="602"/>
      <c r="AY53" s="602"/>
      <c r="AZ53" s="602"/>
      <c r="BA53" s="602"/>
      <c r="BB53" s="602"/>
      <c r="BC53" s="602"/>
      <c r="BD53" s="602"/>
      <c r="BE53" s="602"/>
      <c r="BF53" s="602"/>
      <c r="BG53" s="602"/>
      <c r="BH53" s="602"/>
      <c r="BI53" s="602"/>
      <c r="BJ53" s="602"/>
      <c r="BK53" s="602"/>
      <c r="BL53" s="602"/>
      <c r="BM53" s="602"/>
      <c r="BN53" s="602"/>
      <c r="BO53" s="602"/>
      <c r="BP53" s="602"/>
      <c r="BQ53" s="602"/>
      <c r="BR53" s="602"/>
      <c r="BS53" s="602"/>
      <c r="BT53" s="602"/>
      <c r="BU53" s="602"/>
      <c r="BV53" s="602"/>
      <c r="BW53" s="602"/>
      <c r="BX53" s="602"/>
      <c r="BY53" s="602"/>
      <c r="BZ53" s="602"/>
      <c r="CA53" s="602"/>
      <c r="CB53" s="602"/>
      <c r="CC53" s="602"/>
      <c r="CD53" s="602"/>
      <c r="CE53" s="602"/>
      <c r="CF53" s="602"/>
      <c r="CG53" s="602"/>
      <c r="CH53" s="602"/>
      <c r="CI53" s="602"/>
      <c r="CJ53" s="602"/>
      <c r="CK53" s="602"/>
      <c r="CL53" s="602"/>
      <c r="CM53" s="602"/>
      <c r="CN53" s="602"/>
      <c r="CO53" s="602"/>
      <c r="CP53" s="602"/>
      <c r="CQ53" s="602"/>
      <c r="CR53" s="602"/>
      <c r="CS53" s="602"/>
      <c r="CT53" s="602"/>
      <c r="CU53" s="602"/>
      <c r="CV53" s="602"/>
      <c r="CW53" s="602"/>
      <c r="CX53" s="602"/>
      <c r="CY53" s="602"/>
      <c r="CZ53" s="602"/>
      <c r="DA53" s="602"/>
      <c r="DB53" s="602"/>
      <c r="DC53" s="602"/>
      <c r="DD53" s="602"/>
      <c r="DE53" s="602"/>
      <c r="DF53" s="602"/>
      <c r="DG53" s="602"/>
      <c r="DH53" s="602"/>
      <c r="DI53" s="602"/>
    </row>
    <row r="54" spans="5:113" x14ac:dyDescent="0.15"/>
    <row r="55" spans="5:113" x14ac:dyDescent="0.15"/>
    <row r="56" spans="5:113" x14ac:dyDescent="0.15"/>
  </sheetData>
  <sheetProtection algorithmName="SHA-512" hashValue="Nt9JH4hafJvF3n5YR9e4LWfzqRkeLpvd/+gE+7H0fkXNcDntiAJFP5Uhb0epcHrSxeDn8cVTaOy985TQDYnPng==" saltValue="fQbTSV4VydueKYwJCr38rw==" spinCount="100000" sheet="1" objects="1" scenarios="1"/>
  <mergeCells count="446">
    <mergeCell ref="E51:DI51"/>
    <mergeCell ref="E52:DI52"/>
    <mergeCell ref="E53:DI53"/>
    <mergeCell ref="DG43:DH43"/>
    <mergeCell ref="E46:DI46"/>
    <mergeCell ref="E47:DI47"/>
    <mergeCell ref="E48:DI48"/>
    <mergeCell ref="E49:DI49"/>
    <mergeCell ref="E50:DI50"/>
    <mergeCell ref="BE43:BF43"/>
    <mergeCell ref="BG43:BU43"/>
    <mergeCell ref="BW43:BX43"/>
    <mergeCell ref="BY43:CM43"/>
    <mergeCell ref="CO43:CP43"/>
    <mergeCell ref="CQ43:DE43"/>
    <mergeCell ref="BY42:CM42"/>
    <mergeCell ref="CO42:CP42"/>
    <mergeCell ref="CQ42:DE42"/>
    <mergeCell ref="DG42:DH42"/>
    <mergeCell ref="C43:D43"/>
    <mergeCell ref="E43:S43"/>
    <mergeCell ref="U43:V43"/>
    <mergeCell ref="W43:AK43"/>
    <mergeCell ref="AM43:AN43"/>
    <mergeCell ref="AO43:BC43"/>
    <mergeCell ref="C42:D42"/>
    <mergeCell ref="E42:S42"/>
    <mergeCell ref="U42:V42"/>
    <mergeCell ref="W42:AK42"/>
    <mergeCell ref="AM42:AN42"/>
    <mergeCell ref="AO42:BC42"/>
    <mergeCell ref="BE42:BF42"/>
    <mergeCell ref="BG42:BU42"/>
    <mergeCell ref="BW42:BX42"/>
    <mergeCell ref="BY40:CM40"/>
    <mergeCell ref="CO40:CP40"/>
    <mergeCell ref="CQ40:DE40"/>
    <mergeCell ref="DG40:DH40"/>
    <mergeCell ref="C41:D41"/>
    <mergeCell ref="E41:S41"/>
    <mergeCell ref="U41:V41"/>
    <mergeCell ref="W41:AK41"/>
    <mergeCell ref="AM41:AN41"/>
    <mergeCell ref="AO41:BC41"/>
    <mergeCell ref="DG41:DH41"/>
    <mergeCell ref="BE41:BF41"/>
    <mergeCell ref="BG41:BU41"/>
    <mergeCell ref="BW41:BX41"/>
    <mergeCell ref="BY41:CM41"/>
    <mergeCell ref="CO41:CP41"/>
    <mergeCell ref="CQ41:DE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L28:P28"/>
    <mergeCell ref="Q28:V28"/>
    <mergeCell ref="Z28:AG28"/>
    <mergeCell ref="C32:S32"/>
    <mergeCell ref="U32:AK32"/>
    <mergeCell ref="AM32:BC32"/>
    <mergeCell ref="BE32:BU32"/>
    <mergeCell ref="BW32:CM32"/>
    <mergeCell ref="CO32:DE32"/>
    <mergeCell ref="E30:K30"/>
    <mergeCell ref="L30:P30"/>
    <mergeCell ref="Q30:V30"/>
    <mergeCell ref="W30:AG30"/>
    <mergeCell ref="AH30:AX30"/>
    <mergeCell ref="BC30:BM30"/>
    <mergeCell ref="B22:D30"/>
    <mergeCell ref="E22:K23"/>
    <mergeCell ref="L22:P23"/>
    <mergeCell ref="Q22:V23"/>
    <mergeCell ref="DB22:DI23"/>
    <mergeCell ref="BV23:CC23"/>
    <mergeCell ref="AH22:AL23"/>
    <mergeCell ref="AM22:AR23"/>
    <mergeCell ref="AS22:AX23"/>
    <mergeCell ref="Q26:V26"/>
    <mergeCell ref="Z26:AG26"/>
    <mergeCell ref="AH26:AL26"/>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CT22:DA23"/>
    <mergeCell ref="AY23:BM23"/>
    <mergeCell ref="BN23:BU23"/>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AY25:BM25"/>
    <mergeCell ref="BN25:BU25"/>
    <mergeCell ref="AS24:AX24"/>
    <mergeCell ref="AY24:BM24"/>
    <mergeCell ref="BN24:BU24"/>
    <mergeCell ref="BV24:CC24"/>
    <mergeCell ref="W22:Y29"/>
    <mergeCell ref="Z22:AG23"/>
    <mergeCell ref="CE22:CS23"/>
    <mergeCell ref="AY22:BM22"/>
    <mergeCell ref="BN22:BU22"/>
    <mergeCell ref="BV22:CC22"/>
    <mergeCell ref="AM26:AR26"/>
    <mergeCell ref="DB24:DI25"/>
    <mergeCell ref="E25:K25"/>
    <mergeCell ref="L25:P25"/>
    <mergeCell ref="Q25:V25"/>
    <mergeCell ref="Z25:AG25"/>
    <mergeCell ref="AY20:BM20"/>
    <mergeCell ref="BN20:BU20"/>
    <mergeCell ref="BV20:CC20"/>
    <mergeCell ref="CE20:CS21"/>
    <mergeCell ref="CT20:DA21"/>
    <mergeCell ref="DB20:DI21"/>
    <mergeCell ref="CE24:CS25"/>
    <mergeCell ref="CT24:DA25"/>
    <mergeCell ref="BV25:CC25"/>
    <mergeCell ref="E24:K24"/>
    <mergeCell ref="L24:P24"/>
    <mergeCell ref="Q24:V24"/>
    <mergeCell ref="Z24:AG24"/>
    <mergeCell ref="AH24:AL24"/>
    <mergeCell ref="AM24:AR24"/>
    <mergeCell ref="AH25:AL25"/>
    <mergeCell ref="AM25:AR25"/>
    <mergeCell ref="AS25:AX25"/>
    <mergeCell ref="B21:AX21"/>
    <mergeCell ref="AY21:BM21"/>
    <mergeCell ref="BN21:BU21"/>
    <mergeCell ref="BV21:CC21"/>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U16:AX16"/>
    <mergeCell ref="AY16:BM16"/>
    <mergeCell ref="BN16:BU16"/>
    <mergeCell ref="BV16:CC16"/>
    <mergeCell ref="CE16:CS17"/>
    <mergeCell ref="CT16:DA17"/>
    <mergeCell ref="BV17:CC17"/>
    <mergeCell ref="AY18:BM18"/>
    <mergeCell ref="BN18:BU18"/>
    <mergeCell ref="BV18:CC18"/>
    <mergeCell ref="CE18:CS19"/>
    <mergeCell ref="CT18:DA19"/>
    <mergeCell ref="AU19:AX19"/>
    <mergeCell ref="AY19:BM19"/>
    <mergeCell ref="BN19:BU19"/>
    <mergeCell ref="BV19:CC19"/>
    <mergeCell ref="DB18:DI19"/>
    <mergeCell ref="L16:Q16"/>
    <mergeCell ref="R16:V16"/>
    <mergeCell ref="AC16:AG16"/>
    <mergeCell ref="AH16:AL16"/>
    <mergeCell ref="AM16:AT16"/>
    <mergeCell ref="M15:Q15"/>
    <mergeCell ref="R15:V15"/>
    <mergeCell ref="W15:AB16"/>
    <mergeCell ref="AC15:AG15"/>
    <mergeCell ref="AH15:AL15"/>
    <mergeCell ref="AM15:AT15"/>
    <mergeCell ref="AH19:AL19"/>
    <mergeCell ref="AM19:AT19"/>
    <mergeCell ref="DB16:DI17"/>
    <mergeCell ref="M17:Q17"/>
    <mergeCell ref="R17:V17"/>
    <mergeCell ref="W17:AB18"/>
    <mergeCell ref="AC17:AG17"/>
    <mergeCell ref="AH17:AL17"/>
    <mergeCell ref="AM17:AT17"/>
    <mergeCell ref="AU17:AX17"/>
    <mergeCell ref="AY17:BM17"/>
    <mergeCell ref="BN17:BU17"/>
    <mergeCell ref="DB14:DI14"/>
    <mergeCell ref="BV13:CC13"/>
    <mergeCell ref="CD13:CS13"/>
    <mergeCell ref="CT13:DA13"/>
    <mergeCell ref="DB13:DI13"/>
    <mergeCell ref="AU15:AX15"/>
    <mergeCell ref="AY15:BM15"/>
    <mergeCell ref="BN15:BU15"/>
    <mergeCell ref="BV15:CC15"/>
    <mergeCell ref="CD15:CS15"/>
    <mergeCell ref="AY13:BM13"/>
    <mergeCell ref="BN13:BU13"/>
    <mergeCell ref="AU12:AX12"/>
    <mergeCell ref="AY12:BM12"/>
    <mergeCell ref="BN12:BU12"/>
    <mergeCell ref="BV12:CC12"/>
    <mergeCell ref="CD12:CS12"/>
    <mergeCell ref="CT12:DA12"/>
    <mergeCell ref="AY14:BM14"/>
    <mergeCell ref="BN14:BU14"/>
    <mergeCell ref="BV14:CC14"/>
    <mergeCell ref="CD14:CS14"/>
    <mergeCell ref="CT14:DA14"/>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Y10:BM10"/>
    <mergeCell ref="BN10:BU10"/>
    <mergeCell ref="BV10:CC10"/>
    <mergeCell ref="L11:Q11"/>
    <mergeCell ref="R11:V11"/>
    <mergeCell ref="AM11:AT11"/>
    <mergeCell ref="AU11:AX11"/>
    <mergeCell ref="AY11:BM11"/>
    <mergeCell ref="BN11:BU11"/>
    <mergeCell ref="BV11:CC11"/>
    <mergeCell ref="B9:K11"/>
    <mergeCell ref="L9:Q9"/>
    <mergeCell ref="R9:V9"/>
    <mergeCell ref="W9:AL11"/>
    <mergeCell ref="AM9:AT9"/>
    <mergeCell ref="AU9:AX9"/>
    <mergeCell ref="L10:Q10"/>
    <mergeCell ref="R10:V10"/>
    <mergeCell ref="AM10:AT10"/>
    <mergeCell ref="AU10:AX10"/>
    <mergeCell ref="BV8:CC8"/>
    <mergeCell ref="CD8:CS8"/>
    <mergeCell ref="CT8:DA8"/>
    <mergeCell ref="DB8:DI8"/>
    <mergeCell ref="AY9:BM9"/>
    <mergeCell ref="BN9:BU9"/>
    <mergeCell ref="BV9:CC9"/>
    <mergeCell ref="CD9:CS9"/>
    <mergeCell ref="CT9:DA9"/>
    <mergeCell ref="DB9:DI9"/>
    <mergeCell ref="BV6:CC6"/>
    <mergeCell ref="CD6:CS6"/>
    <mergeCell ref="CT6:DA6"/>
    <mergeCell ref="DB6:DI6"/>
    <mergeCell ref="AM7:AT7"/>
    <mergeCell ref="AU7:AX7"/>
    <mergeCell ref="AY7:BM7"/>
    <mergeCell ref="BN7:BU7"/>
    <mergeCell ref="BV7:CC7"/>
    <mergeCell ref="CD7:CS7"/>
    <mergeCell ref="CT7:DA7"/>
    <mergeCell ref="DB7:DI7"/>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s>
  <phoneticPr fontId="2"/>
  <printOptions horizontalCentered="1"/>
  <pageMargins left="0" right="0" top="0.39370078740157483" bottom="0.39370078740157483" header="0.19685039370078741" footer="0.19685039370078741"/>
  <pageSetup paperSize="9" scale="54" orientation="landscape" cellComments="asDisplayed" horizontalDpi="300" verticalDpi="300"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5">
    <pageSetUpPr fitToPage="1"/>
  </sheetPr>
  <dimension ref="A1:P45"/>
  <sheetViews>
    <sheetView showGridLines="0" topLeftCell="C19" zoomScaleSheetLayoutView="100" workbookViewId="0"/>
  </sheetViews>
  <sheetFormatPr defaultColWidth="0" defaultRowHeight="13.5" customHeight="1" zeroHeight="1" x14ac:dyDescent="0.15"/>
  <cols>
    <col min="1" max="1" width="6.625" style="23" customWidth="1"/>
    <col min="2" max="2" width="11" style="23" customWidth="1"/>
    <col min="3" max="3" width="17" style="23" customWidth="1"/>
    <col min="4" max="5" width="16.625" style="23" customWidth="1"/>
    <col min="6" max="15" width="15" style="23" customWidth="1"/>
    <col min="16" max="16" width="24" style="23" customWidth="1"/>
    <col min="17" max="16384" width="0" style="23" hidden="1"/>
  </cols>
  <sheetData>
    <row r="1" spans="1:16" ht="16.5" customHeight="1" x14ac:dyDescent="0.15">
      <c r="A1" s="22"/>
      <c r="B1" s="22"/>
      <c r="C1" s="22"/>
      <c r="D1" s="22"/>
      <c r="E1" s="22"/>
      <c r="F1" s="22"/>
      <c r="G1" s="22"/>
      <c r="H1" s="22"/>
      <c r="I1" s="22"/>
      <c r="J1" s="22"/>
      <c r="K1" s="22"/>
      <c r="L1" s="22"/>
      <c r="M1" s="22"/>
      <c r="N1" s="22"/>
      <c r="O1" s="22"/>
      <c r="P1" s="22"/>
    </row>
    <row r="2" spans="1:16" ht="16.5" customHeight="1" x14ac:dyDescent="0.15">
      <c r="A2" s="22"/>
      <c r="B2" s="22"/>
      <c r="C2" s="22"/>
      <c r="D2" s="22"/>
      <c r="E2" s="22"/>
      <c r="F2" s="22"/>
      <c r="G2" s="22"/>
      <c r="H2" s="22"/>
      <c r="I2" s="22"/>
      <c r="J2" s="22"/>
      <c r="K2" s="22"/>
      <c r="L2" s="22"/>
      <c r="M2" s="22"/>
      <c r="N2" s="22"/>
      <c r="O2" s="22"/>
      <c r="P2" s="22"/>
    </row>
    <row r="3" spans="1:16" ht="16.5" customHeight="1" x14ac:dyDescent="0.15">
      <c r="A3" s="22"/>
      <c r="B3" s="22"/>
      <c r="C3" s="22"/>
      <c r="D3" s="22"/>
      <c r="E3" s="22"/>
      <c r="F3" s="22"/>
      <c r="G3" s="22"/>
      <c r="H3" s="22"/>
      <c r="I3" s="22"/>
      <c r="J3" s="22"/>
      <c r="K3" s="22"/>
      <c r="L3" s="22"/>
      <c r="M3" s="22"/>
      <c r="N3" s="22"/>
      <c r="O3" s="22"/>
      <c r="P3" s="22"/>
    </row>
    <row r="4" spans="1:16" ht="16.5" customHeight="1" x14ac:dyDescent="0.15">
      <c r="A4" s="22"/>
      <c r="B4" s="22"/>
      <c r="C4" s="22"/>
      <c r="D4" s="22"/>
      <c r="E4" s="22"/>
      <c r="F4" s="22"/>
      <c r="G4" s="22"/>
      <c r="H4" s="22"/>
      <c r="I4" s="22"/>
      <c r="J4" s="22"/>
      <c r="K4" s="22"/>
      <c r="L4" s="22"/>
      <c r="M4" s="22"/>
      <c r="N4" s="22"/>
      <c r="O4" s="22"/>
      <c r="P4" s="22"/>
    </row>
    <row r="5" spans="1:16" ht="16.5" customHeight="1" x14ac:dyDescent="0.15">
      <c r="A5" s="22"/>
      <c r="B5" s="22"/>
      <c r="C5" s="22"/>
      <c r="D5" s="22"/>
      <c r="E5" s="22"/>
      <c r="F5" s="22"/>
      <c r="G5" s="22"/>
      <c r="H5" s="22"/>
      <c r="I5" s="22"/>
      <c r="J5" s="22"/>
      <c r="K5" s="22"/>
      <c r="L5" s="22"/>
      <c r="M5" s="22"/>
      <c r="N5" s="22"/>
      <c r="O5" s="22"/>
      <c r="P5" s="22"/>
    </row>
    <row r="6" spans="1:16" ht="16.5" customHeight="1" x14ac:dyDescent="0.15">
      <c r="A6" s="22"/>
      <c r="B6" s="22"/>
      <c r="C6" s="22"/>
      <c r="D6" s="22"/>
      <c r="E6" s="22"/>
      <c r="F6" s="22"/>
      <c r="G6" s="22"/>
      <c r="H6" s="22"/>
      <c r="I6" s="22"/>
      <c r="J6" s="22"/>
      <c r="K6" s="22"/>
      <c r="L6" s="22"/>
      <c r="M6" s="22"/>
      <c r="N6" s="22"/>
      <c r="O6" s="22"/>
      <c r="P6" s="22"/>
    </row>
    <row r="7" spans="1:16" ht="16.5" customHeight="1" x14ac:dyDescent="0.15">
      <c r="A7" s="22"/>
      <c r="B7" s="22"/>
      <c r="C7" s="22"/>
      <c r="D7" s="22"/>
      <c r="E7" s="22"/>
      <c r="F7" s="22"/>
      <c r="G7" s="22"/>
      <c r="H7" s="22"/>
      <c r="I7" s="22"/>
      <c r="J7" s="22"/>
      <c r="K7" s="22"/>
      <c r="L7" s="22"/>
      <c r="M7" s="22"/>
      <c r="N7" s="22"/>
      <c r="O7" s="22"/>
      <c r="P7" s="22"/>
    </row>
    <row r="8" spans="1:16" ht="16.5" customHeight="1" x14ac:dyDescent="0.15">
      <c r="A8" s="22"/>
      <c r="B8" s="22"/>
      <c r="C8" s="22"/>
      <c r="D8" s="22"/>
      <c r="E8" s="22"/>
      <c r="F8" s="22"/>
      <c r="G8" s="22"/>
      <c r="H8" s="22"/>
      <c r="I8" s="22"/>
      <c r="J8" s="22"/>
      <c r="K8" s="22"/>
      <c r="L8" s="22"/>
      <c r="M8" s="22"/>
      <c r="N8" s="22"/>
      <c r="O8" s="22"/>
      <c r="P8" s="22"/>
    </row>
    <row r="9" spans="1:16" ht="16.5" customHeight="1" x14ac:dyDescent="0.15">
      <c r="A9" s="22"/>
      <c r="B9" s="22"/>
      <c r="C9" s="22"/>
      <c r="D9" s="22"/>
      <c r="E9" s="22"/>
      <c r="F9" s="22"/>
      <c r="G9" s="22"/>
      <c r="H9" s="22"/>
      <c r="I9" s="22"/>
      <c r="J9" s="22"/>
      <c r="K9" s="22"/>
      <c r="L9" s="22"/>
      <c r="M9" s="22"/>
      <c r="N9" s="22"/>
      <c r="O9" s="22"/>
      <c r="P9" s="22"/>
    </row>
    <row r="10" spans="1:16" ht="16.5" customHeight="1" x14ac:dyDescent="0.15">
      <c r="A10" s="22"/>
      <c r="B10" s="22"/>
      <c r="C10" s="22"/>
      <c r="D10" s="22"/>
      <c r="E10" s="22"/>
      <c r="F10" s="22"/>
      <c r="G10" s="22"/>
      <c r="H10" s="22"/>
      <c r="I10" s="22"/>
      <c r="J10" s="22"/>
      <c r="K10" s="22"/>
      <c r="L10" s="22"/>
      <c r="M10" s="22"/>
      <c r="N10" s="22"/>
      <c r="O10" s="22"/>
      <c r="P10" s="22"/>
    </row>
    <row r="11" spans="1:16" ht="16.5" customHeight="1" x14ac:dyDescent="0.15">
      <c r="A11" s="22"/>
      <c r="B11" s="22"/>
      <c r="C11" s="22"/>
      <c r="D11" s="22"/>
      <c r="E11" s="22"/>
      <c r="F11" s="22"/>
      <c r="G11" s="22"/>
      <c r="H11" s="22"/>
      <c r="I11" s="22"/>
      <c r="J11" s="22"/>
      <c r="K11" s="22"/>
      <c r="L11" s="22"/>
      <c r="M11" s="22"/>
      <c r="N11" s="22"/>
      <c r="O11" s="22"/>
      <c r="P11" s="22"/>
    </row>
    <row r="12" spans="1:16" ht="16.5" customHeight="1" x14ac:dyDescent="0.15">
      <c r="A12" s="22"/>
      <c r="B12" s="22"/>
      <c r="C12" s="22"/>
      <c r="D12" s="22"/>
      <c r="E12" s="22"/>
      <c r="F12" s="22"/>
      <c r="G12" s="22"/>
      <c r="H12" s="22"/>
      <c r="I12" s="22"/>
      <c r="J12" s="22"/>
      <c r="K12" s="22"/>
      <c r="L12" s="22"/>
      <c r="M12" s="22"/>
      <c r="N12" s="22"/>
      <c r="O12" s="22"/>
      <c r="P12" s="22"/>
    </row>
    <row r="13" spans="1:16" ht="16.5" customHeight="1" x14ac:dyDescent="0.15">
      <c r="A13" s="22"/>
      <c r="B13" s="22"/>
      <c r="C13" s="22"/>
      <c r="D13" s="22"/>
      <c r="E13" s="22"/>
      <c r="F13" s="22"/>
      <c r="G13" s="22"/>
      <c r="H13" s="22"/>
      <c r="I13" s="22"/>
      <c r="J13" s="22"/>
      <c r="K13" s="22"/>
      <c r="L13" s="22"/>
      <c r="M13" s="22"/>
      <c r="N13" s="22"/>
      <c r="O13" s="22"/>
      <c r="P13" s="22"/>
    </row>
    <row r="14" spans="1:16" ht="16.5" customHeight="1" x14ac:dyDescent="0.15">
      <c r="A14" s="22"/>
      <c r="B14" s="22"/>
      <c r="C14" s="22"/>
      <c r="D14" s="22"/>
      <c r="E14" s="22"/>
      <c r="F14" s="22"/>
      <c r="G14" s="22"/>
      <c r="H14" s="22"/>
      <c r="I14" s="22"/>
      <c r="J14" s="22"/>
      <c r="K14" s="22"/>
      <c r="L14" s="22"/>
      <c r="M14" s="22"/>
      <c r="N14" s="22"/>
      <c r="O14" s="22"/>
      <c r="P14" s="22"/>
    </row>
    <row r="15" spans="1:16" ht="16.5" customHeight="1" x14ac:dyDescent="0.15">
      <c r="A15" s="22"/>
      <c r="B15" s="22"/>
      <c r="C15" s="22"/>
      <c r="D15" s="22"/>
      <c r="E15" s="22"/>
      <c r="F15" s="22"/>
      <c r="G15" s="22"/>
      <c r="H15" s="22"/>
      <c r="I15" s="22"/>
      <c r="J15" s="22"/>
      <c r="K15" s="22"/>
      <c r="L15" s="22"/>
      <c r="M15" s="22"/>
      <c r="N15" s="22"/>
      <c r="O15" s="22"/>
      <c r="P15" s="22"/>
    </row>
    <row r="16" spans="1:16" ht="16.5" customHeight="1" x14ac:dyDescent="0.15">
      <c r="A16" s="22"/>
      <c r="B16" s="22"/>
      <c r="C16" s="22"/>
      <c r="D16" s="22"/>
      <c r="E16" s="22"/>
      <c r="F16" s="22"/>
      <c r="G16" s="22"/>
      <c r="H16" s="22"/>
      <c r="I16" s="22"/>
      <c r="J16" s="22"/>
      <c r="K16" s="22"/>
      <c r="L16" s="22"/>
      <c r="M16" s="22"/>
      <c r="N16" s="22"/>
      <c r="O16" s="22"/>
      <c r="P16" s="22"/>
    </row>
    <row r="17" spans="1:16" ht="16.5" customHeight="1" x14ac:dyDescent="0.15">
      <c r="A17" s="22"/>
      <c r="B17" s="22"/>
      <c r="C17" s="22"/>
      <c r="D17" s="22"/>
      <c r="E17" s="22"/>
      <c r="F17" s="22"/>
      <c r="G17" s="22"/>
      <c r="H17" s="22"/>
      <c r="I17" s="22"/>
      <c r="J17" s="22"/>
      <c r="K17" s="22"/>
      <c r="L17" s="22"/>
      <c r="M17" s="22"/>
      <c r="N17" s="22"/>
      <c r="O17" s="22"/>
      <c r="P17" s="22"/>
    </row>
    <row r="18" spans="1:16" ht="16.5" customHeight="1" x14ac:dyDescent="0.15">
      <c r="A18" s="22"/>
      <c r="B18" s="22"/>
      <c r="C18" s="22"/>
      <c r="D18" s="22"/>
      <c r="E18" s="22"/>
      <c r="F18" s="22"/>
      <c r="G18" s="22"/>
      <c r="H18" s="22"/>
      <c r="I18" s="22"/>
      <c r="J18" s="22"/>
      <c r="K18" s="22"/>
      <c r="L18" s="22"/>
      <c r="M18" s="22"/>
      <c r="N18" s="22"/>
      <c r="O18" s="22"/>
      <c r="P18" s="22"/>
    </row>
    <row r="19" spans="1:16" ht="16.5" customHeight="1" x14ac:dyDescent="0.15">
      <c r="A19" s="22"/>
      <c r="B19" s="22"/>
      <c r="C19" s="22"/>
      <c r="D19" s="22"/>
      <c r="E19" s="22"/>
      <c r="F19" s="22"/>
      <c r="G19" s="22"/>
      <c r="H19" s="22"/>
      <c r="I19" s="22"/>
      <c r="J19" s="22"/>
      <c r="K19" s="22"/>
      <c r="L19" s="22"/>
      <c r="M19" s="22"/>
      <c r="N19" s="22"/>
      <c r="O19" s="22"/>
      <c r="P19" s="22"/>
    </row>
    <row r="20" spans="1:16" ht="16.5" customHeight="1" x14ac:dyDescent="0.15">
      <c r="A20" s="22"/>
      <c r="B20" s="22"/>
      <c r="C20" s="22"/>
      <c r="D20" s="22"/>
      <c r="E20" s="22"/>
      <c r="F20" s="22"/>
      <c r="G20" s="22"/>
      <c r="H20" s="22"/>
      <c r="I20" s="22"/>
      <c r="J20" s="22"/>
      <c r="K20" s="22"/>
      <c r="L20" s="22"/>
      <c r="M20" s="22"/>
      <c r="N20" s="22"/>
      <c r="O20" s="22"/>
      <c r="P20" s="22"/>
    </row>
    <row r="21" spans="1:16" ht="16.5" customHeight="1" x14ac:dyDescent="0.15">
      <c r="A21" s="22"/>
      <c r="B21" s="22"/>
      <c r="C21" s="22"/>
      <c r="D21" s="22"/>
      <c r="E21" s="22"/>
      <c r="F21" s="22"/>
      <c r="G21" s="22"/>
      <c r="H21" s="22"/>
      <c r="I21" s="22"/>
      <c r="J21" s="22"/>
      <c r="K21" s="22"/>
      <c r="L21" s="22"/>
      <c r="M21" s="22"/>
      <c r="N21" s="22"/>
      <c r="O21" s="22"/>
      <c r="P21" s="22"/>
    </row>
    <row r="22" spans="1:16" ht="16.5" customHeight="1" x14ac:dyDescent="0.15">
      <c r="A22" s="22"/>
      <c r="B22" s="22"/>
      <c r="C22" s="22"/>
      <c r="D22" s="22"/>
      <c r="E22" s="22"/>
      <c r="F22" s="22"/>
      <c r="G22" s="22"/>
      <c r="H22" s="22"/>
      <c r="I22" s="22"/>
      <c r="J22" s="22"/>
      <c r="K22" s="22"/>
      <c r="L22" s="22"/>
      <c r="M22" s="22"/>
      <c r="N22" s="22"/>
      <c r="O22" s="22"/>
      <c r="P22" s="22"/>
    </row>
    <row r="23" spans="1:16" ht="16.5" customHeight="1" x14ac:dyDescent="0.15">
      <c r="A23" s="22"/>
      <c r="B23" s="22"/>
      <c r="C23" s="22"/>
      <c r="D23" s="22"/>
      <c r="E23" s="22"/>
      <c r="F23" s="22"/>
      <c r="G23" s="22"/>
      <c r="H23" s="22"/>
      <c r="I23" s="22"/>
      <c r="J23" s="22"/>
      <c r="K23" s="22"/>
      <c r="L23" s="22"/>
      <c r="M23" s="22"/>
      <c r="N23" s="22"/>
      <c r="O23" s="22"/>
      <c r="P23" s="22"/>
    </row>
    <row r="24" spans="1:16" ht="16.5" customHeight="1" x14ac:dyDescent="0.15">
      <c r="A24" s="22"/>
      <c r="B24" s="22"/>
      <c r="C24" s="22"/>
      <c r="D24" s="22"/>
      <c r="E24" s="22"/>
      <c r="F24" s="22"/>
      <c r="G24" s="22"/>
      <c r="H24" s="22"/>
      <c r="I24" s="22"/>
      <c r="J24" s="22"/>
      <c r="K24" s="22"/>
      <c r="L24" s="22"/>
      <c r="M24" s="22"/>
      <c r="N24" s="22"/>
      <c r="O24" s="22"/>
      <c r="P24" s="22"/>
    </row>
    <row r="25" spans="1:16" ht="16.5" customHeight="1" x14ac:dyDescent="0.15">
      <c r="A25" s="22"/>
      <c r="B25" s="22"/>
      <c r="C25" s="22"/>
      <c r="D25" s="22"/>
      <c r="E25" s="22"/>
      <c r="F25" s="22"/>
      <c r="G25" s="22"/>
      <c r="H25" s="22"/>
      <c r="I25" s="22"/>
      <c r="J25" s="22"/>
      <c r="K25" s="22"/>
      <c r="L25" s="22"/>
      <c r="M25" s="22"/>
      <c r="N25" s="22"/>
      <c r="O25" s="22"/>
      <c r="P25" s="22"/>
    </row>
    <row r="26" spans="1:16" ht="16.5" customHeight="1" x14ac:dyDescent="0.15">
      <c r="A26" s="22"/>
      <c r="B26" s="22"/>
      <c r="C26" s="22"/>
      <c r="D26" s="22"/>
      <c r="E26" s="22"/>
      <c r="F26" s="22"/>
      <c r="G26" s="22"/>
      <c r="H26" s="22"/>
      <c r="I26" s="22"/>
      <c r="J26" s="22"/>
      <c r="K26" s="22"/>
      <c r="L26" s="22"/>
      <c r="M26" s="22"/>
      <c r="N26" s="22"/>
      <c r="O26" s="22"/>
      <c r="P26" s="22"/>
    </row>
    <row r="27" spans="1:16" ht="16.5" customHeight="1" x14ac:dyDescent="0.15">
      <c r="A27" s="22"/>
      <c r="B27" s="22"/>
      <c r="C27" s="22"/>
      <c r="D27" s="22"/>
      <c r="E27" s="22"/>
      <c r="F27" s="22"/>
      <c r="G27" s="22"/>
      <c r="H27" s="22"/>
      <c r="I27" s="22"/>
      <c r="J27" s="22"/>
      <c r="K27" s="22"/>
      <c r="L27" s="22"/>
      <c r="M27" s="22"/>
      <c r="N27" s="22"/>
      <c r="O27" s="22"/>
      <c r="P27" s="22"/>
    </row>
    <row r="28" spans="1:16" ht="16.5" customHeight="1" x14ac:dyDescent="0.15">
      <c r="A28" s="22"/>
      <c r="B28" s="22"/>
      <c r="C28" s="22"/>
      <c r="D28" s="22"/>
      <c r="E28" s="22"/>
      <c r="F28" s="22"/>
      <c r="G28" s="22"/>
      <c r="H28" s="22"/>
      <c r="I28" s="22"/>
      <c r="J28" s="22"/>
      <c r="K28" s="22"/>
      <c r="L28" s="22"/>
      <c r="M28" s="22"/>
      <c r="N28" s="22"/>
      <c r="O28" s="22"/>
      <c r="P28" s="22"/>
    </row>
    <row r="29" spans="1:16" ht="16.5" customHeight="1" x14ac:dyDescent="0.15">
      <c r="A29" s="22"/>
      <c r="B29" s="22"/>
      <c r="C29" s="22"/>
      <c r="D29" s="22"/>
      <c r="E29" s="22"/>
      <c r="F29" s="22"/>
      <c r="G29" s="22"/>
      <c r="H29" s="22"/>
      <c r="I29" s="22"/>
      <c r="J29" s="22"/>
      <c r="K29" s="22"/>
      <c r="L29" s="22"/>
      <c r="M29" s="22"/>
      <c r="N29" s="22"/>
      <c r="O29" s="22"/>
      <c r="P29" s="22"/>
    </row>
    <row r="30" spans="1:16" ht="16.5" customHeight="1" x14ac:dyDescent="0.15">
      <c r="A30" s="22"/>
      <c r="B30" s="22"/>
      <c r="C30" s="22"/>
      <c r="D30" s="22"/>
      <c r="E30" s="22"/>
      <c r="F30" s="22"/>
      <c r="G30" s="22"/>
      <c r="H30" s="22"/>
      <c r="I30" s="22"/>
      <c r="J30" s="22"/>
      <c r="K30" s="22"/>
      <c r="L30" s="22"/>
      <c r="M30" s="22"/>
      <c r="N30" s="22"/>
      <c r="O30" s="22"/>
      <c r="P30" s="22"/>
    </row>
    <row r="31" spans="1:16" ht="16.5" customHeight="1" x14ac:dyDescent="0.15">
      <c r="A31" s="22"/>
      <c r="B31" s="22"/>
      <c r="C31" s="22"/>
      <c r="D31" s="22"/>
      <c r="E31" s="22"/>
      <c r="F31" s="22"/>
      <c r="G31" s="22"/>
      <c r="H31" s="22"/>
      <c r="I31" s="22"/>
      <c r="J31" s="22"/>
      <c r="K31" s="22"/>
      <c r="L31" s="22"/>
      <c r="M31" s="22"/>
      <c r="N31" s="22"/>
      <c r="O31" s="22"/>
      <c r="P31" s="22"/>
    </row>
    <row r="32" spans="1:16" ht="31.5" customHeight="1" thickBot="1" x14ac:dyDescent="0.2">
      <c r="A32" s="22"/>
      <c r="B32" s="22"/>
      <c r="C32" s="22"/>
      <c r="D32" s="22"/>
      <c r="E32" s="22"/>
      <c r="F32" s="22"/>
      <c r="G32" s="22"/>
      <c r="H32" s="22"/>
      <c r="I32" s="22"/>
      <c r="J32" s="24" t="s">
        <v>0</v>
      </c>
      <c r="K32" s="22"/>
      <c r="L32" s="22"/>
      <c r="M32" s="22"/>
      <c r="N32" s="22"/>
      <c r="O32" s="22"/>
      <c r="P32" s="22"/>
    </row>
    <row r="33" spans="1:16" ht="39" customHeight="1" thickBot="1" x14ac:dyDescent="0.25">
      <c r="A33" s="22"/>
      <c r="B33" s="25" t="s">
        <v>6</v>
      </c>
      <c r="C33" s="26"/>
      <c r="D33" s="26"/>
      <c r="E33" s="27" t="s">
        <v>2</v>
      </c>
      <c r="F33" s="28" t="s">
        <v>526</v>
      </c>
      <c r="G33" s="29" t="s">
        <v>527</v>
      </c>
      <c r="H33" s="29" t="s">
        <v>528</v>
      </c>
      <c r="I33" s="29" t="s">
        <v>529</v>
      </c>
      <c r="J33" s="30" t="s">
        <v>530</v>
      </c>
      <c r="K33" s="22"/>
      <c r="L33" s="22"/>
      <c r="M33" s="22"/>
      <c r="N33" s="22"/>
      <c r="O33" s="22"/>
      <c r="P33" s="22"/>
    </row>
    <row r="34" spans="1:16" ht="39" customHeight="1" x14ac:dyDescent="0.15">
      <c r="A34" s="22"/>
      <c r="B34" s="31"/>
      <c r="C34" s="1153" t="s">
        <v>534</v>
      </c>
      <c r="D34" s="1153"/>
      <c r="E34" s="1154"/>
      <c r="F34" s="32">
        <v>5.32</v>
      </c>
      <c r="G34" s="33">
        <v>5.52</v>
      </c>
      <c r="H34" s="33">
        <v>4.8899999999999997</v>
      </c>
      <c r="I34" s="33">
        <v>4.59</v>
      </c>
      <c r="J34" s="34">
        <v>3.88</v>
      </c>
      <c r="K34" s="22"/>
      <c r="L34" s="22"/>
      <c r="M34" s="22"/>
      <c r="N34" s="22"/>
      <c r="O34" s="22"/>
      <c r="P34" s="22"/>
    </row>
    <row r="35" spans="1:16" ht="39" customHeight="1" x14ac:dyDescent="0.15">
      <c r="A35" s="22"/>
      <c r="B35" s="35"/>
      <c r="C35" s="1147" t="s">
        <v>535</v>
      </c>
      <c r="D35" s="1148"/>
      <c r="E35" s="1149"/>
      <c r="F35" s="36">
        <v>3.12</v>
      </c>
      <c r="G35" s="37">
        <v>3</v>
      </c>
      <c r="H35" s="37">
        <v>2.71</v>
      </c>
      <c r="I35" s="37">
        <v>2.7</v>
      </c>
      <c r="J35" s="38">
        <v>2.62</v>
      </c>
      <c r="K35" s="22"/>
      <c r="L35" s="22"/>
      <c r="M35" s="22"/>
      <c r="N35" s="22"/>
      <c r="O35" s="22"/>
      <c r="P35" s="22"/>
    </row>
    <row r="36" spans="1:16" ht="39" customHeight="1" x14ac:dyDescent="0.15">
      <c r="A36" s="22"/>
      <c r="B36" s="35"/>
      <c r="C36" s="1147" t="s">
        <v>536</v>
      </c>
      <c r="D36" s="1148"/>
      <c r="E36" s="1149"/>
      <c r="F36" s="36">
        <v>0.61</v>
      </c>
      <c r="G36" s="37">
        <v>0.61</v>
      </c>
      <c r="H36" s="37">
        <v>0.6</v>
      </c>
      <c r="I36" s="37">
        <v>1.2</v>
      </c>
      <c r="J36" s="38">
        <v>0.86</v>
      </c>
      <c r="K36" s="22"/>
      <c r="L36" s="22"/>
      <c r="M36" s="22"/>
      <c r="N36" s="22"/>
      <c r="O36" s="22"/>
      <c r="P36" s="22"/>
    </row>
    <row r="37" spans="1:16" ht="39" customHeight="1" x14ac:dyDescent="0.15">
      <c r="A37" s="22"/>
      <c r="B37" s="35"/>
      <c r="C37" s="1147" t="s">
        <v>537</v>
      </c>
      <c r="D37" s="1148"/>
      <c r="E37" s="1149"/>
      <c r="F37" s="36" t="s">
        <v>488</v>
      </c>
      <c r="G37" s="37" t="s">
        <v>488</v>
      </c>
      <c r="H37" s="37" t="s">
        <v>488</v>
      </c>
      <c r="I37" s="37" t="s">
        <v>488</v>
      </c>
      <c r="J37" s="38">
        <v>0.24</v>
      </c>
      <c r="K37" s="22"/>
      <c r="L37" s="22"/>
      <c r="M37" s="22"/>
      <c r="N37" s="22"/>
      <c r="O37" s="22"/>
      <c r="P37" s="22"/>
    </row>
    <row r="38" spans="1:16" ht="39" customHeight="1" x14ac:dyDescent="0.15">
      <c r="A38" s="22"/>
      <c r="B38" s="35"/>
      <c r="C38" s="1147" t="s">
        <v>538</v>
      </c>
      <c r="D38" s="1148"/>
      <c r="E38" s="1149"/>
      <c r="F38" s="36">
        <v>0.28999999999999998</v>
      </c>
      <c r="G38" s="37">
        <v>0.16</v>
      </c>
      <c r="H38" s="37">
        <v>0.35</v>
      </c>
      <c r="I38" s="37">
        <v>0.14000000000000001</v>
      </c>
      <c r="J38" s="38">
        <v>0.08</v>
      </c>
      <c r="K38" s="22"/>
      <c r="L38" s="22"/>
      <c r="M38" s="22"/>
      <c r="N38" s="22"/>
      <c r="O38" s="22"/>
      <c r="P38" s="22"/>
    </row>
    <row r="39" spans="1:16" ht="39" customHeight="1" x14ac:dyDescent="0.15">
      <c r="A39" s="22"/>
      <c r="B39" s="35"/>
      <c r="C39" s="1147" t="s">
        <v>539</v>
      </c>
      <c r="D39" s="1148"/>
      <c r="E39" s="1149"/>
      <c r="F39" s="36">
        <v>0.03</v>
      </c>
      <c r="G39" s="37">
        <v>0.02</v>
      </c>
      <c r="H39" s="37">
        <v>0.02</v>
      </c>
      <c r="I39" s="37">
        <v>0.02</v>
      </c>
      <c r="J39" s="38">
        <v>0.04</v>
      </c>
      <c r="K39" s="22"/>
      <c r="L39" s="22"/>
      <c r="M39" s="22"/>
      <c r="N39" s="22"/>
      <c r="O39" s="22"/>
      <c r="P39" s="22"/>
    </row>
    <row r="40" spans="1:16" ht="39" customHeight="1" x14ac:dyDescent="0.15">
      <c r="A40" s="22"/>
      <c r="B40" s="35"/>
      <c r="C40" s="1147" t="s">
        <v>540</v>
      </c>
      <c r="D40" s="1148"/>
      <c r="E40" s="1149"/>
      <c r="F40" s="36">
        <v>0.03</v>
      </c>
      <c r="G40" s="37">
        <v>0.03</v>
      </c>
      <c r="H40" s="37">
        <v>0</v>
      </c>
      <c r="I40" s="37">
        <v>0.03</v>
      </c>
      <c r="J40" s="38">
        <v>0.02</v>
      </c>
      <c r="K40" s="22"/>
      <c r="L40" s="22"/>
      <c r="M40" s="22"/>
      <c r="N40" s="22"/>
      <c r="O40" s="22"/>
      <c r="P40" s="22"/>
    </row>
    <row r="41" spans="1:16" ht="39" customHeight="1" x14ac:dyDescent="0.15">
      <c r="A41" s="22"/>
      <c r="B41" s="35"/>
      <c r="C41" s="1147" t="s">
        <v>541</v>
      </c>
      <c r="D41" s="1148"/>
      <c r="E41" s="1149"/>
      <c r="F41" s="36">
        <v>0</v>
      </c>
      <c r="G41" s="37">
        <v>0</v>
      </c>
      <c r="H41" s="37">
        <v>0</v>
      </c>
      <c r="I41" s="37">
        <v>0</v>
      </c>
      <c r="J41" s="38">
        <v>0</v>
      </c>
      <c r="K41" s="22"/>
      <c r="L41" s="22"/>
      <c r="M41" s="22"/>
      <c r="N41" s="22"/>
      <c r="O41" s="22"/>
      <c r="P41" s="22"/>
    </row>
    <row r="42" spans="1:16" ht="39" customHeight="1" x14ac:dyDescent="0.15">
      <c r="A42" s="22"/>
      <c r="B42" s="39"/>
      <c r="C42" s="1147" t="s">
        <v>542</v>
      </c>
      <c r="D42" s="1148"/>
      <c r="E42" s="1149"/>
      <c r="F42" s="36" t="s">
        <v>488</v>
      </c>
      <c r="G42" s="37" t="s">
        <v>488</v>
      </c>
      <c r="H42" s="37" t="s">
        <v>488</v>
      </c>
      <c r="I42" s="37" t="s">
        <v>488</v>
      </c>
      <c r="J42" s="38" t="s">
        <v>488</v>
      </c>
      <c r="K42" s="22"/>
      <c r="L42" s="22"/>
      <c r="M42" s="22"/>
      <c r="N42" s="22"/>
      <c r="O42" s="22"/>
      <c r="P42" s="22"/>
    </row>
    <row r="43" spans="1:16" ht="39" customHeight="1" thickBot="1" x14ac:dyDescent="0.2">
      <c r="A43" s="22"/>
      <c r="B43" s="40"/>
      <c r="C43" s="1150" t="s">
        <v>543</v>
      </c>
      <c r="D43" s="1151"/>
      <c r="E43" s="1152"/>
      <c r="F43" s="41">
        <v>0.01</v>
      </c>
      <c r="G43" s="42">
        <v>0.01</v>
      </c>
      <c r="H43" s="42">
        <v>0.01</v>
      </c>
      <c r="I43" s="42">
        <v>0.19</v>
      </c>
      <c r="J43" s="43" t="s">
        <v>488</v>
      </c>
      <c r="K43" s="22"/>
      <c r="L43" s="22"/>
      <c r="M43" s="22"/>
      <c r="N43" s="22"/>
      <c r="O43" s="22"/>
      <c r="P43" s="22"/>
    </row>
    <row r="44" spans="1:16" ht="39" customHeight="1" x14ac:dyDescent="0.15">
      <c r="A44" s="22"/>
      <c r="B44" s="44"/>
      <c r="C44" s="45"/>
      <c r="D44" s="46"/>
      <c r="E44" s="46"/>
      <c r="F44" s="47"/>
      <c r="G44" s="47"/>
      <c r="H44" s="47"/>
      <c r="I44" s="47"/>
      <c r="J44" s="47"/>
      <c r="K44" s="22"/>
      <c r="L44" s="22"/>
      <c r="M44" s="22"/>
      <c r="N44" s="22"/>
      <c r="O44" s="22"/>
      <c r="P44" s="22"/>
    </row>
    <row r="45" spans="1:16" ht="17.25" x14ac:dyDescent="0.15">
      <c r="A45" s="22"/>
      <c r="B45" s="22"/>
      <c r="C45" s="22"/>
      <c r="D45" s="22"/>
      <c r="E45" s="22"/>
      <c r="F45" s="22"/>
      <c r="G45" s="22"/>
      <c r="H45" s="22"/>
      <c r="I45" s="22"/>
      <c r="J45" s="22"/>
      <c r="K45" s="22"/>
      <c r="L45" s="22"/>
      <c r="M45" s="22"/>
      <c r="N45" s="22"/>
      <c r="O45" s="22"/>
      <c r="P45" s="22"/>
    </row>
  </sheetData>
  <sheetProtection algorithmName="SHA-512" hashValue="sp+CuSHUNn39A0X458U9MvoRZ/7yTaEPHqClQeq2X2xgLxG/zlGEqXFy6trHp4oyAGCEqXuQKzzA27vmI+AttA==" saltValue="Px5ObzWFkK/j0JkXTvzqo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6">
    <pageSetUpPr fitToPage="1"/>
  </sheetPr>
  <dimension ref="A1:U64"/>
  <sheetViews>
    <sheetView showGridLines="0" topLeftCell="A49" zoomScaleSheetLayoutView="55" workbookViewId="0"/>
  </sheetViews>
  <sheetFormatPr defaultColWidth="0" defaultRowHeight="12.6" customHeight="1" zeroHeight="1" x14ac:dyDescent="0.15"/>
  <cols>
    <col min="1" max="1" width="6.625" style="49" customWidth="1"/>
    <col min="2" max="3" width="10.875" style="49" customWidth="1"/>
    <col min="4" max="4" width="10" style="49" customWidth="1"/>
    <col min="5" max="10" width="11" style="49" customWidth="1"/>
    <col min="11" max="15" width="13.125" style="49" customWidth="1"/>
    <col min="16" max="21" width="11.5" style="49" customWidth="1"/>
    <col min="22" max="16384" width="0" style="49" hidden="1"/>
  </cols>
  <sheetData>
    <row r="1" spans="1:21" ht="13.5" customHeight="1" x14ac:dyDescent="0.15">
      <c r="A1" s="48"/>
      <c r="B1" s="48"/>
      <c r="C1" s="48"/>
      <c r="D1" s="48"/>
      <c r="E1" s="48"/>
      <c r="F1" s="48"/>
      <c r="G1" s="48"/>
      <c r="H1" s="48"/>
      <c r="I1" s="48"/>
      <c r="J1" s="48"/>
      <c r="K1" s="48"/>
      <c r="L1" s="48"/>
      <c r="M1" s="48"/>
      <c r="N1" s="48"/>
      <c r="O1" s="48"/>
      <c r="P1" s="48"/>
      <c r="Q1" s="48"/>
      <c r="R1" s="48"/>
      <c r="S1" s="48"/>
      <c r="T1" s="48"/>
      <c r="U1" s="48"/>
    </row>
    <row r="2" spans="1:21" ht="13.5" customHeight="1" x14ac:dyDescent="0.15">
      <c r="A2" s="48"/>
      <c r="B2" s="48"/>
      <c r="C2" s="48"/>
      <c r="D2" s="48"/>
      <c r="E2" s="48"/>
      <c r="F2" s="48"/>
      <c r="G2" s="48"/>
      <c r="H2" s="48"/>
      <c r="I2" s="48"/>
      <c r="J2" s="48"/>
      <c r="K2" s="48"/>
      <c r="L2" s="48"/>
      <c r="M2" s="48"/>
      <c r="N2" s="48"/>
      <c r="O2" s="48"/>
      <c r="P2" s="48"/>
      <c r="Q2" s="48"/>
      <c r="R2" s="48"/>
      <c r="S2" s="48"/>
      <c r="T2" s="48"/>
      <c r="U2" s="48"/>
    </row>
    <row r="3" spans="1:21" ht="13.5" customHeight="1" x14ac:dyDescent="0.15">
      <c r="A3" s="48"/>
      <c r="B3" s="48"/>
      <c r="C3" s="48"/>
      <c r="D3" s="48"/>
      <c r="E3" s="48"/>
      <c r="F3" s="48"/>
      <c r="G3" s="48"/>
      <c r="H3" s="48"/>
      <c r="I3" s="48"/>
      <c r="J3" s="48"/>
      <c r="K3" s="48"/>
      <c r="L3" s="48"/>
      <c r="M3" s="48"/>
      <c r="N3" s="48"/>
      <c r="O3" s="48"/>
      <c r="P3" s="48"/>
      <c r="Q3" s="48"/>
      <c r="R3" s="48"/>
      <c r="S3" s="48"/>
      <c r="T3" s="48"/>
      <c r="U3" s="48"/>
    </row>
    <row r="4" spans="1:21" ht="13.5" customHeight="1" x14ac:dyDescent="0.15">
      <c r="A4" s="48"/>
      <c r="B4" s="48"/>
      <c r="C4" s="48"/>
      <c r="D4" s="48"/>
      <c r="E4" s="48"/>
      <c r="F4" s="48"/>
      <c r="G4" s="48"/>
      <c r="H4" s="48"/>
      <c r="I4" s="48"/>
      <c r="J4" s="48"/>
      <c r="K4" s="48"/>
      <c r="L4" s="48"/>
      <c r="M4" s="48"/>
      <c r="N4" s="48"/>
      <c r="O4" s="48"/>
      <c r="P4" s="48"/>
      <c r="Q4" s="48"/>
      <c r="R4" s="48"/>
      <c r="S4" s="48"/>
      <c r="T4" s="48"/>
      <c r="U4" s="48"/>
    </row>
    <row r="5" spans="1:21" ht="13.5" customHeight="1" x14ac:dyDescent="0.15">
      <c r="A5" s="48"/>
      <c r="B5" s="48"/>
      <c r="C5" s="48"/>
      <c r="D5" s="48"/>
      <c r="E5" s="48"/>
      <c r="F5" s="48"/>
      <c r="G5" s="48"/>
      <c r="H5" s="48"/>
      <c r="I5" s="48"/>
      <c r="J5" s="48"/>
      <c r="K5" s="48"/>
      <c r="L5" s="48"/>
      <c r="M5" s="48"/>
      <c r="N5" s="48"/>
      <c r="O5" s="48"/>
      <c r="P5" s="48"/>
      <c r="Q5" s="48"/>
      <c r="R5" s="48"/>
      <c r="S5" s="48"/>
      <c r="T5" s="48"/>
      <c r="U5" s="48"/>
    </row>
    <row r="6" spans="1:21" ht="13.5" customHeight="1" x14ac:dyDescent="0.15">
      <c r="A6" s="48"/>
      <c r="B6" s="48"/>
      <c r="C6" s="48"/>
      <c r="D6" s="48"/>
      <c r="E6" s="48"/>
      <c r="F6" s="48"/>
      <c r="G6" s="48"/>
      <c r="H6" s="48"/>
      <c r="I6" s="48"/>
      <c r="J6" s="48"/>
      <c r="K6" s="48"/>
      <c r="L6" s="48"/>
      <c r="M6" s="48"/>
      <c r="N6" s="48"/>
      <c r="O6" s="48"/>
      <c r="P6" s="48"/>
      <c r="Q6" s="48"/>
      <c r="R6" s="48"/>
      <c r="S6" s="48"/>
      <c r="T6" s="48"/>
      <c r="U6" s="48"/>
    </row>
    <row r="7" spans="1:21" ht="13.5" customHeight="1" x14ac:dyDescent="0.15">
      <c r="A7" s="48"/>
      <c r="B7" s="48"/>
      <c r="C7" s="48"/>
      <c r="D7" s="48"/>
      <c r="E7" s="48"/>
      <c r="F7" s="48"/>
      <c r="G7" s="48"/>
      <c r="H7" s="48"/>
      <c r="I7" s="48"/>
      <c r="J7" s="48"/>
      <c r="K7" s="48"/>
      <c r="L7" s="48"/>
      <c r="M7" s="48"/>
      <c r="N7" s="48"/>
      <c r="O7" s="48"/>
      <c r="P7" s="48"/>
      <c r="Q7" s="48"/>
      <c r="R7" s="48"/>
      <c r="S7" s="48"/>
      <c r="T7" s="48"/>
      <c r="U7" s="48"/>
    </row>
    <row r="8" spans="1:21" ht="13.5" customHeight="1" x14ac:dyDescent="0.15">
      <c r="A8" s="48"/>
      <c r="B8" s="48"/>
      <c r="C8" s="48"/>
      <c r="D8" s="48"/>
      <c r="E8" s="48"/>
      <c r="F8" s="48"/>
      <c r="G8" s="48"/>
      <c r="H8" s="48"/>
      <c r="I8" s="48"/>
      <c r="J8" s="48"/>
      <c r="K8" s="48"/>
      <c r="L8" s="48"/>
      <c r="M8" s="48"/>
      <c r="N8" s="48"/>
      <c r="O8" s="48"/>
      <c r="P8" s="48"/>
      <c r="Q8" s="48"/>
      <c r="R8" s="48"/>
      <c r="S8" s="48"/>
      <c r="T8" s="48"/>
      <c r="U8" s="48"/>
    </row>
    <row r="9" spans="1:21" ht="13.5" customHeight="1" x14ac:dyDescent="0.15">
      <c r="A9" s="48"/>
      <c r="B9" s="48"/>
      <c r="C9" s="48"/>
      <c r="D9" s="48"/>
      <c r="E9" s="48"/>
      <c r="F9" s="48"/>
      <c r="G9" s="48"/>
      <c r="H9" s="48"/>
      <c r="I9" s="48"/>
      <c r="J9" s="48"/>
      <c r="K9" s="48"/>
      <c r="L9" s="48"/>
      <c r="M9" s="48"/>
      <c r="N9" s="48"/>
      <c r="O9" s="48"/>
      <c r="P9" s="48"/>
      <c r="Q9" s="48"/>
      <c r="R9" s="48"/>
      <c r="S9" s="48"/>
      <c r="T9" s="48"/>
      <c r="U9" s="48"/>
    </row>
    <row r="10" spans="1:21" ht="13.5" customHeight="1" x14ac:dyDescent="0.15">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15">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15">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15">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15">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15">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15">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15">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15">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15">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15">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15">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15">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15">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15">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15">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15">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15">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15">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15">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15">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15">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15">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15">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15">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15">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15">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15">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15">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15">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15">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15">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15">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
      <c r="A43" s="48"/>
      <c r="B43" s="48"/>
      <c r="C43" s="48"/>
      <c r="D43" s="48"/>
      <c r="E43" s="48"/>
      <c r="F43" s="48"/>
      <c r="G43" s="48"/>
      <c r="H43" s="48"/>
      <c r="I43" s="48"/>
      <c r="J43" s="48"/>
      <c r="K43" s="48"/>
      <c r="L43" s="48"/>
      <c r="M43" s="48"/>
      <c r="N43" s="48"/>
      <c r="O43" s="50" t="s">
        <v>7</v>
      </c>
      <c r="P43" s="48"/>
      <c r="Q43" s="48"/>
      <c r="R43" s="48"/>
      <c r="S43" s="48"/>
      <c r="T43" s="48"/>
      <c r="U43" s="48"/>
    </row>
    <row r="44" spans="1:21" ht="30.75" customHeight="1" thickBot="1" x14ac:dyDescent="0.2">
      <c r="A44" s="48"/>
      <c r="B44" s="51" t="s">
        <v>8</v>
      </c>
      <c r="C44" s="52"/>
      <c r="D44" s="52"/>
      <c r="E44" s="53"/>
      <c r="F44" s="53"/>
      <c r="G44" s="53"/>
      <c r="H44" s="53"/>
      <c r="I44" s="53"/>
      <c r="J44" s="54" t="s">
        <v>2</v>
      </c>
      <c r="K44" s="55" t="s">
        <v>526</v>
      </c>
      <c r="L44" s="56" t="s">
        <v>527</v>
      </c>
      <c r="M44" s="56" t="s">
        <v>528</v>
      </c>
      <c r="N44" s="56" t="s">
        <v>529</v>
      </c>
      <c r="O44" s="57" t="s">
        <v>530</v>
      </c>
      <c r="P44" s="48"/>
      <c r="Q44" s="48"/>
      <c r="R44" s="48"/>
      <c r="S44" s="48"/>
      <c r="T44" s="48"/>
      <c r="U44" s="48"/>
    </row>
    <row r="45" spans="1:21" ht="30.75" customHeight="1" x14ac:dyDescent="0.15">
      <c r="A45" s="48"/>
      <c r="B45" s="1155" t="s">
        <v>9</v>
      </c>
      <c r="C45" s="1156"/>
      <c r="D45" s="58"/>
      <c r="E45" s="1161" t="s">
        <v>10</v>
      </c>
      <c r="F45" s="1161"/>
      <c r="G45" s="1161"/>
      <c r="H45" s="1161"/>
      <c r="I45" s="1161"/>
      <c r="J45" s="1162"/>
      <c r="K45" s="59">
        <v>367</v>
      </c>
      <c r="L45" s="60">
        <v>395</v>
      </c>
      <c r="M45" s="60">
        <v>446</v>
      </c>
      <c r="N45" s="60">
        <v>489</v>
      </c>
      <c r="O45" s="61">
        <v>547</v>
      </c>
      <c r="P45" s="48"/>
      <c r="Q45" s="48"/>
      <c r="R45" s="48"/>
      <c r="S45" s="48"/>
      <c r="T45" s="48"/>
      <c r="U45" s="48"/>
    </row>
    <row r="46" spans="1:21" ht="30.75" customHeight="1" x14ac:dyDescent="0.15">
      <c r="A46" s="48"/>
      <c r="B46" s="1157"/>
      <c r="C46" s="1158"/>
      <c r="D46" s="62"/>
      <c r="E46" s="1163" t="s">
        <v>11</v>
      </c>
      <c r="F46" s="1163"/>
      <c r="G46" s="1163"/>
      <c r="H46" s="1163"/>
      <c r="I46" s="1163"/>
      <c r="J46" s="1164"/>
      <c r="K46" s="63" t="s">
        <v>488</v>
      </c>
      <c r="L46" s="64" t="s">
        <v>488</v>
      </c>
      <c r="M46" s="64" t="s">
        <v>488</v>
      </c>
      <c r="N46" s="64" t="s">
        <v>488</v>
      </c>
      <c r="O46" s="65" t="s">
        <v>488</v>
      </c>
      <c r="P46" s="48"/>
      <c r="Q46" s="48"/>
      <c r="R46" s="48"/>
      <c r="S46" s="48"/>
      <c r="T46" s="48"/>
      <c r="U46" s="48"/>
    </row>
    <row r="47" spans="1:21" ht="30.75" customHeight="1" x14ac:dyDescent="0.15">
      <c r="A47" s="48"/>
      <c r="B47" s="1157"/>
      <c r="C47" s="1158"/>
      <c r="D47" s="62"/>
      <c r="E47" s="1163" t="s">
        <v>12</v>
      </c>
      <c r="F47" s="1163"/>
      <c r="G47" s="1163"/>
      <c r="H47" s="1163"/>
      <c r="I47" s="1163"/>
      <c r="J47" s="1164"/>
      <c r="K47" s="63" t="s">
        <v>488</v>
      </c>
      <c r="L47" s="64" t="s">
        <v>488</v>
      </c>
      <c r="M47" s="64" t="s">
        <v>488</v>
      </c>
      <c r="N47" s="64" t="s">
        <v>488</v>
      </c>
      <c r="O47" s="65" t="s">
        <v>488</v>
      </c>
      <c r="P47" s="48"/>
      <c r="Q47" s="48"/>
      <c r="R47" s="48"/>
      <c r="S47" s="48"/>
      <c r="T47" s="48"/>
      <c r="U47" s="48"/>
    </row>
    <row r="48" spans="1:21" ht="30.75" customHeight="1" x14ac:dyDescent="0.15">
      <c r="A48" s="48"/>
      <c r="B48" s="1157"/>
      <c r="C48" s="1158"/>
      <c r="D48" s="62"/>
      <c r="E48" s="1163" t="s">
        <v>13</v>
      </c>
      <c r="F48" s="1163"/>
      <c r="G48" s="1163"/>
      <c r="H48" s="1163"/>
      <c r="I48" s="1163"/>
      <c r="J48" s="1164"/>
      <c r="K48" s="63">
        <v>52</v>
      </c>
      <c r="L48" s="64">
        <v>53</v>
      </c>
      <c r="M48" s="64">
        <v>55</v>
      </c>
      <c r="N48" s="64">
        <v>58</v>
      </c>
      <c r="O48" s="65">
        <v>44</v>
      </c>
      <c r="P48" s="48"/>
      <c r="Q48" s="48"/>
      <c r="R48" s="48"/>
      <c r="S48" s="48"/>
      <c r="T48" s="48"/>
      <c r="U48" s="48"/>
    </row>
    <row r="49" spans="1:21" ht="30.75" customHeight="1" x14ac:dyDescent="0.15">
      <c r="A49" s="48"/>
      <c r="B49" s="1157"/>
      <c r="C49" s="1158"/>
      <c r="D49" s="62"/>
      <c r="E49" s="1163" t="s">
        <v>14</v>
      </c>
      <c r="F49" s="1163"/>
      <c r="G49" s="1163"/>
      <c r="H49" s="1163"/>
      <c r="I49" s="1163"/>
      <c r="J49" s="1164"/>
      <c r="K49" s="63">
        <v>2</v>
      </c>
      <c r="L49" s="64">
        <v>2</v>
      </c>
      <c r="M49" s="64">
        <v>2</v>
      </c>
      <c r="N49" s="64">
        <v>2</v>
      </c>
      <c r="O49" s="65">
        <v>2</v>
      </c>
      <c r="P49" s="48"/>
      <c r="Q49" s="48"/>
      <c r="R49" s="48"/>
      <c r="S49" s="48"/>
      <c r="T49" s="48"/>
      <c r="U49" s="48"/>
    </row>
    <row r="50" spans="1:21" ht="30.75" customHeight="1" x14ac:dyDescent="0.15">
      <c r="A50" s="48"/>
      <c r="B50" s="1157"/>
      <c r="C50" s="1158"/>
      <c r="D50" s="62"/>
      <c r="E50" s="1163" t="s">
        <v>15</v>
      </c>
      <c r="F50" s="1163"/>
      <c r="G50" s="1163"/>
      <c r="H50" s="1163"/>
      <c r="I50" s="1163"/>
      <c r="J50" s="1164"/>
      <c r="K50" s="63">
        <v>2</v>
      </c>
      <c r="L50" s="64">
        <v>10</v>
      </c>
      <c r="M50" s="64">
        <v>11</v>
      </c>
      <c r="N50" s="64">
        <v>19</v>
      </c>
      <c r="O50" s="65">
        <v>20</v>
      </c>
      <c r="P50" s="48"/>
      <c r="Q50" s="48"/>
      <c r="R50" s="48"/>
      <c r="S50" s="48"/>
      <c r="T50" s="48"/>
      <c r="U50" s="48"/>
    </row>
    <row r="51" spans="1:21" ht="30.75" customHeight="1" x14ac:dyDescent="0.15">
      <c r="A51" s="48"/>
      <c r="B51" s="1159"/>
      <c r="C51" s="1160"/>
      <c r="D51" s="66"/>
      <c r="E51" s="1163" t="s">
        <v>16</v>
      </c>
      <c r="F51" s="1163"/>
      <c r="G51" s="1163"/>
      <c r="H51" s="1163"/>
      <c r="I51" s="1163"/>
      <c r="J51" s="1164"/>
      <c r="K51" s="63">
        <v>0</v>
      </c>
      <c r="L51" s="64">
        <v>0</v>
      </c>
      <c r="M51" s="64">
        <v>0</v>
      </c>
      <c r="N51" s="64">
        <v>0</v>
      </c>
      <c r="O51" s="65">
        <v>0</v>
      </c>
      <c r="P51" s="48"/>
      <c r="Q51" s="48"/>
      <c r="R51" s="48"/>
      <c r="S51" s="48"/>
      <c r="T51" s="48"/>
      <c r="U51" s="48"/>
    </row>
    <row r="52" spans="1:21" ht="30.75" customHeight="1" x14ac:dyDescent="0.15">
      <c r="A52" s="48"/>
      <c r="B52" s="1165" t="s">
        <v>17</v>
      </c>
      <c r="C52" s="1166"/>
      <c r="D52" s="66"/>
      <c r="E52" s="1163" t="s">
        <v>18</v>
      </c>
      <c r="F52" s="1163"/>
      <c r="G52" s="1163"/>
      <c r="H52" s="1163"/>
      <c r="I52" s="1163"/>
      <c r="J52" s="1164"/>
      <c r="K52" s="63">
        <v>292</v>
      </c>
      <c r="L52" s="64">
        <v>308</v>
      </c>
      <c r="M52" s="64">
        <v>358</v>
      </c>
      <c r="N52" s="64">
        <v>393</v>
      </c>
      <c r="O52" s="65">
        <v>444</v>
      </c>
      <c r="P52" s="48"/>
      <c r="Q52" s="48"/>
      <c r="R52" s="48"/>
      <c r="S52" s="48"/>
      <c r="T52" s="48"/>
      <c r="U52" s="48"/>
    </row>
    <row r="53" spans="1:21" ht="30.75" customHeight="1" thickBot="1" x14ac:dyDescent="0.2">
      <c r="A53" s="48"/>
      <c r="B53" s="1167" t="s">
        <v>19</v>
      </c>
      <c r="C53" s="1168"/>
      <c r="D53" s="67"/>
      <c r="E53" s="1169" t="s">
        <v>20</v>
      </c>
      <c r="F53" s="1169"/>
      <c r="G53" s="1169"/>
      <c r="H53" s="1169"/>
      <c r="I53" s="1169"/>
      <c r="J53" s="1170"/>
      <c r="K53" s="68">
        <v>131</v>
      </c>
      <c r="L53" s="69">
        <v>152</v>
      </c>
      <c r="M53" s="69">
        <v>156</v>
      </c>
      <c r="N53" s="69">
        <v>175</v>
      </c>
      <c r="O53" s="70">
        <v>169</v>
      </c>
      <c r="P53" s="48"/>
      <c r="Q53" s="48"/>
      <c r="R53" s="48"/>
      <c r="S53" s="48"/>
      <c r="T53" s="48"/>
      <c r="U53" s="48"/>
    </row>
    <row r="54" spans="1:21" ht="24" customHeight="1" x14ac:dyDescent="0.15">
      <c r="A54" s="48"/>
      <c r="B54" s="71" t="s">
        <v>21</v>
      </c>
      <c r="C54" s="48"/>
      <c r="D54" s="48"/>
      <c r="E54" s="48"/>
      <c r="F54" s="48"/>
      <c r="G54" s="48"/>
      <c r="H54" s="48"/>
      <c r="I54" s="48"/>
      <c r="J54" s="48"/>
      <c r="K54" s="48"/>
      <c r="L54" s="48"/>
      <c r="M54" s="48"/>
      <c r="N54" s="48"/>
      <c r="O54" s="48"/>
      <c r="P54" s="48"/>
      <c r="Q54" s="48"/>
      <c r="R54" s="48"/>
      <c r="S54" s="48"/>
      <c r="T54" s="48"/>
      <c r="U54" s="48"/>
    </row>
    <row r="55" spans="1:21" ht="24" customHeight="1" x14ac:dyDescent="0.15">
      <c r="A55" s="48"/>
      <c r="B55" s="71"/>
      <c r="C55" s="48"/>
      <c r="D55" s="48"/>
      <c r="E55" s="48"/>
      <c r="F55" s="48"/>
      <c r="G55" s="48"/>
      <c r="H55" s="48"/>
      <c r="I55" s="48"/>
      <c r="J55" s="48"/>
      <c r="K55" s="48"/>
      <c r="L55" s="48"/>
      <c r="M55" s="48"/>
      <c r="N55" s="48"/>
      <c r="O55" s="48"/>
      <c r="P55" s="48"/>
      <c r="Q55" s="48"/>
      <c r="R55" s="48"/>
      <c r="S55" s="48"/>
      <c r="T55" s="48"/>
      <c r="U55" s="48"/>
    </row>
    <row r="56" spans="1:21" ht="24" customHeight="1" thickBot="1" x14ac:dyDescent="0.2">
      <c r="A56" s="48"/>
      <c r="B56" s="72" t="s">
        <v>22</v>
      </c>
      <c r="C56" s="73"/>
      <c r="D56" s="73"/>
      <c r="E56" s="73"/>
      <c r="F56" s="73"/>
      <c r="G56" s="73"/>
      <c r="H56" s="73"/>
      <c r="I56" s="73"/>
      <c r="J56" s="73"/>
      <c r="K56" s="74"/>
      <c r="L56" s="74"/>
      <c r="M56" s="74"/>
      <c r="N56" s="74"/>
      <c r="O56" s="75" t="s">
        <v>23</v>
      </c>
      <c r="P56" s="48"/>
      <c r="Q56" s="48"/>
      <c r="R56" s="48"/>
      <c r="S56" s="48"/>
      <c r="T56" s="48"/>
      <c r="U56" s="48"/>
    </row>
    <row r="57" spans="1:21" ht="31.5" customHeight="1" thickBot="1" x14ac:dyDescent="0.2">
      <c r="A57" s="48"/>
      <c r="B57" s="76"/>
      <c r="C57" s="77"/>
      <c r="D57" s="77"/>
      <c r="E57" s="78"/>
      <c r="F57" s="78"/>
      <c r="G57" s="78"/>
      <c r="H57" s="78"/>
      <c r="I57" s="78"/>
      <c r="J57" s="79" t="s">
        <v>2</v>
      </c>
      <c r="K57" s="80" t="s">
        <v>544</v>
      </c>
      <c r="L57" s="81" t="s">
        <v>545</v>
      </c>
      <c r="M57" s="81" t="s">
        <v>546</v>
      </c>
      <c r="N57" s="81" t="s">
        <v>547</v>
      </c>
      <c r="O57" s="82" t="s">
        <v>548</v>
      </c>
      <c r="P57" s="48"/>
      <c r="Q57" s="48"/>
      <c r="R57" s="48"/>
      <c r="S57" s="48"/>
      <c r="T57" s="48"/>
      <c r="U57" s="48"/>
    </row>
    <row r="58" spans="1:21" ht="31.5" customHeight="1" x14ac:dyDescent="0.15">
      <c r="B58" s="1171" t="s">
        <v>24</v>
      </c>
      <c r="C58" s="1172"/>
      <c r="D58" s="1177" t="s">
        <v>25</v>
      </c>
      <c r="E58" s="1178"/>
      <c r="F58" s="1178"/>
      <c r="G58" s="1178"/>
      <c r="H58" s="1178"/>
      <c r="I58" s="1178"/>
      <c r="J58" s="1179"/>
      <c r="K58" s="83"/>
      <c r="L58" s="84"/>
      <c r="M58" s="84"/>
      <c r="N58" s="84"/>
      <c r="O58" s="85"/>
    </row>
    <row r="59" spans="1:21" ht="31.5" customHeight="1" x14ac:dyDescent="0.15">
      <c r="B59" s="1173"/>
      <c r="C59" s="1174"/>
      <c r="D59" s="1180" t="s">
        <v>26</v>
      </c>
      <c r="E59" s="1181"/>
      <c r="F59" s="1181"/>
      <c r="G59" s="1181"/>
      <c r="H59" s="1181"/>
      <c r="I59" s="1181"/>
      <c r="J59" s="1182"/>
      <c r="K59" s="86"/>
      <c r="L59" s="87"/>
      <c r="M59" s="87"/>
      <c r="N59" s="87"/>
      <c r="O59" s="88"/>
    </row>
    <row r="60" spans="1:21" ht="31.5" customHeight="1" thickBot="1" x14ac:dyDescent="0.2">
      <c r="B60" s="1175"/>
      <c r="C60" s="1176"/>
      <c r="D60" s="1183" t="s">
        <v>27</v>
      </c>
      <c r="E60" s="1184"/>
      <c r="F60" s="1184"/>
      <c r="G60" s="1184"/>
      <c r="H60" s="1184"/>
      <c r="I60" s="1184"/>
      <c r="J60" s="1185"/>
      <c r="K60" s="89"/>
      <c r="L60" s="90"/>
      <c r="M60" s="90"/>
      <c r="N60" s="90"/>
      <c r="O60" s="91"/>
    </row>
    <row r="61" spans="1:21" ht="24" customHeight="1" x14ac:dyDescent="0.15">
      <c r="B61" s="92"/>
      <c r="C61" s="92"/>
      <c r="D61" s="93" t="s">
        <v>28</v>
      </c>
      <c r="E61" s="94"/>
      <c r="F61" s="94"/>
      <c r="G61" s="94"/>
      <c r="H61" s="94"/>
      <c r="I61" s="94"/>
      <c r="J61" s="94"/>
      <c r="K61" s="94"/>
      <c r="L61" s="94"/>
      <c r="M61" s="94"/>
      <c r="N61" s="94"/>
      <c r="O61" s="94"/>
    </row>
    <row r="62" spans="1:21" ht="24" customHeight="1" x14ac:dyDescent="0.15">
      <c r="B62" s="95"/>
      <c r="C62" s="95"/>
      <c r="D62" s="93" t="s">
        <v>29</v>
      </c>
      <c r="E62" s="94"/>
      <c r="F62" s="94"/>
      <c r="G62" s="94"/>
      <c r="H62" s="94"/>
      <c r="I62" s="94"/>
      <c r="J62" s="94"/>
      <c r="K62" s="94"/>
      <c r="L62" s="94"/>
      <c r="M62" s="94"/>
      <c r="N62" s="94"/>
      <c r="O62" s="94"/>
    </row>
    <row r="63" spans="1:21" ht="24" customHeight="1" x14ac:dyDescent="0.15">
      <c r="A63" s="48"/>
      <c r="B63" s="71"/>
      <c r="C63" s="48"/>
      <c r="D63" s="48"/>
      <c r="E63" s="48"/>
      <c r="F63" s="48"/>
      <c r="G63" s="48"/>
      <c r="H63" s="48"/>
      <c r="I63" s="48"/>
      <c r="J63" s="48"/>
      <c r="K63" s="48"/>
      <c r="L63" s="48"/>
      <c r="M63" s="48"/>
      <c r="N63" s="48"/>
      <c r="O63" s="48"/>
      <c r="P63" s="48"/>
      <c r="Q63" s="48"/>
      <c r="R63" s="48"/>
      <c r="S63" s="48"/>
      <c r="T63" s="48"/>
      <c r="U63" s="48"/>
    </row>
    <row r="64" spans="1:21" ht="24" customHeight="1" x14ac:dyDescent="0.15">
      <c r="A64" s="48"/>
      <c r="B64" s="71"/>
      <c r="C64" s="48"/>
      <c r="D64" s="48"/>
      <c r="E64" s="48"/>
      <c r="F64" s="48"/>
      <c r="G64" s="48"/>
      <c r="H64" s="48"/>
      <c r="I64" s="48"/>
      <c r="J64" s="48"/>
      <c r="K64" s="48"/>
      <c r="L64" s="48"/>
      <c r="M64" s="48"/>
      <c r="N64" s="48"/>
      <c r="O64" s="48"/>
      <c r="P64" s="48"/>
      <c r="Q64" s="48"/>
      <c r="R64" s="48"/>
      <c r="S64" s="48"/>
      <c r="T64" s="48"/>
      <c r="U64" s="48"/>
    </row>
  </sheetData>
  <sheetProtection algorithmName="SHA-512" hashValue="JMw8w2cT/6ORfiF7dXH2IlbfWwwANye1RPExvt+VQ/qQxupSuuONZmcTpDB1Bt3U6wh+TkUamdsKywD8TOh1iA==" saltValue="wqIr60E7Y75Xfzm1Wd77TA==" spinCount="100000" sheet="1" objects="1" scenarios="1"/>
  <mergeCells count="16">
    <mergeCell ref="B52:C52"/>
    <mergeCell ref="E52:J52"/>
    <mergeCell ref="B53:C53"/>
    <mergeCell ref="E53:J53"/>
    <mergeCell ref="B58:C60"/>
    <mergeCell ref="D58:J58"/>
    <mergeCell ref="D59:J59"/>
    <mergeCell ref="D60:J60"/>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2"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7">
    <pageSetUpPr fitToPage="1"/>
  </sheetPr>
  <dimension ref="B1:M55"/>
  <sheetViews>
    <sheetView showGridLines="0" topLeftCell="A23" zoomScaleSheetLayoutView="100" workbookViewId="0"/>
  </sheetViews>
  <sheetFormatPr defaultColWidth="0" defaultRowHeight="13.5" customHeight="1" zeroHeight="1" x14ac:dyDescent="0.15"/>
  <cols>
    <col min="1" max="1" width="6.625" style="96" customWidth="1"/>
    <col min="2" max="3" width="12.625" style="96" customWidth="1"/>
    <col min="4" max="4" width="11.625" style="96" customWidth="1"/>
    <col min="5" max="8" width="10.375" style="96" customWidth="1"/>
    <col min="9" max="13" width="16.375" style="96" customWidth="1"/>
    <col min="14" max="19" width="12.625" style="96" customWidth="1"/>
    <col min="20" max="16384" width="0" style="96"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97" t="s">
        <v>7</v>
      </c>
    </row>
    <row r="40" spans="2:13" ht="27.75" customHeight="1" thickBot="1" x14ac:dyDescent="0.2">
      <c r="B40" s="98" t="s">
        <v>8</v>
      </c>
      <c r="C40" s="99"/>
      <c r="D40" s="99"/>
      <c r="E40" s="100"/>
      <c r="F40" s="100"/>
      <c r="G40" s="100"/>
      <c r="H40" s="101" t="s">
        <v>2</v>
      </c>
      <c r="I40" s="102" t="s">
        <v>526</v>
      </c>
      <c r="J40" s="103" t="s">
        <v>527</v>
      </c>
      <c r="K40" s="103" t="s">
        <v>528</v>
      </c>
      <c r="L40" s="103" t="s">
        <v>529</v>
      </c>
      <c r="M40" s="104" t="s">
        <v>530</v>
      </c>
    </row>
    <row r="41" spans="2:13" ht="27.75" customHeight="1" x14ac:dyDescent="0.15">
      <c r="B41" s="1186" t="s">
        <v>30</v>
      </c>
      <c r="C41" s="1187"/>
      <c r="D41" s="105"/>
      <c r="E41" s="1192" t="s">
        <v>31</v>
      </c>
      <c r="F41" s="1192"/>
      <c r="G41" s="1192"/>
      <c r="H41" s="1193"/>
      <c r="I41" s="355">
        <v>4885</v>
      </c>
      <c r="J41" s="356">
        <v>4885</v>
      </c>
      <c r="K41" s="356">
        <v>4885</v>
      </c>
      <c r="L41" s="356">
        <v>4755</v>
      </c>
      <c r="M41" s="357">
        <v>4551</v>
      </c>
    </row>
    <row r="42" spans="2:13" ht="27.75" customHeight="1" x14ac:dyDescent="0.15">
      <c r="B42" s="1188"/>
      <c r="C42" s="1189"/>
      <c r="D42" s="106"/>
      <c r="E42" s="1194" t="s">
        <v>32</v>
      </c>
      <c r="F42" s="1194"/>
      <c r="G42" s="1194"/>
      <c r="H42" s="1195"/>
      <c r="I42" s="358">
        <v>38</v>
      </c>
      <c r="J42" s="359">
        <v>31</v>
      </c>
      <c r="K42" s="359">
        <v>41</v>
      </c>
      <c r="L42" s="359">
        <v>51</v>
      </c>
      <c r="M42" s="360">
        <v>38</v>
      </c>
    </row>
    <row r="43" spans="2:13" ht="27.75" customHeight="1" x14ac:dyDescent="0.15">
      <c r="B43" s="1188"/>
      <c r="C43" s="1189"/>
      <c r="D43" s="106"/>
      <c r="E43" s="1194" t="s">
        <v>33</v>
      </c>
      <c r="F43" s="1194"/>
      <c r="G43" s="1194"/>
      <c r="H43" s="1195"/>
      <c r="I43" s="358">
        <v>587</v>
      </c>
      <c r="J43" s="359">
        <v>581</v>
      </c>
      <c r="K43" s="359">
        <v>553</v>
      </c>
      <c r="L43" s="359">
        <v>561</v>
      </c>
      <c r="M43" s="360">
        <v>529</v>
      </c>
    </row>
    <row r="44" spans="2:13" ht="27.75" customHeight="1" x14ac:dyDescent="0.15">
      <c r="B44" s="1188"/>
      <c r="C44" s="1189"/>
      <c r="D44" s="106"/>
      <c r="E44" s="1194" t="s">
        <v>34</v>
      </c>
      <c r="F44" s="1194"/>
      <c r="G44" s="1194"/>
      <c r="H44" s="1195"/>
      <c r="I44" s="358">
        <v>12</v>
      </c>
      <c r="J44" s="359">
        <v>10</v>
      </c>
      <c r="K44" s="359">
        <v>9</v>
      </c>
      <c r="L44" s="359">
        <v>7</v>
      </c>
      <c r="M44" s="360">
        <v>5</v>
      </c>
    </row>
    <row r="45" spans="2:13" ht="27.75" customHeight="1" x14ac:dyDescent="0.15">
      <c r="B45" s="1188"/>
      <c r="C45" s="1189"/>
      <c r="D45" s="106"/>
      <c r="E45" s="1194" t="s">
        <v>35</v>
      </c>
      <c r="F45" s="1194"/>
      <c r="G45" s="1194"/>
      <c r="H45" s="1195"/>
      <c r="I45" s="358">
        <v>256</v>
      </c>
      <c r="J45" s="359">
        <v>248</v>
      </c>
      <c r="K45" s="359">
        <v>253</v>
      </c>
      <c r="L45" s="359">
        <v>263</v>
      </c>
      <c r="M45" s="360">
        <v>262</v>
      </c>
    </row>
    <row r="46" spans="2:13" ht="27.75" customHeight="1" x14ac:dyDescent="0.15">
      <c r="B46" s="1188"/>
      <c r="C46" s="1189"/>
      <c r="D46" s="107"/>
      <c r="E46" s="1194" t="s">
        <v>36</v>
      </c>
      <c r="F46" s="1194"/>
      <c r="G46" s="1194"/>
      <c r="H46" s="1195"/>
      <c r="I46" s="358">
        <v>8</v>
      </c>
      <c r="J46" s="359">
        <v>0</v>
      </c>
      <c r="K46" s="359">
        <v>0</v>
      </c>
      <c r="L46" s="359">
        <v>0</v>
      </c>
      <c r="M46" s="360">
        <v>0</v>
      </c>
    </row>
    <row r="47" spans="2:13" ht="27.75" customHeight="1" x14ac:dyDescent="0.15">
      <c r="B47" s="1188"/>
      <c r="C47" s="1189"/>
      <c r="D47" s="108"/>
      <c r="E47" s="1196" t="s">
        <v>37</v>
      </c>
      <c r="F47" s="1197"/>
      <c r="G47" s="1197"/>
      <c r="H47" s="1198"/>
      <c r="I47" s="358" t="s">
        <v>488</v>
      </c>
      <c r="J47" s="359" t="s">
        <v>488</v>
      </c>
      <c r="K47" s="359" t="s">
        <v>488</v>
      </c>
      <c r="L47" s="359" t="s">
        <v>488</v>
      </c>
      <c r="M47" s="360" t="s">
        <v>488</v>
      </c>
    </row>
    <row r="48" spans="2:13" ht="27.75" customHeight="1" x14ac:dyDescent="0.15">
      <c r="B48" s="1188"/>
      <c r="C48" s="1189"/>
      <c r="D48" s="106"/>
      <c r="E48" s="1194" t="s">
        <v>38</v>
      </c>
      <c r="F48" s="1194"/>
      <c r="G48" s="1194"/>
      <c r="H48" s="1195"/>
      <c r="I48" s="358" t="s">
        <v>488</v>
      </c>
      <c r="J48" s="359" t="s">
        <v>488</v>
      </c>
      <c r="K48" s="359" t="s">
        <v>488</v>
      </c>
      <c r="L48" s="359" t="s">
        <v>488</v>
      </c>
      <c r="M48" s="360" t="s">
        <v>488</v>
      </c>
    </row>
    <row r="49" spans="2:13" ht="27.75" customHeight="1" x14ac:dyDescent="0.15">
      <c r="B49" s="1190"/>
      <c r="C49" s="1191"/>
      <c r="D49" s="106"/>
      <c r="E49" s="1194" t="s">
        <v>39</v>
      </c>
      <c r="F49" s="1194"/>
      <c r="G49" s="1194"/>
      <c r="H49" s="1195"/>
      <c r="I49" s="358" t="s">
        <v>488</v>
      </c>
      <c r="J49" s="359" t="s">
        <v>488</v>
      </c>
      <c r="K49" s="359" t="s">
        <v>488</v>
      </c>
      <c r="L49" s="359" t="s">
        <v>488</v>
      </c>
      <c r="M49" s="360" t="s">
        <v>488</v>
      </c>
    </row>
    <row r="50" spans="2:13" ht="27.75" customHeight="1" x14ac:dyDescent="0.15">
      <c r="B50" s="1199" t="s">
        <v>40</v>
      </c>
      <c r="C50" s="1200"/>
      <c r="D50" s="109"/>
      <c r="E50" s="1194" t="s">
        <v>41</v>
      </c>
      <c r="F50" s="1194"/>
      <c r="G50" s="1194"/>
      <c r="H50" s="1195"/>
      <c r="I50" s="358">
        <v>1526</v>
      </c>
      <c r="J50" s="359">
        <v>1835</v>
      </c>
      <c r="K50" s="359">
        <v>2090</v>
      </c>
      <c r="L50" s="359">
        <v>2235</v>
      </c>
      <c r="M50" s="360">
        <v>2403</v>
      </c>
    </row>
    <row r="51" spans="2:13" ht="27.75" customHeight="1" x14ac:dyDescent="0.15">
      <c r="B51" s="1188"/>
      <c r="C51" s="1189"/>
      <c r="D51" s="106"/>
      <c r="E51" s="1194" t="s">
        <v>42</v>
      </c>
      <c r="F51" s="1194"/>
      <c r="G51" s="1194"/>
      <c r="H51" s="1195"/>
      <c r="I51" s="358">
        <v>639</v>
      </c>
      <c r="J51" s="359">
        <v>559</v>
      </c>
      <c r="K51" s="359">
        <v>526</v>
      </c>
      <c r="L51" s="359">
        <v>503</v>
      </c>
      <c r="M51" s="360">
        <v>476</v>
      </c>
    </row>
    <row r="52" spans="2:13" ht="27.75" customHeight="1" x14ac:dyDescent="0.15">
      <c r="B52" s="1190"/>
      <c r="C52" s="1191"/>
      <c r="D52" s="106"/>
      <c r="E52" s="1194" t="s">
        <v>43</v>
      </c>
      <c r="F52" s="1194"/>
      <c r="G52" s="1194"/>
      <c r="H52" s="1195"/>
      <c r="I52" s="358">
        <v>3489</v>
      </c>
      <c r="J52" s="359">
        <v>3537</v>
      </c>
      <c r="K52" s="359">
        <v>3516</v>
      </c>
      <c r="L52" s="359">
        <v>3422</v>
      </c>
      <c r="M52" s="360">
        <v>3288</v>
      </c>
    </row>
    <row r="53" spans="2:13" ht="27.75" customHeight="1" thickBot="1" x14ac:dyDescent="0.2">
      <c r="B53" s="1201" t="s">
        <v>19</v>
      </c>
      <c r="C53" s="1202"/>
      <c r="D53" s="110"/>
      <c r="E53" s="1203" t="s">
        <v>44</v>
      </c>
      <c r="F53" s="1203"/>
      <c r="G53" s="1203"/>
      <c r="H53" s="1204"/>
      <c r="I53" s="361">
        <v>131</v>
      </c>
      <c r="J53" s="362">
        <v>-175</v>
      </c>
      <c r="K53" s="362">
        <v>-391</v>
      </c>
      <c r="L53" s="362">
        <v>-522</v>
      </c>
      <c r="M53" s="363">
        <v>-781</v>
      </c>
    </row>
    <row r="54" spans="2:13" ht="27.75" customHeight="1" x14ac:dyDescent="0.15">
      <c r="B54" s="111"/>
      <c r="C54" s="112"/>
      <c r="D54" s="112"/>
      <c r="E54" s="113"/>
      <c r="F54" s="113"/>
      <c r="G54" s="113"/>
      <c r="H54" s="113"/>
      <c r="I54" s="114"/>
      <c r="J54" s="114"/>
      <c r="K54" s="114"/>
      <c r="L54" s="114"/>
      <c r="M54" s="114"/>
    </row>
    <row r="55" spans="2:13" x14ac:dyDescent="0.15"/>
  </sheetData>
  <sheetProtection algorithmName="SHA-512" hashValue="ZcZcT7bkP45RimOFDBvKklJLJLyT7h1oicgP0TQNGMIag05hMI8Zvkb1UGvO/zAwfmKiFaniQMzvsWUQ6h7hHQ==" saltValue="TDf8HveOk6YJ0OzSzD1iP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W64"/>
  <sheetViews>
    <sheetView showGridLines="0" zoomScale="70" zoomScaleNormal="70" zoomScaleSheetLayoutView="100" workbookViewId="0">
      <selection activeCell="H63" sqref="H63"/>
    </sheetView>
  </sheetViews>
  <sheetFormatPr defaultColWidth="0" defaultRowHeight="13.5"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115" t="s">
        <v>45</v>
      </c>
    </row>
    <row r="54" spans="2:8" ht="29.25" customHeight="1" thickBot="1" x14ac:dyDescent="0.25">
      <c r="B54" s="116" t="s">
        <v>1</v>
      </c>
      <c r="C54" s="117"/>
      <c r="D54" s="117"/>
      <c r="E54" s="118" t="s">
        <v>2</v>
      </c>
      <c r="F54" s="119" t="s">
        <v>528</v>
      </c>
      <c r="G54" s="119" t="s">
        <v>529</v>
      </c>
      <c r="H54" s="120" t="s">
        <v>530</v>
      </c>
    </row>
    <row r="55" spans="2:8" ht="52.5" customHeight="1" x14ac:dyDescent="0.15">
      <c r="B55" s="121"/>
      <c r="C55" s="1213" t="s">
        <v>46</v>
      </c>
      <c r="D55" s="1213"/>
      <c r="E55" s="1214"/>
      <c r="F55" s="122">
        <v>485</v>
      </c>
      <c r="G55" s="122">
        <v>486</v>
      </c>
      <c r="H55" s="123">
        <v>486</v>
      </c>
    </row>
    <row r="56" spans="2:8" ht="52.5" customHeight="1" x14ac:dyDescent="0.15">
      <c r="B56" s="124"/>
      <c r="C56" s="1215" t="s">
        <v>47</v>
      </c>
      <c r="D56" s="1215"/>
      <c r="E56" s="1216"/>
      <c r="F56" s="125">
        <v>370</v>
      </c>
      <c r="G56" s="125">
        <v>465</v>
      </c>
      <c r="H56" s="126">
        <v>679</v>
      </c>
    </row>
    <row r="57" spans="2:8" ht="53.25" customHeight="1" x14ac:dyDescent="0.15">
      <c r="B57" s="124"/>
      <c r="C57" s="1217" t="s">
        <v>48</v>
      </c>
      <c r="D57" s="1217"/>
      <c r="E57" s="1218"/>
      <c r="F57" s="127">
        <v>1172</v>
      </c>
      <c r="G57" s="127">
        <v>1224</v>
      </c>
      <c r="H57" s="128">
        <v>1167</v>
      </c>
    </row>
    <row r="58" spans="2:8" ht="45.75" customHeight="1" x14ac:dyDescent="0.15">
      <c r="B58" s="129"/>
      <c r="C58" s="1205" t="s">
        <v>558</v>
      </c>
      <c r="D58" s="1206"/>
      <c r="E58" s="1207"/>
      <c r="F58" s="364">
        <v>706</v>
      </c>
      <c r="G58" s="130">
        <v>761</v>
      </c>
      <c r="H58" s="131">
        <v>703</v>
      </c>
    </row>
    <row r="59" spans="2:8" ht="45.75" customHeight="1" x14ac:dyDescent="0.15">
      <c r="B59" s="129"/>
      <c r="C59" s="1205" t="s">
        <v>559</v>
      </c>
      <c r="D59" s="1206"/>
      <c r="E59" s="1207"/>
      <c r="F59" s="364">
        <v>330</v>
      </c>
      <c r="G59" s="130">
        <v>330</v>
      </c>
      <c r="H59" s="131">
        <v>330</v>
      </c>
    </row>
    <row r="60" spans="2:8" ht="45.75" customHeight="1" x14ac:dyDescent="0.15">
      <c r="B60" s="129"/>
      <c r="C60" s="1205" t="s">
        <v>560</v>
      </c>
      <c r="D60" s="1206"/>
      <c r="E60" s="1207"/>
      <c r="F60" s="364">
        <v>55</v>
      </c>
      <c r="G60" s="130">
        <v>55</v>
      </c>
      <c r="H60" s="131">
        <v>55</v>
      </c>
    </row>
    <row r="61" spans="2:8" ht="45.75" customHeight="1" x14ac:dyDescent="0.15">
      <c r="B61" s="129"/>
      <c r="C61" s="1205" t="s">
        <v>561</v>
      </c>
      <c r="D61" s="1206"/>
      <c r="E61" s="1207"/>
      <c r="F61" s="364">
        <v>31</v>
      </c>
      <c r="G61" s="130">
        <v>23</v>
      </c>
      <c r="H61" s="131">
        <v>24</v>
      </c>
    </row>
    <row r="62" spans="2:8" ht="45.75" customHeight="1" thickBot="1" x14ac:dyDescent="0.2">
      <c r="B62" s="132"/>
      <c r="C62" s="1208" t="s">
        <v>562</v>
      </c>
      <c r="D62" s="1209"/>
      <c r="E62" s="1210"/>
      <c r="F62" s="365">
        <v>13</v>
      </c>
      <c r="G62" s="133">
        <v>13</v>
      </c>
      <c r="H62" s="134">
        <v>13</v>
      </c>
    </row>
    <row r="63" spans="2:8" ht="52.5" customHeight="1" thickBot="1" x14ac:dyDescent="0.2">
      <c r="B63" s="135"/>
      <c r="C63" s="1211" t="s">
        <v>49</v>
      </c>
      <c r="D63" s="1211"/>
      <c r="E63" s="1212"/>
      <c r="F63" s="136">
        <v>2027</v>
      </c>
      <c r="G63" s="136">
        <v>2174</v>
      </c>
      <c r="H63" s="137">
        <v>2332</v>
      </c>
    </row>
    <row r="64" spans="2:8" x14ac:dyDescent="0.15"/>
  </sheetData>
  <sheetProtection algorithmName="SHA-512" hashValue="rqBbfX0EDG+hL/e47EQG+5jP80oC3vPHoFDTNfLkHmHKoBrZFZaM9axLo0P3R0svoH4xV+l2CKfx8zCWIy7waQ==" saltValue="zg+uCvYHcF8JmicelGMRr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3B5E-2ED7-41BC-AC04-AB89C3B93CFD}">
  <sheetPr>
    <pageSetUpPr fitToPage="1"/>
  </sheetPr>
  <dimension ref="A1:DE85"/>
  <sheetViews>
    <sheetView workbookViewId="0">
      <selection activeCell="BV11" sqref="BV11"/>
    </sheetView>
  </sheetViews>
  <sheetFormatPr defaultColWidth="0" defaultRowHeight="13.5" customHeight="1" zeroHeight="1" x14ac:dyDescent="0.15"/>
  <cols>
    <col min="1" max="1" width="6.375" style="1221" customWidth="1"/>
    <col min="2" max="107" width="2.5" style="1221" customWidth="1"/>
    <col min="108" max="108" width="6.125" style="1228" customWidth="1"/>
    <col min="109" max="109" width="5.875" style="1227" customWidth="1"/>
    <col min="110" max="16384" width="8.625" style="1221" hidden="1"/>
  </cols>
  <sheetData>
    <row r="1" spans="1:109" ht="42.75" customHeight="1" x14ac:dyDescent="0.15">
      <c r="A1" s="1219"/>
      <c r="B1" s="1220"/>
      <c r="DD1" s="1221"/>
      <c r="DE1" s="1221"/>
    </row>
    <row r="2" spans="1:109" ht="25.5" customHeight="1" x14ac:dyDescent="0.15">
      <c r="A2" s="1222"/>
      <c r="C2" s="1222"/>
      <c r="O2" s="1222"/>
      <c r="P2" s="1222"/>
      <c r="Q2" s="1222"/>
      <c r="R2" s="1222"/>
      <c r="S2" s="1222"/>
      <c r="T2" s="1222"/>
      <c r="U2" s="1222"/>
      <c r="V2" s="1222"/>
      <c r="W2" s="1222"/>
      <c r="X2" s="1222"/>
      <c r="Y2" s="1222"/>
      <c r="Z2" s="1222"/>
      <c r="AA2" s="1222"/>
      <c r="AB2" s="1222"/>
      <c r="AC2" s="1222"/>
      <c r="AD2" s="1222"/>
      <c r="AE2" s="1222"/>
      <c r="AF2" s="1222"/>
      <c r="AG2" s="1222"/>
      <c r="AH2" s="1222"/>
      <c r="AI2" s="1222"/>
      <c r="AU2" s="1222"/>
      <c r="BG2" s="1222"/>
      <c r="BS2" s="1222"/>
      <c r="CE2" s="1222"/>
      <c r="CQ2" s="1222"/>
      <c r="DD2" s="1221"/>
      <c r="DE2" s="1221"/>
    </row>
    <row r="3" spans="1:109" ht="25.5" customHeight="1" x14ac:dyDescent="0.15">
      <c r="A3" s="1222"/>
      <c r="C3" s="1222"/>
      <c r="O3" s="1222"/>
      <c r="P3" s="1222"/>
      <c r="Q3" s="1222"/>
      <c r="R3" s="1222"/>
      <c r="S3" s="1222"/>
      <c r="T3" s="1222"/>
      <c r="U3" s="1222"/>
      <c r="V3" s="1222"/>
      <c r="W3" s="1222"/>
      <c r="X3" s="1222"/>
      <c r="Y3" s="1222"/>
      <c r="Z3" s="1222"/>
      <c r="AA3" s="1222"/>
      <c r="AB3" s="1222"/>
      <c r="AC3" s="1222"/>
      <c r="AD3" s="1222"/>
      <c r="AE3" s="1222"/>
      <c r="AF3" s="1222"/>
      <c r="AG3" s="1222"/>
      <c r="AH3" s="1222"/>
      <c r="AI3" s="1222"/>
      <c r="AU3" s="1222"/>
      <c r="BG3" s="1222"/>
      <c r="BS3" s="1222"/>
      <c r="CE3" s="1222"/>
      <c r="CQ3" s="1222"/>
      <c r="DD3" s="1221"/>
      <c r="DE3" s="1221"/>
    </row>
    <row r="4" spans="1:109" s="259" customFormat="1" x14ac:dyDescent="0.15">
      <c r="A4" s="1222"/>
      <c r="B4" s="1222"/>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c r="BX4" s="1222"/>
      <c r="BY4" s="1222"/>
      <c r="BZ4" s="1222"/>
      <c r="CA4" s="1222"/>
      <c r="CB4" s="1222"/>
      <c r="CC4" s="1222"/>
      <c r="CD4" s="1222"/>
      <c r="CE4" s="1222"/>
      <c r="CF4" s="1222"/>
      <c r="CG4" s="1222"/>
      <c r="CH4" s="1222"/>
      <c r="CI4" s="1222"/>
      <c r="CJ4" s="1222"/>
      <c r="CK4" s="1222"/>
      <c r="CL4" s="1222"/>
      <c r="CM4" s="1222"/>
      <c r="CN4" s="1222"/>
      <c r="CO4" s="1222"/>
      <c r="CP4" s="1222"/>
      <c r="CQ4" s="1222"/>
      <c r="CR4" s="1222"/>
      <c r="CS4" s="1222"/>
      <c r="CT4" s="1222"/>
      <c r="CU4" s="1222"/>
      <c r="CV4" s="1222"/>
      <c r="CW4" s="1222"/>
      <c r="CX4" s="1222"/>
      <c r="CY4" s="1222"/>
      <c r="CZ4" s="1222"/>
      <c r="DA4" s="1222"/>
      <c r="DB4" s="1222"/>
      <c r="DC4" s="1222"/>
      <c r="DD4" s="1222"/>
      <c r="DE4" s="1222"/>
    </row>
    <row r="5" spans="1:109" s="259" customFormat="1" x14ac:dyDescent="0.15">
      <c r="A5" s="1222"/>
      <c r="B5" s="1222"/>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c r="AL5" s="1222"/>
      <c r="AM5" s="1222"/>
      <c r="AN5" s="1222"/>
      <c r="AO5" s="1222"/>
      <c r="AP5" s="1222"/>
      <c r="AQ5" s="1222"/>
      <c r="AR5" s="1222"/>
      <c r="AS5" s="1222"/>
      <c r="AT5" s="1222"/>
      <c r="AU5" s="1222"/>
      <c r="AV5" s="1222"/>
      <c r="AW5" s="1222"/>
      <c r="AX5" s="1222"/>
      <c r="AY5" s="1222"/>
      <c r="AZ5" s="1222"/>
      <c r="BA5" s="1222"/>
      <c r="BB5" s="1222"/>
      <c r="BC5" s="1222"/>
      <c r="BD5" s="1222"/>
      <c r="BE5" s="1222"/>
      <c r="BF5" s="1222"/>
      <c r="BG5" s="1222"/>
      <c r="BH5" s="1222"/>
      <c r="BI5" s="1222"/>
      <c r="BJ5" s="1222"/>
      <c r="BK5" s="1222"/>
      <c r="BL5" s="1222"/>
      <c r="BM5" s="1222"/>
      <c r="BN5" s="1222"/>
      <c r="BO5" s="1222"/>
      <c r="BP5" s="1222"/>
      <c r="BQ5" s="1222"/>
      <c r="BR5" s="1222"/>
      <c r="BS5" s="1222"/>
      <c r="BT5" s="1222"/>
      <c r="BU5" s="1222"/>
      <c r="BV5" s="1222"/>
      <c r="BW5" s="1222"/>
      <c r="BX5" s="1222"/>
      <c r="BY5" s="1222"/>
      <c r="BZ5" s="1222"/>
      <c r="CA5" s="1222"/>
      <c r="CB5" s="1222"/>
      <c r="CC5" s="1222"/>
      <c r="CD5" s="1222"/>
      <c r="CE5" s="1222"/>
      <c r="CF5" s="1222"/>
      <c r="CG5" s="1222"/>
      <c r="CH5" s="1222"/>
      <c r="CI5" s="1222"/>
      <c r="CJ5" s="1222"/>
      <c r="CK5" s="1222"/>
      <c r="CL5" s="1222"/>
      <c r="CM5" s="1222"/>
      <c r="CN5" s="1222"/>
      <c r="CO5" s="1222"/>
      <c r="CP5" s="1222"/>
      <c r="CQ5" s="1222"/>
      <c r="CR5" s="1222"/>
      <c r="CS5" s="1222"/>
      <c r="CT5" s="1222"/>
      <c r="CU5" s="1222"/>
      <c r="CV5" s="1222"/>
      <c r="CW5" s="1222"/>
      <c r="CX5" s="1222"/>
      <c r="CY5" s="1222"/>
      <c r="CZ5" s="1222"/>
      <c r="DA5" s="1222"/>
      <c r="DB5" s="1222"/>
      <c r="DC5" s="1222"/>
      <c r="DD5" s="1222"/>
      <c r="DE5" s="1222"/>
    </row>
    <row r="6" spans="1:109" s="259" customFormat="1" x14ac:dyDescent="0.15">
      <c r="A6" s="1222"/>
      <c r="B6" s="1222"/>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1222"/>
      <c r="AF6" s="1222"/>
      <c r="AG6" s="1222"/>
      <c r="AH6" s="1222"/>
      <c r="AI6" s="1222"/>
      <c r="AJ6" s="1222"/>
      <c r="AK6" s="1222"/>
      <c r="AL6" s="1222"/>
      <c r="AM6" s="1222"/>
      <c r="AN6" s="1222"/>
      <c r="AO6" s="1222"/>
      <c r="AP6" s="1222"/>
      <c r="AQ6" s="1222"/>
      <c r="AR6" s="1222"/>
      <c r="AS6" s="1222"/>
      <c r="AT6" s="1222"/>
      <c r="AU6" s="1222"/>
      <c r="AV6" s="1222"/>
      <c r="AW6" s="1222"/>
      <c r="AX6" s="1222"/>
      <c r="AY6" s="1222"/>
      <c r="AZ6" s="1222"/>
      <c r="BA6" s="1222"/>
      <c r="BB6" s="1222"/>
      <c r="BC6" s="1222"/>
      <c r="BD6" s="1222"/>
      <c r="BE6" s="1222"/>
      <c r="BF6" s="1222"/>
      <c r="BG6" s="1222"/>
      <c r="BH6" s="1222"/>
      <c r="BI6" s="1222"/>
      <c r="BJ6" s="1222"/>
      <c r="BK6" s="1222"/>
      <c r="BL6" s="1222"/>
      <c r="BM6" s="1222"/>
      <c r="BN6" s="1222"/>
      <c r="BO6" s="1222"/>
      <c r="BP6" s="1222"/>
      <c r="BQ6" s="1222"/>
      <c r="BR6" s="1222"/>
      <c r="BS6" s="1222"/>
      <c r="BT6" s="1222"/>
      <c r="BU6" s="1222"/>
      <c r="BV6" s="1222"/>
      <c r="BW6" s="1222"/>
      <c r="BX6" s="1222"/>
      <c r="BY6" s="1222"/>
      <c r="BZ6" s="1222"/>
      <c r="CA6" s="1222"/>
      <c r="CB6" s="1222"/>
      <c r="CC6" s="1222"/>
      <c r="CD6" s="1222"/>
      <c r="CE6" s="1222"/>
      <c r="CF6" s="1222"/>
      <c r="CG6" s="1222"/>
      <c r="CH6" s="1222"/>
      <c r="CI6" s="1222"/>
      <c r="CJ6" s="1222"/>
      <c r="CK6" s="1222"/>
      <c r="CL6" s="1222"/>
      <c r="CM6" s="1222"/>
      <c r="CN6" s="1222"/>
      <c r="CO6" s="1222"/>
      <c r="CP6" s="1222"/>
      <c r="CQ6" s="1222"/>
      <c r="CR6" s="1222"/>
      <c r="CS6" s="1222"/>
      <c r="CT6" s="1222"/>
      <c r="CU6" s="1222"/>
      <c r="CV6" s="1222"/>
      <c r="CW6" s="1222"/>
      <c r="CX6" s="1222"/>
      <c r="CY6" s="1222"/>
      <c r="CZ6" s="1222"/>
      <c r="DA6" s="1222"/>
      <c r="DB6" s="1222"/>
      <c r="DC6" s="1222"/>
      <c r="DD6" s="1222"/>
      <c r="DE6" s="1222"/>
    </row>
    <row r="7" spans="1:109" s="259" customFormat="1" x14ac:dyDescent="0.15">
      <c r="A7" s="1222"/>
      <c r="B7" s="1222"/>
      <c r="C7" s="1222"/>
      <c r="D7" s="1222"/>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222"/>
      <c r="AM7" s="1222"/>
      <c r="AN7" s="1222"/>
      <c r="AO7" s="1222"/>
      <c r="AP7" s="1222"/>
      <c r="AQ7" s="1222"/>
      <c r="AR7" s="1222"/>
      <c r="AS7" s="1222"/>
      <c r="AT7" s="1222"/>
      <c r="AU7" s="1222"/>
      <c r="AV7" s="1222"/>
      <c r="AW7" s="1222"/>
      <c r="AX7" s="1222"/>
      <c r="AY7" s="1222"/>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c r="BX7" s="1222"/>
      <c r="BY7" s="1222"/>
      <c r="BZ7" s="1222"/>
      <c r="CA7" s="1222"/>
      <c r="CB7" s="1222"/>
      <c r="CC7" s="1222"/>
      <c r="CD7" s="1222"/>
      <c r="CE7" s="1222"/>
      <c r="CF7" s="1222"/>
      <c r="CG7" s="1222"/>
      <c r="CH7" s="1222"/>
      <c r="CI7" s="1222"/>
      <c r="CJ7" s="1222"/>
      <c r="CK7" s="1222"/>
      <c r="CL7" s="1222"/>
      <c r="CM7" s="1222"/>
      <c r="CN7" s="1222"/>
      <c r="CO7" s="1222"/>
      <c r="CP7" s="1222"/>
      <c r="CQ7" s="1222"/>
      <c r="CR7" s="1222"/>
      <c r="CS7" s="1222"/>
      <c r="CT7" s="1222"/>
      <c r="CU7" s="1222"/>
      <c r="CV7" s="1222"/>
      <c r="CW7" s="1222"/>
      <c r="CX7" s="1222"/>
      <c r="CY7" s="1222"/>
      <c r="CZ7" s="1222"/>
      <c r="DA7" s="1222"/>
      <c r="DB7" s="1222"/>
      <c r="DC7" s="1222"/>
      <c r="DD7" s="1222"/>
      <c r="DE7" s="1222"/>
    </row>
    <row r="8" spans="1:109" s="259" customFormat="1" x14ac:dyDescent="0.15">
      <c r="A8" s="1222"/>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2"/>
      <c r="BZ8" s="1222"/>
      <c r="CA8" s="1222"/>
      <c r="CB8" s="1222"/>
      <c r="CC8" s="1222"/>
      <c r="CD8" s="1222"/>
      <c r="CE8" s="1222"/>
      <c r="CF8" s="1222"/>
      <c r="CG8" s="1222"/>
      <c r="CH8" s="1222"/>
      <c r="CI8" s="1222"/>
      <c r="CJ8" s="1222"/>
      <c r="CK8" s="1222"/>
      <c r="CL8" s="1222"/>
      <c r="CM8" s="1222"/>
      <c r="CN8" s="1222"/>
      <c r="CO8" s="1222"/>
      <c r="CP8" s="1222"/>
      <c r="CQ8" s="1222"/>
      <c r="CR8" s="1222"/>
      <c r="CS8" s="1222"/>
      <c r="CT8" s="1222"/>
      <c r="CU8" s="1222"/>
      <c r="CV8" s="1222"/>
      <c r="CW8" s="1222"/>
      <c r="CX8" s="1222"/>
      <c r="CY8" s="1222"/>
      <c r="CZ8" s="1222"/>
      <c r="DA8" s="1222"/>
      <c r="DB8" s="1222"/>
      <c r="DC8" s="1222"/>
      <c r="DD8" s="1222"/>
      <c r="DE8" s="1222"/>
    </row>
    <row r="9" spans="1:109" s="259" customFormat="1" x14ac:dyDescent="0.15">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2"/>
      <c r="AY9" s="1222"/>
      <c r="AZ9" s="1222"/>
      <c r="BA9" s="1222"/>
      <c r="BB9" s="1222"/>
      <c r="BC9" s="1222"/>
      <c r="BD9" s="1222"/>
      <c r="BE9" s="1222"/>
      <c r="BF9" s="1222"/>
      <c r="BG9" s="1222"/>
      <c r="BH9" s="1222"/>
      <c r="BI9" s="1222"/>
      <c r="BJ9" s="1222"/>
      <c r="BK9" s="1222"/>
      <c r="BL9" s="1222"/>
      <c r="BM9" s="1222"/>
      <c r="BN9" s="1222"/>
      <c r="BO9" s="1222"/>
      <c r="BP9" s="1222"/>
      <c r="BQ9" s="1222"/>
      <c r="BR9" s="1222"/>
      <c r="BS9" s="1222"/>
      <c r="BT9" s="1222"/>
      <c r="BU9" s="1222"/>
      <c r="BV9" s="1222"/>
      <c r="BW9" s="1222"/>
      <c r="BX9" s="1222"/>
      <c r="BY9" s="1222"/>
      <c r="BZ9" s="1222"/>
      <c r="CA9" s="1222"/>
      <c r="CB9" s="1222"/>
      <c r="CC9" s="1222"/>
      <c r="CD9" s="1222"/>
      <c r="CE9" s="1222"/>
      <c r="CF9" s="1222"/>
      <c r="CG9" s="1222"/>
      <c r="CH9" s="1222"/>
      <c r="CI9" s="1222"/>
      <c r="CJ9" s="1222"/>
      <c r="CK9" s="1222"/>
      <c r="CL9" s="1222"/>
      <c r="CM9" s="1222"/>
      <c r="CN9" s="1222"/>
      <c r="CO9" s="1222"/>
      <c r="CP9" s="1222"/>
      <c r="CQ9" s="1222"/>
      <c r="CR9" s="1222"/>
      <c r="CS9" s="1222"/>
      <c r="CT9" s="1222"/>
      <c r="CU9" s="1222"/>
      <c r="CV9" s="1222"/>
      <c r="CW9" s="1222"/>
      <c r="CX9" s="1222"/>
      <c r="CY9" s="1222"/>
      <c r="CZ9" s="1222"/>
      <c r="DA9" s="1222"/>
      <c r="DB9" s="1222"/>
      <c r="DC9" s="1222"/>
      <c r="DD9" s="1222"/>
      <c r="DE9" s="1222"/>
    </row>
    <row r="10" spans="1:109" s="259" customFormat="1" x14ac:dyDescent="0.15">
      <c r="A10" s="1222"/>
      <c r="B10" s="1222"/>
      <c r="C10" s="1222"/>
      <c r="D10" s="1222"/>
      <c r="E10" s="1222"/>
      <c r="F10" s="1222"/>
      <c r="G10" s="1222"/>
      <c r="H10" s="1222"/>
      <c r="I10" s="1222"/>
      <c r="J10" s="1222"/>
      <c r="K10" s="1222"/>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c r="AH10" s="1222"/>
      <c r="AI10" s="1222"/>
      <c r="AJ10" s="1222"/>
      <c r="AK10" s="1222"/>
      <c r="AL10" s="1222"/>
      <c r="AM10" s="1222"/>
      <c r="AN10" s="1222"/>
      <c r="AO10" s="1222"/>
      <c r="AP10" s="1222"/>
      <c r="AQ10" s="1222"/>
      <c r="AR10" s="1222"/>
      <c r="AS10" s="1222"/>
      <c r="AT10" s="1222"/>
      <c r="AU10" s="1222"/>
      <c r="AV10" s="1222"/>
      <c r="AW10" s="1222"/>
      <c r="AX10" s="1222"/>
      <c r="AY10" s="1222"/>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c r="BX10" s="1222"/>
      <c r="BY10" s="1222"/>
      <c r="BZ10" s="1222"/>
      <c r="CA10" s="1222"/>
      <c r="CB10" s="1222"/>
      <c r="CC10" s="1222"/>
      <c r="CD10" s="1222"/>
      <c r="CE10" s="1222"/>
      <c r="CF10" s="1222"/>
      <c r="CG10" s="1222"/>
      <c r="CH10" s="1222"/>
      <c r="CI10" s="1222"/>
      <c r="CJ10" s="1222"/>
      <c r="CK10" s="1222"/>
      <c r="CL10" s="1222"/>
      <c r="CM10" s="1222"/>
      <c r="CN10" s="1222"/>
      <c r="CO10" s="1222"/>
      <c r="CP10" s="1222"/>
      <c r="CQ10" s="1222"/>
      <c r="CR10" s="1222"/>
      <c r="CS10" s="1222"/>
      <c r="CT10" s="1222"/>
      <c r="CU10" s="1222"/>
      <c r="CV10" s="1222"/>
      <c r="CW10" s="1222"/>
      <c r="CX10" s="1222"/>
      <c r="CY10" s="1222"/>
      <c r="CZ10" s="1222"/>
      <c r="DA10" s="1222"/>
      <c r="DB10" s="1222"/>
      <c r="DC10" s="1222"/>
      <c r="DD10" s="1222"/>
      <c r="DE10" s="1222"/>
    </row>
    <row r="11" spans="1:109" s="259" customFormat="1" x14ac:dyDescent="0.15">
      <c r="A11" s="1222"/>
      <c r="B11" s="1222"/>
      <c r="C11" s="1222"/>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row>
    <row r="12" spans="1:109" s="259" customFormat="1" x14ac:dyDescent="0.15">
      <c r="A12" s="1222"/>
      <c r="B12" s="1222"/>
      <c r="C12" s="1222"/>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222"/>
      <c r="AM12" s="1222"/>
      <c r="AN12" s="1222"/>
      <c r="AO12" s="1222"/>
      <c r="AP12" s="1222"/>
      <c r="AQ12" s="1222"/>
      <c r="AR12" s="1222"/>
      <c r="AS12" s="1222"/>
      <c r="AT12" s="1222"/>
      <c r="AU12" s="1222"/>
      <c r="AV12" s="1222"/>
      <c r="AW12" s="1222"/>
      <c r="AX12" s="1222"/>
      <c r="AY12" s="1222"/>
      <c r="AZ12" s="1222"/>
      <c r="BA12" s="1222"/>
      <c r="BB12" s="1222"/>
      <c r="BC12" s="1222"/>
      <c r="BD12" s="1222"/>
      <c r="BE12" s="1222"/>
      <c r="BF12" s="1222"/>
      <c r="BG12" s="1222"/>
      <c r="BH12" s="1222"/>
      <c r="BI12" s="1222"/>
      <c r="BJ12" s="1222"/>
      <c r="BK12" s="1222"/>
      <c r="BL12" s="1222"/>
      <c r="BM12" s="1222"/>
      <c r="BN12" s="1222"/>
      <c r="BO12" s="1222"/>
      <c r="BP12" s="1222"/>
      <c r="BQ12" s="1222"/>
      <c r="BR12" s="1222"/>
      <c r="BS12" s="1222"/>
      <c r="BT12" s="1222"/>
      <c r="BU12" s="1222"/>
      <c r="BV12" s="1222"/>
      <c r="BW12" s="1222"/>
      <c r="BX12" s="1222"/>
      <c r="BY12" s="1222"/>
      <c r="BZ12" s="1222"/>
      <c r="CA12" s="1222"/>
      <c r="CB12" s="1222"/>
      <c r="CC12" s="1222"/>
      <c r="CD12" s="1222"/>
      <c r="CE12" s="1222"/>
      <c r="CF12" s="1222"/>
      <c r="CG12" s="1222"/>
      <c r="CH12" s="1222"/>
      <c r="CI12" s="1222"/>
      <c r="CJ12" s="1222"/>
      <c r="CK12" s="1222"/>
      <c r="CL12" s="1222"/>
      <c r="CM12" s="1222"/>
      <c r="CN12" s="1222"/>
      <c r="CO12" s="1222"/>
      <c r="CP12" s="1222"/>
      <c r="CQ12" s="1222"/>
      <c r="CR12" s="1222"/>
      <c r="CS12" s="1222"/>
      <c r="CT12" s="1222"/>
      <c r="CU12" s="1222"/>
      <c r="CV12" s="1222"/>
      <c r="CW12" s="1222"/>
      <c r="CX12" s="1222"/>
      <c r="CY12" s="1222"/>
      <c r="CZ12" s="1222"/>
      <c r="DA12" s="1222"/>
      <c r="DB12" s="1222"/>
      <c r="DC12" s="1222"/>
      <c r="DD12" s="1222"/>
      <c r="DE12" s="1222"/>
    </row>
    <row r="13" spans="1:109" s="259" customFormat="1" x14ac:dyDescent="0.15">
      <c r="A13" s="1222"/>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1222"/>
      <c r="AV13" s="1222"/>
      <c r="AW13" s="1222"/>
      <c r="AX13" s="1222"/>
      <c r="AY13" s="1222"/>
      <c r="AZ13" s="1222"/>
      <c r="BA13" s="1222"/>
      <c r="BB13" s="1222"/>
      <c r="BC13" s="1222"/>
      <c r="BD13" s="1222"/>
      <c r="BE13" s="1222"/>
      <c r="BF13" s="1222"/>
      <c r="BG13" s="1222"/>
      <c r="BH13" s="1222"/>
      <c r="BI13" s="1222"/>
      <c r="BJ13" s="1222"/>
      <c r="BK13" s="1222"/>
      <c r="BL13" s="1222"/>
      <c r="BM13" s="1222"/>
      <c r="BN13" s="1222"/>
      <c r="BO13" s="1222"/>
      <c r="BP13" s="1222"/>
      <c r="BQ13" s="1222"/>
      <c r="BR13" s="1222"/>
      <c r="BS13" s="1222"/>
      <c r="BT13" s="1222"/>
      <c r="BU13" s="1222"/>
      <c r="BV13" s="1222"/>
      <c r="BW13" s="1222"/>
      <c r="BX13" s="1222"/>
      <c r="BY13" s="1222"/>
      <c r="BZ13" s="1222"/>
      <c r="CA13" s="1222"/>
      <c r="CB13" s="1222"/>
      <c r="CC13" s="1222"/>
      <c r="CD13" s="1222"/>
      <c r="CE13" s="1222"/>
      <c r="CF13" s="1222"/>
      <c r="CG13" s="1222"/>
      <c r="CH13" s="1222"/>
      <c r="CI13" s="1222"/>
      <c r="CJ13" s="1222"/>
      <c r="CK13" s="1222"/>
      <c r="CL13" s="1222"/>
      <c r="CM13" s="1222"/>
      <c r="CN13" s="1222"/>
      <c r="CO13" s="1222"/>
      <c r="CP13" s="1222"/>
      <c r="CQ13" s="1222"/>
      <c r="CR13" s="1222"/>
      <c r="CS13" s="1222"/>
      <c r="CT13" s="1222"/>
      <c r="CU13" s="1222"/>
      <c r="CV13" s="1222"/>
      <c r="CW13" s="1222"/>
      <c r="CX13" s="1222"/>
      <c r="CY13" s="1222"/>
      <c r="CZ13" s="1222"/>
      <c r="DA13" s="1222"/>
      <c r="DB13" s="1222"/>
      <c r="DC13" s="1222"/>
      <c r="DD13" s="1222"/>
      <c r="DE13" s="1222"/>
    </row>
    <row r="14" spans="1:109" s="259" customFormat="1" x14ac:dyDescent="0.15">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1222"/>
      <c r="AV14" s="1222"/>
      <c r="AW14" s="1222"/>
      <c r="AX14" s="1222"/>
      <c r="AY14" s="1222"/>
      <c r="AZ14" s="1222"/>
      <c r="BA14" s="1222"/>
      <c r="BB14" s="1222"/>
      <c r="BC14" s="1222"/>
      <c r="BD14" s="1222"/>
      <c r="BE14" s="1222"/>
      <c r="BF14" s="1222"/>
      <c r="BG14" s="1222"/>
      <c r="BH14" s="1222"/>
      <c r="BI14" s="1222"/>
      <c r="BJ14" s="1222"/>
      <c r="BK14" s="1222"/>
      <c r="BL14" s="1222"/>
      <c r="BM14" s="1222"/>
      <c r="BN14" s="1222"/>
      <c r="BO14" s="1222"/>
      <c r="BP14" s="1222"/>
      <c r="BQ14" s="1222"/>
      <c r="BR14" s="1222"/>
      <c r="BS14" s="1222"/>
      <c r="BT14" s="1222"/>
      <c r="BU14" s="1222"/>
      <c r="BV14" s="1222"/>
      <c r="BW14" s="1222"/>
      <c r="BX14" s="1222"/>
      <c r="BY14" s="1222"/>
      <c r="BZ14" s="1222"/>
      <c r="CA14" s="1222"/>
      <c r="CB14" s="1222"/>
      <c r="CC14" s="1222"/>
      <c r="CD14" s="1222"/>
      <c r="CE14" s="1222"/>
      <c r="CF14" s="1222"/>
      <c r="CG14" s="1222"/>
      <c r="CH14" s="1222"/>
      <c r="CI14" s="1222"/>
      <c r="CJ14" s="1222"/>
      <c r="CK14" s="1222"/>
      <c r="CL14" s="1222"/>
      <c r="CM14" s="1222"/>
      <c r="CN14" s="1222"/>
      <c r="CO14" s="1222"/>
      <c r="CP14" s="1222"/>
      <c r="CQ14" s="1222"/>
      <c r="CR14" s="1222"/>
      <c r="CS14" s="1222"/>
      <c r="CT14" s="1222"/>
      <c r="CU14" s="1222"/>
      <c r="CV14" s="1222"/>
      <c r="CW14" s="1222"/>
      <c r="CX14" s="1222"/>
      <c r="CY14" s="1222"/>
      <c r="CZ14" s="1222"/>
      <c r="DA14" s="1222"/>
      <c r="DB14" s="1222"/>
      <c r="DC14" s="1222"/>
      <c r="DD14" s="1222"/>
      <c r="DE14" s="1222"/>
    </row>
    <row r="15" spans="1:109" s="259" customFormat="1" x14ac:dyDescent="0.15">
      <c r="A15" s="1221"/>
      <c r="B15" s="1222"/>
      <c r="C15" s="1222"/>
      <c r="D15" s="1222"/>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222"/>
      <c r="AM15" s="1222"/>
      <c r="AN15" s="1222"/>
      <c r="AO15" s="1222"/>
      <c r="AP15" s="1222"/>
      <c r="AQ15" s="1222"/>
      <c r="AR15" s="1222"/>
      <c r="AS15" s="1222"/>
      <c r="AT15" s="1222"/>
      <c r="AU15" s="1222"/>
      <c r="AV15" s="1222"/>
      <c r="AW15" s="1222"/>
      <c r="AX15" s="1222"/>
      <c r="AY15" s="1222"/>
      <c r="AZ15" s="1222"/>
      <c r="BA15" s="1222"/>
      <c r="BB15" s="1222"/>
      <c r="BC15" s="1222"/>
      <c r="BD15" s="1222"/>
      <c r="BE15" s="1222"/>
      <c r="BF15" s="1222"/>
      <c r="BG15" s="1222"/>
      <c r="BH15" s="1222"/>
      <c r="BI15" s="1222"/>
      <c r="BJ15" s="1222"/>
      <c r="BK15" s="1222"/>
      <c r="BL15" s="1222"/>
      <c r="BM15" s="1222"/>
      <c r="BN15" s="1222"/>
      <c r="BO15" s="1222"/>
      <c r="BP15" s="1222"/>
      <c r="BQ15" s="1222"/>
      <c r="BR15" s="1222"/>
      <c r="BS15" s="1222"/>
      <c r="BT15" s="1222"/>
      <c r="BU15" s="1222"/>
      <c r="BV15" s="1222"/>
      <c r="BW15" s="1222"/>
      <c r="BX15" s="1222"/>
      <c r="BY15" s="1222"/>
      <c r="BZ15" s="1222"/>
      <c r="CA15" s="1222"/>
      <c r="CB15" s="1222"/>
      <c r="CC15" s="1222"/>
      <c r="CD15" s="1222"/>
      <c r="CE15" s="1222"/>
      <c r="CF15" s="1222"/>
      <c r="CG15" s="1222"/>
      <c r="CH15" s="1222"/>
      <c r="CI15" s="1222"/>
      <c r="CJ15" s="1222"/>
      <c r="CK15" s="1222"/>
      <c r="CL15" s="1222"/>
      <c r="CM15" s="1222"/>
      <c r="CN15" s="1222"/>
      <c r="CO15" s="1222"/>
      <c r="CP15" s="1222"/>
      <c r="CQ15" s="1222"/>
      <c r="CR15" s="1222"/>
      <c r="CS15" s="1222"/>
      <c r="CT15" s="1222"/>
      <c r="CU15" s="1222"/>
      <c r="CV15" s="1222"/>
      <c r="CW15" s="1222"/>
      <c r="CX15" s="1222"/>
      <c r="CY15" s="1222"/>
      <c r="CZ15" s="1222"/>
      <c r="DA15" s="1222"/>
      <c r="DB15" s="1222"/>
      <c r="DC15" s="1222"/>
      <c r="DD15" s="1222"/>
      <c r="DE15" s="1222"/>
    </row>
    <row r="16" spans="1:109" s="259" customFormat="1" x14ac:dyDescent="0.15">
      <c r="A16" s="1221"/>
      <c r="B16" s="1222"/>
      <c r="C16" s="1222"/>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222"/>
      <c r="AM16" s="1222"/>
      <c r="AN16" s="1222"/>
      <c r="AO16" s="1222"/>
      <c r="AP16" s="1222"/>
      <c r="AQ16" s="1222"/>
      <c r="AR16" s="1222"/>
      <c r="AS16" s="1222"/>
      <c r="AT16" s="1222"/>
      <c r="AU16" s="1222"/>
      <c r="AV16" s="1222"/>
      <c r="AW16" s="1222"/>
      <c r="AX16" s="1222"/>
      <c r="AY16" s="1222"/>
      <c r="AZ16" s="1222"/>
      <c r="BA16" s="1222"/>
      <c r="BB16" s="1222"/>
      <c r="BC16" s="1222"/>
      <c r="BD16" s="1222"/>
      <c r="BE16" s="1222"/>
      <c r="BF16" s="1222"/>
      <c r="BG16" s="1222"/>
      <c r="BH16" s="1222"/>
      <c r="BI16" s="1222"/>
      <c r="BJ16" s="1222"/>
      <c r="BK16" s="1222"/>
      <c r="BL16" s="1222"/>
      <c r="BM16" s="1222"/>
      <c r="BN16" s="1222"/>
      <c r="BO16" s="1222"/>
      <c r="BP16" s="1222"/>
      <c r="BQ16" s="1222"/>
      <c r="BR16" s="1222"/>
      <c r="BS16" s="1222"/>
      <c r="BT16" s="1222"/>
      <c r="BU16" s="1222"/>
      <c r="BV16" s="1222"/>
      <c r="BW16" s="1222"/>
      <c r="BX16" s="1222"/>
      <c r="BY16" s="1222"/>
      <c r="BZ16" s="1222"/>
      <c r="CA16" s="1222"/>
      <c r="CB16" s="1222"/>
      <c r="CC16" s="1222"/>
      <c r="CD16" s="1222"/>
      <c r="CE16" s="1222"/>
      <c r="CF16" s="1222"/>
      <c r="CG16" s="1222"/>
      <c r="CH16" s="1222"/>
      <c r="CI16" s="1222"/>
      <c r="CJ16" s="1222"/>
      <c r="CK16" s="1222"/>
      <c r="CL16" s="1222"/>
      <c r="CM16" s="1222"/>
      <c r="CN16" s="1222"/>
      <c r="CO16" s="1222"/>
      <c r="CP16" s="1222"/>
      <c r="CQ16" s="1222"/>
      <c r="CR16" s="1222"/>
      <c r="CS16" s="1222"/>
      <c r="CT16" s="1222"/>
      <c r="CU16" s="1222"/>
      <c r="CV16" s="1222"/>
      <c r="CW16" s="1222"/>
      <c r="CX16" s="1222"/>
      <c r="CY16" s="1222"/>
      <c r="CZ16" s="1222"/>
      <c r="DA16" s="1222"/>
      <c r="DB16" s="1222"/>
      <c r="DC16" s="1222"/>
      <c r="DD16" s="1222"/>
      <c r="DE16" s="1222"/>
    </row>
    <row r="17" spans="1:109" s="259" customFormat="1" x14ac:dyDescent="0.15">
      <c r="A17" s="1221"/>
      <c r="B17" s="1222"/>
      <c r="C17" s="1222"/>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1222"/>
      <c r="AS17" s="1222"/>
      <c r="AT17" s="1222"/>
      <c r="AU17" s="1222"/>
      <c r="AV17" s="1222"/>
      <c r="AW17" s="1222"/>
      <c r="AX17" s="1222"/>
      <c r="AY17" s="1222"/>
      <c r="AZ17" s="1222"/>
      <c r="BA17" s="1222"/>
      <c r="BB17" s="1222"/>
      <c r="BC17" s="1222"/>
      <c r="BD17" s="1222"/>
      <c r="BE17" s="1222"/>
      <c r="BF17" s="1222"/>
      <c r="BG17" s="1222"/>
      <c r="BH17" s="1222"/>
      <c r="BI17" s="1222"/>
      <c r="BJ17" s="1222"/>
      <c r="BK17" s="1222"/>
      <c r="BL17" s="1222"/>
      <c r="BM17" s="1222"/>
      <c r="BN17" s="1222"/>
      <c r="BO17" s="1222"/>
      <c r="BP17" s="1222"/>
      <c r="BQ17" s="1222"/>
      <c r="BR17" s="1222"/>
      <c r="BS17" s="1222"/>
      <c r="BT17" s="1222"/>
      <c r="BU17" s="1222"/>
      <c r="BV17" s="1222"/>
      <c r="BW17" s="1222"/>
      <c r="BX17" s="1222"/>
      <c r="BY17" s="1222"/>
      <c r="BZ17" s="1222"/>
      <c r="CA17" s="1222"/>
      <c r="CB17" s="1222"/>
      <c r="CC17" s="1222"/>
      <c r="CD17" s="1222"/>
      <c r="CE17" s="1222"/>
      <c r="CF17" s="1222"/>
      <c r="CG17" s="1222"/>
      <c r="CH17" s="1222"/>
      <c r="CI17" s="1222"/>
      <c r="CJ17" s="1222"/>
      <c r="CK17" s="1222"/>
      <c r="CL17" s="1222"/>
      <c r="CM17" s="1222"/>
      <c r="CN17" s="1222"/>
      <c r="CO17" s="1222"/>
      <c r="CP17" s="1222"/>
      <c r="CQ17" s="1222"/>
      <c r="CR17" s="1222"/>
      <c r="CS17" s="1222"/>
      <c r="CT17" s="1222"/>
      <c r="CU17" s="1222"/>
      <c r="CV17" s="1222"/>
      <c r="CW17" s="1222"/>
      <c r="CX17" s="1222"/>
      <c r="CY17" s="1222"/>
      <c r="CZ17" s="1222"/>
      <c r="DA17" s="1222"/>
      <c r="DB17" s="1222"/>
      <c r="DC17" s="1222"/>
      <c r="DD17" s="1222"/>
      <c r="DE17" s="1222"/>
    </row>
    <row r="18" spans="1:109" s="259" customFormat="1" x14ac:dyDescent="0.15">
      <c r="A18" s="1221"/>
      <c r="B18" s="1222"/>
      <c r="C18" s="1222"/>
      <c r="D18" s="1222"/>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222"/>
      <c r="AM18" s="1222"/>
      <c r="AN18" s="1222"/>
      <c r="AO18" s="1222"/>
      <c r="AP18" s="1222"/>
      <c r="AQ18" s="1222"/>
      <c r="AR18" s="1222"/>
      <c r="AS18" s="1222"/>
      <c r="AT18" s="1222"/>
      <c r="AU18" s="1222"/>
      <c r="AV18" s="1222"/>
      <c r="AW18" s="1222"/>
      <c r="AX18" s="1222"/>
      <c r="AY18" s="1222"/>
      <c r="AZ18" s="1222"/>
      <c r="BA18" s="1222"/>
      <c r="BB18" s="1222"/>
      <c r="BC18" s="1222"/>
      <c r="BD18" s="1222"/>
      <c r="BE18" s="1222"/>
      <c r="BF18" s="1222"/>
      <c r="BG18" s="1222"/>
      <c r="BH18" s="1222"/>
      <c r="BI18" s="1222"/>
      <c r="BJ18" s="1222"/>
      <c r="BK18" s="1222"/>
      <c r="BL18" s="1222"/>
      <c r="BM18" s="1222"/>
      <c r="BN18" s="1222"/>
      <c r="BO18" s="1222"/>
      <c r="BP18" s="1222"/>
      <c r="BQ18" s="1222"/>
      <c r="BR18" s="1222"/>
      <c r="BS18" s="1222"/>
      <c r="BT18" s="1222"/>
      <c r="BU18" s="1222"/>
      <c r="BV18" s="1222"/>
      <c r="BW18" s="1222"/>
      <c r="BX18" s="1222"/>
      <c r="BY18" s="1222"/>
      <c r="BZ18" s="1222"/>
      <c r="CA18" s="1222"/>
      <c r="CB18" s="1222"/>
      <c r="CC18" s="1222"/>
      <c r="CD18" s="1222"/>
      <c r="CE18" s="1222"/>
      <c r="CF18" s="1222"/>
      <c r="CG18" s="1222"/>
      <c r="CH18" s="1222"/>
      <c r="CI18" s="1222"/>
      <c r="CJ18" s="1222"/>
      <c r="CK18" s="1222"/>
      <c r="CL18" s="1222"/>
      <c r="CM18" s="1222"/>
      <c r="CN18" s="1222"/>
      <c r="CO18" s="1222"/>
      <c r="CP18" s="1222"/>
      <c r="CQ18" s="1222"/>
      <c r="CR18" s="1222"/>
      <c r="CS18" s="1222"/>
      <c r="CT18" s="1222"/>
      <c r="CU18" s="1222"/>
      <c r="CV18" s="1222"/>
      <c r="CW18" s="1222"/>
      <c r="CX18" s="1222"/>
      <c r="CY18" s="1222"/>
      <c r="CZ18" s="1222"/>
      <c r="DA18" s="1222"/>
      <c r="DB18" s="1222"/>
      <c r="DC18" s="1222"/>
      <c r="DD18" s="1222"/>
      <c r="DE18" s="1222"/>
    </row>
    <row r="19" spans="1:109" x14ac:dyDescent="0.15">
      <c r="DD19" s="1221"/>
      <c r="DE19" s="1221"/>
    </row>
    <row r="20" spans="1:109" x14ac:dyDescent="0.15">
      <c r="DD20" s="1221"/>
      <c r="DE20" s="1221"/>
    </row>
    <row r="21" spans="1:109" ht="17.25" customHeight="1" x14ac:dyDescent="0.15">
      <c r="B21" s="1223"/>
      <c r="C21" s="1224"/>
      <c r="D21" s="1224"/>
      <c r="E21" s="1224"/>
      <c r="F21" s="1224"/>
      <c r="G21" s="1224"/>
      <c r="H21" s="1224"/>
      <c r="I21" s="1224"/>
      <c r="J21" s="1224"/>
      <c r="K21" s="1224"/>
      <c r="L21" s="1224"/>
      <c r="M21" s="1224"/>
      <c r="N21" s="1225"/>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224"/>
      <c r="AM21" s="1224"/>
      <c r="AN21" s="1224"/>
      <c r="AO21" s="1224"/>
      <c r="AP21" s="1224"/>
      <c r="AQ21" s="1224"/>
      <c r="AR21" s="1224"/>
      <c r="AS21" s="1224"/>
      <c r="AT21" s="1225"/>
      <c r="AU21" s="1224"/>
      <c r="AV21" s="1224"/>
      <c r="AW21" s="1224"/>
      <c r="AX21" s="1224"/>
      <c r="AY21" s="1224"/>
      <c r="AZ21" s="1224"/>
      <c r="BA21" s="1224"/>
      <c r="BB21" s="1224"/>
      <c r="BC21" s="1224"/>
      <c r="BD21" s="1224"/>
      <c r="BE21" s="1224"/>
      <c r="BF21" s="1225"/>
      <c r="BG21" s="1224"/>
      <c r="BH21" s="1224"/>
      <c r="BI21" s="1224"/>
      <c r="BJ21" s="1224"/>
      <c r="BK21" s="1224"/>
      <c r="BL21" s="1224"/>
      <c r="BM21" s="1224"/>
      <c r="BN21" s="1224"/>
      <c r="BO21" s="1224"/>
      <c r="BP21" s="1224"/>
      <c r="BQ21" s="1224"/>
      <c r="BR21" s="1225"/>
      <c r="BS21" s="1224"/>
      <c r="BT21" s="1224"/>
      <c r="BU21" s="1224"/>
      <c r="BV21" s="1224"/>
      <c r="BW21" s="1224"/>
      <c r="BX21" s="1224"/>
      <c r="BY21" s="1224"/>
      <c r="BZ21" s="1224"/>
      <c r="CA21" s="1224"/>
      <c r="CB21" s="1224"/>
      <c r="CC21" s="1224"/>
      <c r="CD21" s="1225"/>
      <c r="CE21" s="1224"/>
      <c r="CF21" s="1224"/>
      <c r="CG21" s="1224"/>
      <c r="CH21" s="1224"/>
      <c r="CI21" s="1224"/>
      <c r="CJ21" s="1224"/>
      <c r="CK21" s="1224"/>
      <c r="CL21" s="1224"/>
      <c r="CM21" s="1224"/>
      <c r="CN21" s="1224"/>
      <c r="CO21" s="1224"/>
      <c r="CP21" s="1225"/>
      <c r="CQ21" s="1224"/>
      <c r="CR21" s="1224"/>
      <c r="CS21" s="1224"/>
      <c r="CT21" s="1224"/>
      <c r="CU21" s="1224"/>
      <c r="CV21" s="1224"/>
      <c r="CW21" s="1224"/>
      <c r="CX21" s="1224"/>
      <c r="CY21" s="1224"/>
      <c r="CZ21" s="1224"/>
      <c r="DA21" s="1224"/>
      <c r="DB21" s="1225"/>
      <c r="DC21" s="1224"/>
      <c r="DD21" s="1226"/>
      <c r="DE21" s="1221"/>
    </row>
    <row r="22" spans="1:109" ht="17.25" customHeight="1" x14ac:dyDescent="0.15">
      <c r="B22" s="1227"/>
    </row>
    <row r="23" spans="1:109" x14ac:dyDescent="0.15">
      <c r="B23" s="1227"/>
    </row>
    <row r="24" spans="1:109" x14ac:dyDescent="0.15">
      <c r="B24" s="1227"/>
    </row>
    <row r="25" spans="1:109" x14ac:dyDescent="0.15">
      <c r="B25" s="1227"/>
    </row>
    <row r="26" spans="1:109" x14ac:dyDescent="0.15">
      <c r="B26" s="1227"/>
    </row>
    <row r="27" spans="1:109" x14ac:dyDescent="0.15">
      <c r="B27" s="1227"/>
    </row>
    <row r="28" spans="1:109" x14ac:dyDescent="0.15">
      <c r="B28" s="1227"/>
    </row>
    <row r="29" spans="1:109" x14ac:dyDescent="0.15">
      <c r="B29" s="1227"/>
    </row>
    <row r="30" spans="1:109" x14ac:dyDescent="0.15">
      <c r="B30" s="1227"/>
    </row>
    <row r="31" spans="1:109" x14ac:dyDescent="0.15">
      <c r="B31" s="1227"/>
    </row>
    <row r="32" spans="1:109" x14ac:dyDescent="0.15">
      <c r="B32" s="1227"/>
    </row>
    <row r="33" spans="2:109" x14ac:dyDescent="0.15">
      <c r="B33" s="1227"/>
    </row>
    <row r="34" spans="2:109" x14ac:dyDescent="0.15">
      <c r="B34" s="1227"/>
    </row>
    <row r="35" spans="2:109" x14ac:dyDescent="0.15">
      <c r="B35" s="1227"/>
    </row>
    <row r="36" spans="2:109" x14ac:dyDescent="0.15">
      <c r="B36" s="1227"/>
    </row>
    <row r="37" spans="2:109" x14ac:dyDescent="0.15">
      <c r="B37" s="1227"/>
    </row>
    <row r="38" spans="2:109" x14ac:dyDescent="0.15">
      <c r="B38" s="1227"/>
    </row>
    <row r="39" spans="2:109" x14ac:dyDescent="0.15">
      <c r="B39" s="1229"/>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c r="CB39" s="1230"/>
      <c r="CC39" s="1230"/>
      <c r="CD39" s="1230"/>
      <c r="CE39" s="1230"/>
      <c r="CF39" s="1230"/>
      <c r="CG39" s="1230"/>
      <c r="CH39" s="1230"/>
      <c r="CI39" s="1230"/>
      <c r="CJ39" s="1230"/>
      <c r="CK39" s="1230"/>
      <c r="CL39" s="1230"/>
      <c r="CM39" s="1230"/>
      <c r="CN39" s="1230"/>
      <c r="CO39" s="1230"/>
      <c r="CP39" s="1230"/>
      <c r="CQ39" s="1230"/>
      <c r="CR39" s="1230"/>
      <c r="CS39" s="1230"/>
      <c r="CT39" s="1230"/>
      <c r="CU39" s="1230"/>
      <c r="CV39" s="1230"/>
      <c r="CW39" s="1230"/>
      <c r="CX39" s="1230"/>
      <c r="CY39" s="1230"/>
      <c r="CZ39" s="1230"/>
      <c r="DA39" s="1230"/>
      <c r="DB39" s="1230"/>
      <c r="DC39" s="1230"/>
      <c r="DD39" s="1231"/>
    </row>
    <row r="40" spans="2:109" x14ac:dyDescent="0.15">
      <c r="B40" s="1232"/>
      <c r="DD40" s="1232"/>
      <c r="DE40" s="1221"/>
    </row>
    <row r="41" spans="2:109" ht="17.25" x14ac:dyDescent="0.15">
      <c r="B41" s="1233" t="s">
        <v>563</v>
      </c>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224"/>
      <c r="AV41" s="1224"/>
      <c r="AW41" s="1224"/>
      <c r="AX41" s="1224"/>
      <c r="AY41" s="1224"/>
      <c r="AZ41" s="1224"/>
      <c r="BA41" s="1224"/>
      <c r="BB41" s="1224"/>
      <c r="BC41" s="1224"/>
      <c r="BD41" s="1224"/>
      <c r="BE41" s="1224"/>
      <c r="BF41" s="1224"/>
      <c r="BG41" s="1224"/>
      <c r="BH41" s="1224"/>
      <c r="BI41" s="1224"/>
      <c r="BJ41" s="1224"/>
      <c r="BK41" s="1224"/>
      <c r="BL41" s="1224"/>
      <c r="BM41" s="1224"/>
      <c r="BN41" s="1224"/>
      <c r="BO41" s="1224"/>
      <c r="BP41" s="1224"/>
      <c r="BQ41" s="1224"/>
      <c r="BR41" s="1224"/>
      <c r="BS41" s="1224"/>
      <c r="BT41" s="1224"/>
      <c r="BU41" s="1224"/>
      <c r="BV41" s="1224"/>
      <c r="BW41" s="1224"/>
      <c r="BX41" s="1224"/>
      <c r="BY41" s="1224"/>
      <c r="BZ41" s="1224"/>
      <c r="CA41" s="1224"/>
      <c r="CB41" s="1224"/>
      <c r="CC41" s="1224"/>
      <c r="CD41" s="1224"/>
      <c r="CE41" s="1224"/>
      <c r="CF41" s="1224"/>
      <c r="CG41" s="1224"/>
      <c r="CH41" s="1224"/>
      <c r="CI41" s="1224"/>
      <c r="CJ41" s="1224"/>
      <c r="CK41" s="1224"/>
      <c r="CL41" s="1224"/>
      <c r="CM41" s="1224"/>
      <c r="CN41" s="1224"/>
      <c r="CO41" s="1224"/>
      <c r="CP41" s="1224"/>
      <c r="CQ41" s="1224"/>
      <c r="CR41" s="1224"/>
      <c r="CS41" s="1224"/>
      <c r="CT41" s="1224"/>
      <c r="CU41" s="1224"/>
      <c r="CV41" s="1224"/>
      <c r="CW41" s="1224"/>
      <c r="CX41" s="1224"/>
      <c r="CY41" s="1224"/>
      <c r="CZ41" s="1224"/>
      <c r="DA41" s="1224"/>
      <c r="DB41" s="1224"/>
      <c r="DC41" s="1224"/>
      <c r="DD41" s="1226"/>
    </row>
    <row r="42" spans="2:109" x14ac:dyDescent="0.15">
      <c r="B42" s="1227"/>
      <c r="G42" s="1234"/>
      <c r="I42" s="1235"/>
      <c r="J42" s="1235"/>
      <c r="K42" s="1235"/>
      <c r="AM42" s="1234"/>
      <c r="AN42" s="1234" t="s">
        <v>564</v>
      </c>
      <c r="AP42" s="1235"/>
      <c r="AQ42" s="1235"/>
      <c r="AR42" s="1235"/>
      <c r="AY42" s="1234"/>
      <c r="BA42" s="1235"/>
      <c r="BB42" s="1235"/>
      <c r="BC42" s="1235"/>
      <c r="BK42" s="1234"/>
      <c r="BM42" s="1235"/>
      <c r="BN42" s="1235"/>
      <c r="BO42" s="1235"/>
      <c r="BW42" s="1234"/>
      <c r="BY42" s="1235"/>
      <c r="BZ42" s="1235"/>
      <c r="CA42" s="1235"/>
      <c r="CI42" s="1234"/>
      <c r="CK42" s="1235"/>
      <c r="CL42" s="1235"/>
      <c r="CM42" s="1235"/>
      <c r="CU42" s="1234"/>
      <c r="CW42" s="1235"/>
      <c r="CX42" s="1235"/>
      <c r="CY42" s="1235"/>
    </row>
    <row r="43" spans="2:109" ht="13.5" customHeight="1" x14ac:dyDescent="0.15">
      <c r="B43" s="1227"/>
      <c r="AN43" s="1236" t="s">
        <v>565</v>
      </c>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c r="CB43" s="1237"/>
      <c r="CC43" s="1237"/>
      <c r="CD43" s="1237"/>
      <c r="CE43" s="1237"/>
      <c r="CF43" s="1237"/>
      <c r="CG43" s="1237"/>
      <c r="CH43" s="1237"/>
      <c r="CI43" s="1237"/>
      <c r="CJ43" s="1237"/>
      <c r="CK43" s="1237"/>
      <c r="CL43" s="1237"/>
      <c r="CM43" s="1237"/>
      <c r="CN43" s="1237"/>
      <c r="CO43" s="1237"/>
      <c r="CP43" s="1237"/>
      <c r="CQ43" s="1237"/>
      <c r="CR43" s="1237"/>
      <c r="CS43" s="1237"/>
      <c r="CT43" s="1237"/>
      <c r="CU43" s="1237"/>
      <c r="CV43" s="1237"/>
      <c r="CW43" s="1237"/>
      <c r="CX43" s="1237"/>
      <c r="CY43" s="1237"/>
      <c r="CZ43" s="1237"/>
      <c r="DA43" s="1237"/>
      <c r="DB43" s="1237"/>
      <c r="DC43" s="1238"/>
    </row>
    <row r="44" spans="2:109" x14ac:dyDescent="0.15">
      <c r="B44" s="1227"/>
      <c r="AN44" s="1239"/>
      <c r="AO44" s="1240"/>
      <c r="AP44" s="1240"/>
      <c r="AQ44" s="1240"/>
      <c r="AR44" s="1240"/>
      <c r="AS44" s="1240"/>
      <c r="AT44" s="1240"/>
      <c r="AU44" s="1240"/>
      <c r="AV44" s="1240"/>
      <c r="AW44" s="1240"/>
      <c r="AX44" s="1240"/>
      <c r="AY44" s="1240"/>
      <c r="AZ44" s="1240"/>
      <c r="BA44" s="1240"/>
      <c r="BB44" s="1240"/>
      <c r="BC44" s="1240"/>
      <c r="BD44" s="1240"/>
      <c r="BE44" s="1240"/>
      <c r="BF44" s="1240"/>
      <c r="BG44" s="1240"/>
      <c r="BH44" s="1240"/>
      <c r="BI44" s="1240"/>
      <c r="BJ44" s="1240"/>
      <c r="BK44" s="1240"/>
      <c r="BL44" s="1240"/>
      <c r="BM44" s="1240"/>
      <c r="BN44" s="1240"/>
      <c r="BO44" s="1240"/>
      <c r="BP44" s="1240"/>
      <c r="BQ44" s="1240"/>
      <c r="BR44" s="1240"/>
      <c r="BS44" s="1240"/>
      <c r="BT44" s="1240"/>
      <c r="BU44" s="1240"/>
      <c r="BV44" s="1240"/>
      <c r="BW44" s="1240"/>
      <c r="BX44" s="1240"/>
      <c r="BY44" s="1240"/>
      <c r="BZ44" s="1240"/>
      <c r="CA44" s="1240"/>
      <c r="CB44" s="1240"/>
      <c r="CC44" s="1240"/>
      <c r="CD44" s="1240"/>
      <c r="CE44" s="1240"/>
      <c r="CF44" s="1240"/>
      <c r="CG44" s="1240"/>
      <c r="CH44" s="1240"/>
      <c r="CI44" s="1240"/>
      <c r="CJ44" s="1240"/>
      <c r="CK44" s="1240"/>
      <c r="CL44" s="1240"/>
      <c r="CM44" s="1240"/>
      <c r="CN44" s="1240"/>
      <c r="CO44" s="1240"/>
      <c r="CP44" s="1240"/>
      <c r="CQ44" s="1240"/>
      <c r="CR44" s="1240"/>
      <c r="CS44" s="1240"/>
      <c r="CT44" s="1240"/>
      <c r="CU44" s="1240"/>
      <c r="CV44" s="1240"/>
      <c r="CW44" s="1240"/>
      <c r="CX44" s="1240"/>
      <c r="CY44" s="1240"/>
      <c r="CZ44" s="1240"/>
      <c r="DA44" s="1240"/>
      <c r="DB44" s="1240"/>
      <c r="DC44" s="1241"/>
    </row>
    <row r="45" spans="2:109" x14ac:dyDescent="0.15">
      <c r="B45" s="1227"/>
      <c r="AN45" s="1239"/>
      <c r="AO45" s="1240"/>
      <c r="AP45" s="1240"/>
      <c r="AQ45" s="1240"/>
      <c r="AR45" s="1240"/>
      <c r="AS45" s="1240"/>
      <c r="AT45" s="1240"/>
      <c r="AU45" s="1240"/>
      <c r="AV45" s="1240"/>
      <c r="AW45" s="1240"/>
      <c r="AX45" s="1240"/>
      <c r="AY45" s="1240"/>
      <c r="AZ45" s="1240"/>
      <c r="BA45" s="1240"/>
      <c r="BB45" s="1240"/>
      <c r="BC45" s="1240"/>
      <c r="BD45" s="1240"/>
      <c r="BE45" s="1240"/>
      <c r="BF45" s="1240"/>
      <c r="BG45" s="1240"/>
      <c r="BH45" s="1240"/>
      <c r="BI45" s="1240"/>
      <c r="BJ45" s="1240"/>
      <c r="BK45" s="1240"/>
      <c r="BL45" s="1240"/>
      <c r="BM45" s="1240"/>
      <c r="BN45" s="1240"/>
      <c r="BO45" s="1240"/>
      <c r="BP45" s="1240"/>
      <c r="BQ45" s="1240"/>
      <c r="BR45" s="1240"/>
      <c r="BS45" s="1240"/>
      <c r="BT45" s="1240"/>
      <c r="BU45" s="1240"/>
      <c r="BV45" s="1240"/>
      <c r="BW45" s="1240"/>
      <c r="BX45" s="1240"/>
      <c r="BY45" s="1240"/>
      <c r="BZ45" s="1240"/>
      <c r="CA45" s="1240"/>
      <c r="CB45" s="1240"/>
      <c r="CC45" s="1240"/>
      <c r="CD45" s="1240"/>
      <c r="CE45" s="1240"/>
      <c r="CF45" s="1240"/>
      <c r="CG45" s="1240"/>
      <c r="CH45" s="1240"/>
      <c r="CI45" s="1240"/>
      <c r="CJ45" s="1240"/>
      <c r="CK45" s="1240"/>
      <c r="CL45" s="1240"/>
      <c r="CM45" s="1240"/>
      <c r="CN45" s="1240"/>
      <c r="CO45" s="1240"/>
      <c r="CP45" s="1240"/>
      <c r="CQ45" s="1240"/>
      <c r="CR45" s="1240"/>
      <c r="CS45" s="1240"/>
      <c r="CT45" s="1240"/>
      <c r="CU45" s="1240"/>
      <c r="CV45" s="1240"/>
      <c r="CW45" s="1240"/>
      <c r="CX45" s="1240"/>
      <c r="CY45" s="1240"/>
      <c r="CZ45" s="1240"/>
      <c r="DA45" s="1240"/>
      <c r="DB45" s="1240"/>
      <c r="DC45" s="1241"/>
    </row>
    <row r="46" spans="2:109" x14ac:dyDescent="0.15">
      <c r="B46" s="1227"/>
      <c r="AN46" s="1239"/>
      <c r="AO46" s="1240"/>
      <c r="AP46" s="1240"/>
      <c r="AQ46" s="1240"/>
      <c r="AR46" s="1240"/>
      <c r="AS46" s="1240"/>
      <c r="AT46" s="1240"/>
      <c r="AU46" s="1240"/>
      <c r="AV46" s="1240"/>
      <c r="AW46" s="1240"/>
      <c r="AX46" s="1240"/>
      <c r="AY46" s="1240"/>
      <c r="AZ46" s="1240"/>
      <c r="BA46" s="1240"/>
      <c r="BB46" s="1240"/>
      <c r="BC46" s="1240"/>
      <c r="BD46" s="1240"/>
      <c r="BE46" s="1240"/>
      <c r="BF46" s="1240"/>
      <c r="BG46" s="1240"/>
      <c r="BH46" s="1240"/>
      <c r="BI46" s="1240"/>
      <c r="BJ46" s="1240"/>
      <c r="BK46" s="1240"/>
      <c r="BL46" s="1240"/>
      <c r="BM46" s="1240"/>
      <c r="BN46" s="1240"/>
      <c r="BO46" s="1240"/>
      <c r="BP46" s="1240"/>
      <c r="BQ46" s="1240"/>
      <c r="BR46" s="1240"/>
      <c r="BS46" s="1240"/>
      <c r="BT46" s="1240"/>
      <c r="BU46" s="1240"/>
      <c r="BV46" s="1240"/>
      <c r="BW46" s="1240"/>
      <c r="BX46" s="1240"/>
      <c r="BY46" s="1240"/>
      <c r="BZ46" s="1240"/>
      <c r="CA46" s="1240"/>
      <c r="CB46" s="1240"/>
      <c r="CC46" s="1240"/>
      <c r="CD46" s="1240"/>
      <c r="CE46" s="1240"/>
      <c r="CF46" s="1240"/>
      <c r="CG46" s="1240"/>
      <c r="CH46" s="1240"/>
      <c r="CI46" s="1240"/>
      <c r="CJ46" s="1240"/>
      <c r="CK46" s="1240"/>
      <c r="CL46" s="1240"/>
      <c r="CM46" s="1240"/>
      <c r="CN46" s="1240"/>
      <c r="CO46" s="1240"/>
      <c r="CP46" s="1240"/>
      <c r="CQ46" s="1240"/>
      <c r="CR46" s="1240"/>
      <c r="CS46" s="1240"/>
      <c r="CT46" s="1240"/>
      <c r="CU46" s="1240"/>
      <c r="CV46" s="1240"/>
      <c r="CW46" s="1240"/>
      <c r="CX46" s="1240"/>
      <c r="CY46" s="1240"/>
      <c r="CZ46" s="1240"/>
      <c r="DA46" s="1240"/>
      <c r="DB46" s="1240"/>
      <c r="DC46" s="1241"/>
    </row>
    <row r="47" spans="2:109" x14ac:dyDescent="0.15">
      <c r="B47" s="1227"/>
      <c r="AN47" s="1242"/>
      <c r="AO47" s="1243"/>
      <c r="AP47" s="1243"/>
      <c r="AQ47" s="1243"/>
      <c r="AR47" s="1243"/>
      <c r="AS47" s="1243"/>
      <c r="AT47" s="1243"/>
      <c r="AU47" s="1243"/>
      <c r="AV47" s="1243"/>
      <c r="AW47" s="1243"/>
      <c r="AX47" s="1243"/>
      <c r="AY47" s="1243"/>
      <c r="AZ47" s="1243"/>
      <c r="BA47" s="1243"/>
      <c r="BB47" s="1243"/>
      <c r="BC47" s="1243"/>
      <c r="BD47" s="1243"/>
      <c r="BE47" s="1243"/>
      <c r="BF47" s="1243"/>
      <c r="BG47" s="1243"/>
      <c r="BH47" s="1243"/>
      <c r="BI47" s="1243"/>
      <c r="BJ47" s="1243"/>
      <c r="BK47" s="1243"/>
      <c r="BL47" s="1243"/>
      <c r="BM47" s="1243"/>
      <c r="BN47" s="1243"/>
      <c r="BO47" s="1243"/>
      <c r="BP47" s="1243"/>
      <c r="BQ47" s="1243"/>
      <c r="BR47" s="1243"/>
      <c r="BS47" s="1243"/>
      <c r="BT47" s="1243"/>
      <c r="BU47" s="1243"/>
      <c r="BV47" s="1243"/>
      <c r="BW47" s="1243"/>
      <c r="BX47" s="1243"/>
      <c r="BY47" s="1243"/>
      <c r="BZ47" s="1243"/>
      <c r="CA47" s="1243"/>
      <c r="CB47" s="1243"/>
      <c r="CC47" s="1243"/>
      <c r="CD47" s="1243"/>
      <c r="CE47" s="1243"/>
      <c r="CF47" s="1243"/>
      <c r="CG47" s="1243"/>
      <c r="CH47" s="1243"/>
      <c r="CI47" s="1243"/>
      <c r="CJ47" s="1243"/>
      <c r="CK47" s="1243"/>
      <c r="CL47" s="1243"/>
      <c r="CM47" s="1243"/>
      <c r="CN47" s="1243"/>
      <c r="CO47" s="1243"/>
      <c r="CP47" s="1243"/>
      <c r="CQ47" s="1243"/>
      <c r="CR47" s="1243"/>
      <c r="CS47" s="1243"/>
      <c r="CT47" s="1243"/>
      <c r="CU47" s="1243"/>
      <c r="CV47" s="1243"/>
      <c r="CW47" s="1243"/>
      <c r="CX47" s="1243"/>
      <c r="CY47" s="1243"/>
      <c r="CZ47" s="1243"/>
      <c r="DA47" s="1243"/>
      <c r="DB47" s="1243"/>
      <c r="DC47" s="1244"/>
    </row>
    <row r="48" spans="2:109" x14ac:dyDescent="0.15">
      <c r="B48" s="1227"/>
      <c r="H48" s="1245"/>
      <c r="I48" s="1245"/>
      <c r="J48" s="1245"/>
      <c r="AN48" s="1245"/>
      <c r="AO48" s="1245"/>
      <c r="AP48" s="1245"/>
      <c r="AZ48" s="1245"/>
      <c r="BA48" s="1245"/>
      <c r="BB48" s="1245"/>
      <c r="BL48" s="1245"/>
      <c r="BM48" s="1245"/>
      <c r="BN48" s="1245"/>
      <c r="BX48" s="1245"/>
      <c r="BY48" s="1245"/>
      <c r="BZ48" s="1245"/>
      <c r="CJ48" s="1245"/>
      <c r="CK48" s="1245"/>
      <c r="CL48" s="1245"/>
      <c r="CV48" s="1245"/>
      <c r="CW48" s="1245"/>
      <c r="CX48" s="1245"/>
    </row>
    <row r="49" spans="1:109" x14ac:dyDescent="0.15">
      <c r="B49" s="1227"/>
      <c r="AN49" s="1221" t="s">
        <v>566</v>
      </c>
    </row>
    <row r="50" spans="1:109" x14ac:dyDescent="0.15">
      <c r="B50" s="1227"/>
      <c r="G50" s="1246"/>
      <c r="H50" s="1246"/>
      <c r="I50" s="1246"/>
      <c r="J50" s="1246"/>
      <c r="K50" s="1247"/>
      <c r="L50" s="1247"/>
      <c r="M50" s="1248"/>
      <c r="N50" s="1248"/>
      <c r="AN50" s="1249"/>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1"/>
      <c r="BP50" s="1252" t="s">
        <v>526</v>
      </c>
      <c r="BQ50" s="1252"/>
      <c r="BR50" s="1252"/>
      <c r="BS50" s="1252"/>
      <c r="BT50" s="1252"/>
      <c r="BU50" s="1252"/>
      <c r="BV50" s="1252"/>
      <c r="BW50" s="1252"/>
      <c r="BX50" s="1252" t="s">
        <v>527</v>
      </c>
      <c r="BY50" s="1252"/>
      <c r="BZ50" s="1252"/>
      <c r="CA50" s="1252"/>
      <c r="CB50" s="1252"/>
      <c r="CC50" s="1252"/>
      <c r="CD50" s="1252"/>
      <c r="CE50" s="1252"/>
      <c r="CF50" s="1252" t="s">
        <v>528</v>
      </c>
      <c r="CG50" s="1252"/>
      <c r="CH50" s="1252"/>
      <c r="CI50" s="1252"/>
      <c r="CJ50" s="1252"/>
      <c r="CK50" s="1252"/>
      <c r="CL50" s="1252"/>
      <c r="CM50" s="1252"/>
      <c r="CN50" s="1252" t="s">
        <v>529</v>
      </c>
      <c r="CO50" s="1252"/>
      <c r="CP50" s="1252"/>
      <c r="CQ50" s="1252"/>
      <c r="CR50" s="1252"/>
      <c r="CS50" s="1252"/>
      <c r="CT50" s="1252"/>
      <c r="CU50" s="1252"/>
      <c r="CV50" s="1252" t="s">
        <v>530</v>
      </c>
      <c r="CW50" s="1252"/>
      <c r="CX50" s="1252"/>
      <c r="CY50" s="1252"/>
      <c r="CZ50" s="1252"/>
      <c r="DA50" s="1252"/>
      <c r="DB50" s="1252"/>
      <c r="DC50" s="1252"/>
    </row>
    <row r="51" spans="1:109" ht="13.5" customHeight="1" x14ac:dyDescent="0.15">
      <c r="B51" s="1227"/>
      <c r="G51" s="1253"/>
      <c r="H51" s="1253"/>
      <c r="I51" s="1254"/>
      <c r="J51" s="1254"/>
      <c r="K51" s="1255"/>
      <c r="L51" s="1255"/>
      <c r="M51" s="1255"/>
      <c r="N51" s="1255"/>
      <c r="AM51" s="1245"/>
      <c r="AN51" s="1256" t="s">
        <v>567</v>
      </c>
      <c r="AO51" s="1256"/>
      <c r="AP51" s="1256"/>
      <c r="AQ51" s="1256"/>
      <c r="AR51" s="1256"/>
      <c r="AS51" s="1256"/>
      <c r="AT51" s="1256"/>
      <c r="AU51" s="1256"/>
      <c r="AV51" s="1256"/>
      <c r="AW51" s="1256"/>
      <c r="AX51" s="1256"/>
      <c r="AY51" s="1256"/>
      <c r="AZ51" s="1256"/>
      <c r="BA51" s="1256"/>
      <c r="BB51" s="1256" t="s">
        <v>568</v>
      </c>
      <c r="BC51" s="1256"/>
      <c r="BD51" s="1256"/>
      <c r="BE51" s="1256"/>
      <c r="BF51" s="1256"/>
      <c r="BG51" s="1256"/>
      <c r="BH51" s="1256"/>
      <c r="BI51" s="1256"/>
      <c r="BJ51" s="1256"/>
      <c r="BK51" s="1256"/>
      <c r="BL51" s="1256"/>
      <c r="BM51" s="1256"/>
      <c r="BN51" s="1256"/>
      <c r="BO51" s="1256"/>
      <c r="BP51" s="1257">
        <v>9.6</v>
      </c>
      <c r="BQ51" s="1257"/>
      <c r="BR51" s="1257"/>
      <c r="BS51" s="1257"/>
      <c r="BT51" s="1257"/>
      <c r="BU51" s="1257"/>
      <c r="BV51" s="1257"/>
      <c r="BW51" s="1257"/>
      <c r="BX51" s="1257"/>
      <c r="BY51" s="1257"/>
      <c r="BZ51" s="1257"/>
      <c r="CA51" s="1257"/>
      <c r="CB51" s="1257"/>
      <c r="CC51" s="1257"/>
      <c r="CD51" s="1257"/>
      <c r="CE51" s="1257"/>
      <c r="CF51" s="1257"/>
      <c r="CG51" s="1257"/>
      <c r="CH51" s="1257"/>
      <c r="CI51" s="1257"/>
      <c r="CJ51" s="1257"/>
      <c r="CK51" s="1257"/>
      <c r="CL51" s="1257"/>
      <c r="CM51" s="1257"/>
      <c r="CN51" s="1257"/>
      <c r="CO51" s="1257"/>
      <c r="CP51" s="1257"/>
      <c r="CQ51" s="1257"/>
      <c r="CR51" s="1257"/>
      <c r="CS51" s="1257"/>
      <c r="CT51" s="1257"/>
      <c r="CU51" s="1257"/>
      <c r="CV51" s="1257"/>
      <c r="CW51" s="1257"/>
      <c r="CX51" s="1257"/>
      <c r="CY51" s="1257"/>
      <c r="CZ51" s="1257"/>
      <c r="DA51" s="1257"/>
      <c r="DB51" s="1257"/>
      <c r="DC51" s="1257"/>
    </row>
    <row r="52" spans="1:109" x14ac:dyDescent="0.15">
      <c r="B52" s="1227"/>
      <c r="G52" s="1253"/>
      <c r="H52" s="1253"/>
      <c r="I52" s="1254"/>
      <c r="J52" s="1254"/>
      <c r="K52" s="1255"/>
      <c r="L52" s="1255"/>
      <c r="M52" s="1255"/>
      <c r="N52" s="1255"/>
      <c r="AM52" s="1245"/>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7"/>
      <c r="BQ52" s="1257"/>
      <c r="BR52" s="1257"/>
      <c r="BS52" s="1257"/>
      <c r="BT52" s="1257"/>
      <c r="BU52" s="1257"/>
      <c r="BV52" s="1257"/>
      <c r="BW52" s="1257"/>
      <c r="BX52" s="1257"/>
      <c r="BY52" s="1257"/>
      <c r="BZ52" s="1257"/>
      <c r="CA52" s="1257"/>
      <c r="CB52" s="1257"/>
      <c r="CC52" s="1257"/>
      <c r="CD52" s="1257"/>
      <c r="CE52" s="1257"/>
      <c r="CF52" s="1257"/>
      <c r="CG52" s="1257"/>
      <c r="CH52" s="1257"/>
      <c r="CI52" s="1257"/>
      <c r="CJ52" s="1257"/>
      <c r="CK52" s="1257"/>
      <c r="CL52" s="1257"/>
      <c r="CM52" s="1257"/>
      <c r="CN52" s="1257"/>
      <c r="CO52" s="1257"/>
      <c r="CP52" s="1257"/>
      <c r="CQ52" s="1257"/>
      <c r="CR52" s="1257"/>
      <c r="CS52" s="1257"/>
      <c r="CT52" s="1257"/>
      <c r="CU52" s="1257"/>
      <c r="CV52" s="1257"/>
      <c r="CW52" s="1257"/>
      <c r="CX52" s="1257"/>
      <c r="CY52" s="1257"/>
      <c r="CZ52" s="1257"/>
      <c r="DA52" s="1257"/>
      <c r="DB52" s="1257"/>
      <c r="DC52" s="1257"/>
    </row>
    <row r="53" spans="1:109" x14ac:dyDescent="0.15">
      <c r="A53" s="1235"/>
      <c r="B53" s="1227"/>
      <c r="G53" s="1253"/>
      <c r="H53" s="1253"/>
      <c r="I53" s="1246"/>
      <c r="J53" s="1246"/>
      <c r="K53" s="1255"/>
      <c r="L53" s="1255"/>
      <c r="M53" s="1255"/>
      <c r="N53" s="1255"/>
      <c r="AM53" s="1245"/>
      <c r="AN53" s="1256"/>
      <c r="AO53" s="1256"/>
      <c r="AP53" s="1256"/>
      <c r="AQ53" s="1256"/>
      <c r="AR53" s="1256"/>
      <c r="AS53" s="1256"/>
      <c r="AT53" s="1256"/>
      <c r="AU53" s="1256"/>
      <c r="AV53" s="1256"/>
      <c r="AW53" s="1256"/>
      <c r="AX53" s="1256"/>
      <c r="AY53" s="1256"/>
      <c r="AZ53" s="1256"/>
      <c r="BA53" s="1256"/>
      <c r="BB53" s="1256" t="s">
        <v>569</v>
      </c>
      <c r="BC53" s="1256"/>
      <c r="BD53" s="1256"/>
      <c r="BE53" s="1256"/>
      <c r="BF53" s="1256"/>
      <c r="BG53" s="1256"/>
      <c r="BH53" s="1256"/>
      <c r="BI53" s="1256"/>
      <c r="BJ53" s="1256"/>
      <c r="BK53" s="1256"/>
      <c r="BL53" s="1256"/>
      <c r="BM53" s="1256"/>
      <c r="BN53" s="1256"/>
      <c r="BO53" s="1256"/>
      <c r="BP53" s="1257">
        <v>60.3</v>
      </c>
      <c r="BQ53" s="1257"/>
      <c r="BR53" s="1257"/>
      <c r="BS53" s="1257"/>
      <c r="BT53" s="1257"/>
      <c r="BU53" s="1257"/>
      <c r="BV53" s="1257"/>
      <c r="BW53" s="1257"/>
      <c r="BX53" s="1257">
        <v>62.1</v>
      </c>
      <c r="BY53" s="1257"/>
      <c r="BZ53" s="1257"/>
      <c r="CA53" s="1257"/>
      <c r="CB53" s="1257"/>
      <c r="CC53" s="1257"/>
      <c r="CD53" s="1257"/>
      <c r="CE53" s="1257"/>
      <c r="CF53" s="1257">
        <v>64.900000000000006</v>
      </c>
      <c r="CG53" s="1257"/>
      <c r="CH53" s="1257"/>
      <c r="CI53" s="1257"/>
      <c r="CJ53" s="1257"/>
      <c r="CK53" s="1257"/>
      <c r="CL53" s="1257"/>
      <c r="CM53" s="1257"/>
      <c r="CN53" s="1257">
        <v>63.8</v>
      </c>
      <c r="CO53" s="1257"/>
      <c r="CP53" s="1257"/>
      <c r="CQ53" s="1257"/>
      <c r="CR53" s="1257"/>
      <c r="CS53" s="1257"/>
      <c r="CT53" s="1257"/>
      <c r="CU53" s="1257"/>
      <c r="CV53" s="1257">
        <v>64.900000000000006</v>
      </c>
      <c r="CW53" s="1257"/>
      <c r="CX53" s="1257"/>
      <c r="CY53" s="1257"/>
      <c r="CZ53" s="1257"/>
      <c r="DA53" s="1257"/>
      <c r="DB53" s="1257"/>
      <c r="DC53" s="1257"/>
    </row>
    <row r="54" spans="1:109" x14ac:dyDescent="0.15">
      <c r="A54" s="1235"/>
      <c r="B54" s="1227"/>
      <c r="G54" s="1253"/>
      <c r="H54" s="1253"/>
      <c r="I54" s="1246"/>
      <c r="J54" s="1246"/>
      <c r="K54" s="1255"/>
      <c r="L54" s="1255"/>
      <c r="M54" s="1255"/>
      <c r="N54" s="1255"/>
      <c r="AM54" s="1245"/>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7"/>
      <c r="BQ54" s="1257"/>
      <c r="BR54" s="1257"/>
      <c r="BS54" s="1257"/>
      <c r="BT54" s="1257"/>
      <c r="BU54" s="1257"/>
      <c r="BV54" s="1257"/>
      <c r="BW54" s="1257"/>
      <c r="BX54" s="1257"/>
      <c r="BY54" s="1257"/>
      <c r="BZ54" s="1257"/>
      <c r="CA54" s="1257"/>
      <c r="CB54" s="1257"/>
      <c r="CC54" s="1257"/>
      <c r="CD54" s="1257"/>
      <c r="CE54" s="1257"/>
      <c r="CF54" s="1257"/>
      <c r="CG54" s="1257"/>
      <c r="CH54" s="1257"/>
      <c r="CI54" s="1257"/>
      <c r="CJ54" s="1257"/>
      <c r="CK54" s="1257"/>
      <c r="CL54" s="1257"/>
      <c r="CM54" s="1257"/>
      <c r="CN54" s="1257"/>
      <c r="CO54" s="1257"/>
      <c r="CP54" s="1257"/>
      <c r="CQ54" s="1257"/>
      <c r="CR54" s="1257"/>
      <c r="CS54" s="1257"/>
      <c r="CT54" s="1257"/>
      <c r="CU54" s="1257"/>
      <c r="CV54" s="1257"/>
      <c r="CW54" s="1257"/>
      <c r="CX54" s="1257"/>
      <c r="CY54" s="1257"/>
      <c r="CZ54" s="1257"/>
      <c r="DA54" s="1257"/>
      <c r="DB54" s="1257"/>
      <c r="DC54" s="1257"/>
    </row>
    <row r="55" spans="1:109" x14ac:dyDescent="0.15">
      <c r="A55" s="1235"/>
      <c r="B55" s="1227"/>
      <c r="G55" s="1246"/>
      <c r="H55" s="1246"/>
      <c r="I55" s="1246"/>
      <c r="J55" s="1246"/>
      <c r="K55" s="1255"/>
      <c r="L55" s="1255"/>
      <c r="M55" s="1255"/>
      <c r="N55" s="1255"/>
      <c r="AN55" s="1252" t="s">
        <v>570</v>
      </c>
      <c r="AO55" s="1252"/>
      <c r="AP55" s="1252"/>
      <c r="AQ55" s="1252"/>
      <c r="AR55" s="1252"/>
      <c r="AS55" s="1252"/>
      <c r="AT55" s="1252"/>
      <c r="AU55" s="1252"/>
      <c r="AV55" s="1252"/>
      <c r="AW55" s="1252"/>
      <c r="AX55" s="1252"/>
      <c r="AY55" s="1252"/>
      <c r="AZ55" s="1252"/>
      <c r="BA55" s="1252"/>
      <c r="BB55" s="1256" t="s">
        <v>568</v>
      </c>
      <c r="BC55" s="1256"/>
      <c r="BD55" s="1256"/>
      <c r="BE55" s="1256"/>
      <c r="BF55" s="1256"/>
      <c r="BG55" s="1256"/>
      <c r="BH55" s="1256"/>
      <c r="BI55" s="1256"/>
      <c r="BJ55" s="1256"/>
      <c r="BK55" s="1256"/>
      <c r="BL55" s="1256"/>
      <c r="BM55" s="1256"/>
      <c r="BN55" s="1256"/>
      <c r="BO55" s="1256"/>
      <c r="BP55" s="1257">
        <v>0</v>
      </c>
      <c r="BQ55" s="1257"/>
      <c r="BR55" s="1257"/>
      <c r="BS55" s="1257"/>
      <c r="BT55" s="1257"/>
      <c r="BU55" s="1257"/>
      <c r="BV55" s="1257"/>
      <c r="BW55" s="1257"/>
      <c r="BX55" s="1257">
        <v>0</v>
      </c>
      <c r="BY55" s="1257"/>
      <c r="BZ55" s="1257"/>
      <c r="CA55" s="1257"/>
      <c r="CB55" s="1257"/>
      <c r="CC55" s="1257"/>
      <c r="CD55" s="1257"/>
      <c r="CE55" s="1257"/>
      <c r="CF55" s="1257">
        <v>0</v>
      </c>
      <c r="CG55" s="1257"/>
      <c r="CH55" s="1257"/>
      <c r="CI55" s="1257"/>
      <c r="CJ55" s="1257"/>
      <c r="CK55" s="1257"/>
      <c r="CL55" s="1257"/>
      <c r="CM55" s="1257"/>
      <c r="CN55" s="1257">
        <v>0</v>
      </c>
      <c r="CO55" s="1257"/>
      <c r="CP55" s="1257"/>
      <c r="CQ55" s="1257"/>
      <c r="CR55" s="1257"/>
      <c r="CS55" s="1257"/>
      <c r="CT55" s="1257"/>
      <c r="CU55" s="1257"/>
      <c r="CV55" s="1257">
        <v>0</v>
      </c>
      <c r="CW55" s="1257"/>
      <c r="CX55" s="1257"/>
      <c r="CY55" s="1257"/>
      <c r="CZ55" s="1257"/>
      <c r="DA55" s="1257"/>
      <c r="DB55" s="1257"/>
      <c r="DC55" s="1257"/>
    </row>
    <row r="56" spans="1:109" x14ac:dyDescent="0.15">
      <c r="A56" s="1235"/>
      <c r="B56" s="1227"/>
      <c r="G56" s="1246"/>
      <c r="H56" s="1246"/>
      <c r="I56" s="1246"/>
      <c r="J56" s="1246"/>
      <c r="K56" s="1255"/>
      <c r="L56" s="1255"/>
      <c r="M56" s="1255"/>
      <c r="N56" s="1255"/>
      <c r="AN56" s="1252"/>
      <c r="AO56" s="1252"/>
      <c r="AP56" s="1252"/>
      <c r="AQ56" s="1252"/>
      <c r="AR56" s="1252"/>
      <c r="AS56" s="1252"/>
      <c r="AT56" s="1252"/>
      <c r="AU56" s="1252"/>
      <c r="AV56" s="1252"/>
      <c r="AW56" s="1252"/>
      <c r="AX56" s="1252"/>
      <c r="AY56" s="1252"/>
      <c r="AZ56" s="1252"/>
      <c r="BA56" s="1252"/>
      <c r="BB56" s="1256"/>
      <c r="BC56" s="1256"/>
      <c r="BD56" s="1256"/>
      <c r="BE56" s="1256"/>
      <c r="BF56" s="1256"/>
      <c r="BG56" s="1256"/>
      <c r="BH56" s="1256"/>
      <c r="BI56" s="1256"/>
      <c r="BJ56" s="1256"/>
      <c r="BK56" s="1256"/>
      <c r="BL56" s="1256"/>
      <c r="BM56" s="1256"/>
      <c r="BN56" s="1256"/>
      <c r="BO56" s="1256"/>
      <c r="BP56" s="1257"/>
      <c r="BQ56" s="1257"/>
      <c r="BR56" s="1257"/>
      <c r="BS56" s="1257"/>
      <c r="BT56" s="1257"/>
      <c r="BU56" s="1257"/>
      <c r="BV56" s="1257"/>
      <c r="BW56" s="1257"/>
      <c r="BX56" s="1257"/>
      <c r="BY56" s="1257"/>
      <c r="BZ56" s="1257"/>
      <c r="CA56" s="1257"/>
      <c r="CB56" s="1257"/>
      <c r="CC56" s="1257"/>
      <c r="CD56" s="1257"/>
      <c r="CE56" s="1257"/>
      <c r="CF56" s="1257"/>
      <c r="CG56" s="1257"/>
      <c r="CH56" s="1257"/>
      <c r="CI56" s="1257"/>
      <c r="CJ56" s="1257"/>
      <c r="CK56" s="1257"/>
      <c r="CL56" s="1257"/>
      <c r="CM56" s="1257"/>
      <c r="CN56" s="1257"/>
      <c r="CO56" s="1257"/>
      <c r="CP56" s="1257"/>
      <c r="CQ56" s="1257"/>
      <c r="CR56" s="1257"/>
      <c r="CS56" s="1257"/>
      <c r="CT56" s="1257"/>
      <c r="CU56" s="1257"/>
      <c r="CV56" s="1257"/>
      <c r="CW56" s="1257"/>
      <c r="CX56" s="1257"/>
      <c r="CY56" s="1257"/>
      <c r="CZ56" s="1257"/>
      <c r="DA56" s="1257"/>
      <c r="DB56" s="1257"/>
      <c r="DC56" s="1257"/>
    </row>
    <row r="57" spans="1:109" s="1235" customFormat="1" x14ac:dyDescent="0.15">
      <c r="B57" s="1258"/>
      <c r="G57" s="1246"/>
      <c r="H57" s="1246"/>
      <c r="I57" s="1259"/>
      <c r="J57" s="1259"/>
      <c r="K57" s="1255"/>
      <c r="L57" s="1255"/>
      <c r="M57" s="1255"/>
      <c r="N57" s="1255"/>
      <c r="AM57" s="1221"/>
      <c r="AN57" s="1252"/>
      <c r="AO57" s="1252"/>
      <c r="AP57" s="1252"/>
      <c r="AQ57" s="1252"/>
      <c r="AR57" s="1252"/>
      <c r="AS57" s="1252"/>
      <c r="AT57" s="1252"/>
      <c r="AU57" s="1252"/>
      <c r="AV57" s="1252"/>
      <c r="AW57" s="1252"/>
      <c r="AX57" s="1252"/>
      <c r="AY57" s="1252"/>
      <c r="AZ57" s="1252"/>
      <c r="BA57" s="1252"/>
      <c r="BB57" s="1256" t="s">
        <v>569</v>
      </c>
      <c r="BC57" s="1256"/>
      <c r="BD57" s="1256"/>
      <c r="BE57" s="1256"/>
      <c r="BF57" s="1256"/>
      <c r="BG57" s="1256"/>
      <c r="BH57" s="1256"/>
      <c r="BI57" s="1256"/>
      <c r="BJ57" s="1256"/>
      <c r="BK57" s="1256"/>
      <c r="BL57" s="1256"/>
      <c r="BM57" s="1256"/>
      <c r="BN57" s="1256"/>
      <c r="BO57" s="1256"/>
      <c r="BP57" s="1257">
        <v>60.2</v>
      </c>
      <c r="BQ57" s="1257"/>
      <c r="BR57" s="1257"/>
      <c r="BS57" s="1257"/>
      <c r="BT57" s="1257"/>
      <c r="BU57" s="1257"/>
      <c r="BV57" s="1257"/>
      <c r="BW57" s="1257"/>
      <c r="BX57" s="1257">
        <v>61</v>
      </c>
      <c r="BY57" s="1257"/>
      <c r="BZ57" s="1257"/>
      <c r="CA57" s="1257"/>
      <c r="CB57" s="1257"/>
      <c r="CC57" s="1257"/>
      <c r="CD57" s="1257"/>
      <c r="CE57" s="1257"/>
      <c r="CF57" s="1257">
        <v>62.2</v>
      </c>
      <c r="CG57" s="1257"/>
      <c r="CH57" s="1257"/>
      <c r="CI57" s="1257"/>
      <c r="CJ57" s="1257"/>
      <c r="CK57" s="1257"/>
      <c r="CL57" s="1257"/>
      <c r="CM57" s="1257"/>
      <c r="CN57" s="1257">
        <v>63.6</v>
      </c>
      <c r="CO57" s="1257"/>
      <c r="CP57" s="1257"/>
      <c r="CQ57" s="1257"/>
      <c r="CR57" s="1257"/>
      <c r="CS57" s="1257"/>
      <c r="CT57" s="1257"/>
      <c r="CU57" s="1257"/>
      <c r="CV57" s="1257">
        <v>65.900000000000006</v>
      </c>
      <c r="CW57" s="1257"/>
      <c r="CX57" s="1257"/>
      <c r="CY57" s="1257"/>
      <c r="CZ57" s="1257"/>
      <c r="DA57" s="1257"/>
      <c r="DB57" s="1257"/>
      <c r="DC57" s="1257"/>
      <c r="DD57" s="1260"/>
      <c r="DE57" s="1258"/>
    </row>
    <row r="58" spans="1:109" s="1235" customFormat="1" x14ac:dyDescent="0.15">
      <c r="A58" s="1221"/>
      <c r="B58" s="1258"/>
      <c r="G58" s="1246"/>
      <c r="H58" s="1246"/>
      <c r="I58" s="1259"/>
      <c r="J58" s="1259"/>
      <c r="K58" s="1255"/>
      <c r="L58" s="1255"/>
      <c r="M58" s="1255"/>
      <c r="N58" s="1255"/>
      <c r="AM58" s="1221"/>
      <c r="AN58" s="1252"/>
      <c r="AO58" s="1252"/>
      <c r="AP58" s="1252"/>
      <c r="AQ58" s="1252"/>
      <c r="AR58" s="1252"/>
      <c r="AS58" s="1252"/>
      <c r="AT58" s="1252"/>
      <c r="AU58" s="1252"/>
      <c r="AV58" s="1252"/>
      <c r="AW58" s="1252"/>
      <c r="AX58" s="1252"/>
      <c r="AY58" s="1252"/>
      <c r="AZ58" s="1252"/>
      <c r="BA58" s="1252"/>
      <c r="BB58" s="1256"/>
      <c r="BC58" s="1256"/>
      <c r="BD58" s="1256"/>
      <c r="BE58" s="1256"/>
      <c r="BF58" s="1256"/>
      <c r="BG58" s="1256"/>
      <c r="BH58" s="1256"/>
      <c r="BI58" s="1256"/>
      <c r="BJ58" s="1256"/>
      <c r="BK58" s="1256"/>
      <c r="BL58" s="1256"/>
      <c r="BM58" s="1256"/>
      <c r="BN58" s="1256"/>
      <c r="BO58" s="1256"/>
      <c r="BP58" s="1257"/>
      <c r="BQ58" s="1257"/>
      <c r="BR58" s="1257"/>
      <c r="BS58" s="1257"/>
      <c r="BT58" s="1257"/>
      <c r="BU58" s="1257"/>
      <c r="BV58" s="1257"/>
      <c r="BW58" s="1257"/>
      <c r="BX58" s="1257"/>
      <c r="BY58" s="1257"/>
      <c r="BZ58" s="1257"/>
      <c r="CA58" s="1257"/>
      <c r="CB58" s="1257"/>
      <c r="CC58" s="1257"/>
      <c r="CD58" s="1257"/>
      <c r="CE58" s="1257"/>
      <c r="CF58" s="1257"/>
      <c r="CG58" s="1257"/>
      <c r="CH58" s="1257"/>
      <c r="CI58" s="1257"/>
      <c r="CJ58" s="1257"/>
      <c r="CK58" s="1257"/>
      <c r="CL58" s="1257"/>
      <c r="CM58" s="1257"/>
      <c r="CN58" s="1257"/>
      <c r="CO58" s="1257"/>
      <c r="CP58" s="1257"/>
      <c r="CQ58" s="1257"/>
      <c r="CR58" s="1257"/>
      <c r="CS58" s="1257"/>
      <c r="CT58" s="1257"/>
      <c r="CU58" s="1257"/>
      <c r="CV58" s="1257"/>
      <c r="CW58" s="1257"/>
      <c r="CX58" s="1257"/>
      <c r="CY58" s="1257"/>
      <c r="CZ58" s="1257"/>
      <c r="DA58" s="1257"/>
      <c r="DB58" s="1257"/>
      <c r="DC58" s="1257"/>
      <c r="DD58" s="1260"/>
      <c r="DE58" s="1258"/>
    </row>
    <row r="59" spans="1:109" s="1235" customFormat="1" x14ac:dyDescent="0.15">
      <c r="A59" s="1221"/>
      <c r="B59" s="1258"/>
      <c r="K59" s="1261"/>
      <c r="L59" s="1261"/>
      <c r="M59" s="1261"/>
      <c r="N59" s="1261"/>
      <c r="AQ59" s="1261"/>
      <c r="AR59" s="1261"/>
      <c r="AS59" s="1261"/>
      <c r="AT59" s="1261"/>
      <c r="BC59" s="1261"/>
      <c r="BD59" s="1261"/>
      <c r="BE59" s="1261"/>
      <c r="BF59" s="1261"/>
      <c r="BO59" s="1261"/>
      <c r="BP59" s="1261"/>
      <c r="BQ59" s="1261"/>
      <c r="BR59" s="1261"/>
      <c r="CA59" s="1261"/>
      <c r="CB59" s="1261"/>
      <c r="CC59" s="1261"/>
      <c r="CD59" s="1261"/>
      <c r="CM59" s="1261"/>
      <c r="CN59" s="1261"/>
      <c r="CO59" s="1261"/>
      <c r="CP59" s="1261"/>
      <c r="CY59" s="1261"/>
      <c r="CZ59" s="1261"/>
      <c r="DA59" s="1261"/>
      <c r="DB59" s="1261"/>
      <c r="DC59" s="1261"/>
      <c r="DD59" s="1260"/>
      <c r="DE59" s="1258"/>
    </row>
    <row r="60" spans="1:109" s="1235" customFormat="1" x14ac:dyDescent="0.15">
      <c r="A60" s="1221"/>
      <c r="B60" s="1258"/>
      <c r="K60" s="1261"/>
      <c r="L60" s="1261"/>
      <c r="M60" s="1261"/>
      <c r="N60" s="1261"/>
      <c r="AQ60" s="1261"/>
      <c r="AR60" s="1261"/>
      <c r="AS60" s="1261"/>
      <c r="AT60" s="1261"/>
      <c r="BC60" s="1261"/>
      <c r="BD60" s="1261"/>
      <c r="BE60" s="1261"/>
      <c r="BF60" s="1261"/>
      <c r="BO60" s="1261"/>
      <c r="BP60" s="1261"/>
      <c r="BQ60" s="1261"/>
      <c r="BR60" s="1261"/>
      <c r="CA60" s="1261"/>
      <c r="CB60" s="1261"/>
      <c r="CC60" s="1261"/>
      <c r="CD60" s="1261"/>
      <c r="CM60" s="1261"/>
      <c r="CN60" s="1261"/>
      <c r="CO60" s="1261"/>
      <c r="CP60" s="1261"/>
      <c r="CY60" s="1261"/>
      <c r="CZ60" s="1261"/>
      <c r="DA60" s="1261"/>
      <c r="DB60" s="1261"/>
      <c r="DC60" s="1261"/>
      <c r="DD60" s="1260"/>
      <c r="DE60" s="1258"/>
    </row>
    <row r="61" spans="1:109" s="1235" customFormat="1" x14ac:dyDescent="0.15">
      <c r="A61" s="1221"/>
      <c r="B61" s="1262"/>
      <c r="C61" s="1263"/>
      <c r="D61" s="1263"/>
      <c r="E61" s="1263"/>
      <c r="F61" s="1263"/>
      <c r="G61" s="1263"/>
      <c r="H61" s="1263"/>
      <c r="I61" s="1263"/>
      <c r="J61" s="1263"/>
      <c r="K61" s="1263"/>
      <c r="L61" s="1263"/>
      <c r="M61" s="1264"/>
      <c r="N61" s="1264"/>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4"/>
      <c r="AT61" s="1264"/>
      <c r="AU61" s="1263"/>
      <c r="AV61" s="1263"/>
      <c r="AW61" s="1263"/>
      <c r="AX61" s="1263"/>
      <c r="AY61" s="1263"/>
      <c r="AZ61" s="1263"/>
      <c r="BA61" s="1263"/>
      <c r="BB61" s="1263"/>
      <c r="BC61" s="1263"/>
      <c r="BD61" s="1263"/>
      <c r="BE61" s="1264"/>
      <c r="BF61" s="1264"/>
      <c r="BG61" s="1263"/>
      <c r="BH61" s="1263"/>
      <c r="BI61" s="1263"/>
      <c r="BJ61" s="1263"/>
      <c r="BK61" s="1263"/>
      <c r="BL61" s="1263"/>
      <c r="BM61" s="1263"/>
      <c r="BN61" s="1263"/>
      <c r="BO61" s="1263"/>
      <c r="BP61" s="1263"/>
      <c r="BQ61" s="1264"/>
      <c r="BR61" s="1264"/>
      <c r="BS61" s="1263"/>
      <c r="BT61" s="1263"/>
      <c r="BU61" s="1263"/>
      <c r="BV61" s="1263"/>
      <c r="BW61" s="1263"/>
      <c r="BX61" s="1263"/>
      <c r="BY61" s="1263"/>
      <c r="BZ61" s="1263"/>
      <c r="CA61" s="1263"/>
      <c r="CB61" s="1263"/>
      <c r="CC61" s="1264"/>
      <c r="CD61" s="1264"/>
      <c r="CE61" s="1263"/>
      <c r="CF61" s="1263"/>
      <c r="CG61" s="1263"/>
      <c r="CH61" s="1263"/>
      <c r="CI61" s="1263"/>
      <c r="CJ61" s="1263"/>
      <c r="CK61" s="1263"/>
      <c r="CL61" s="1263"/>
      <c r="CM61" s="1263"/>
      <c r="CN61" s="1263"/>
      <c r="CO61" s="1264"/>
      <c r="CP61" s="1264"/>
      <c r="CQ61" s="1263"/>
      <c r="CR61" s="1263"/>
      <c r="CS61" s="1263"/>
      <c r="CT61" s="1263"/>
      <c r="CU61" s="1263"/>
      <c r="CV61" s="1263"/>
      <c r="CW61" s="1263"/>
      <c r="CX61" s="1263"/>
      <c r="CY61" s="1263"/>
      <c r="CZ61" s="1263"/>
      <c r="DA61" s="1264"/>
      <c r="DB61" s="1264"/>
      <c r="DC61" s="1264"/>
      <c r="DD61" s="1265"/>
      <c r="DE61" s="1258"/>
    </row>
    <row r="62" spans="1:109" x14ac:dyDescent="0.15">
      <c r="B62" s="1232"/>
      <c r="C62" s="1232"/>
      <c r="D62" s="1232"/>
      <c r="E62" s="1232"/>
      <c r="F62" s="1232"/>
      <c r="G62" s="1232"/>
      <c r="H62" s="1232"/>
      <c r="I62" s="1232"/>
      <c r="J62" s="1232"/>
      <c r="K62" s="1232"/>
      <c r="L62" s="1232"/>
      <c r="M62" s="1232"/>
      <c r="N62" s="1232"/>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c r="CB62" s="1232"/>
      <c r="CC62" s="1232"/>
      <c r="CD62" s="1232"/>
      <c r="CE62" s="1232"/>
      <c r="CF62" s="1232"/>
      <c r="CG62" s="1232"/>
      <c r="CH62" s="1232"/>
      <c r="CI62" s="1232"/>
      <c r="CJ62" s="1232"/>
      <c r="CK62" s="1232"/>
      <c r="CL62" s="1232"/>
      <c r="CM62" s="1232"/>
      <c r="CN62" s="1232"/>
      <c r="CO62" s="1232"/>
      <c r="CP62" s="1232"/>
      <c r="CQ62" s="1232"/>
      <c r="CR62" s="1232"/>
      <c r="CS62" s="1232"/>
      <c r="CT62" s="1232"/>
      <c r="CU62" s="1232"/>
      <c r="CV62" s="1232"/>
      <c r="CW62" s="1232"/>
      <c r="CX62" s="1232"/>
      <c r="CY62" s="1232"/>
      <c r="CZ62" s="1232"/>
      <c r="DA62" s="1232"/>
      <c r="DB62" s="1232"/>
      <c r="DC62" s="1232"/>
      <c r="DD62" s="1232"/>
      <c r="DE62" s="1221"/>
    </row>
    <row r="63" spans="1:109" ht="17.25" x14ac:dyDescent="0.15">
      <c r="B63" s="1266" t="s">
        <v>571</v>
      </c>
    </row>
    <row r="64" spans="1:109" x14ac:dyDescent="0.15">
      <c r="B64" s="1227"/>
      <c r="G64" s="1234"/>
      <c r="I64" s="1267"/>
      <c r="J64" s="1267"/>
      <c r="K64" s="1267"/>
      <c r="L64" s="1267"/>
      <c r="M64" s="1267"/>
      <c r="N64" s="1268"/>
      <c r="AM64" s="1234"/>
      <c r="AN64" s="1234" t="s">
        <v>564</v>
      </c>
      <c r="AP64" s="1235"/>
      <c r="AQ64" s="1235"/>
      <c r="AR64" s="1235"/>
      <c r="AY64" s="1234"/>
      <c r="BA64" s="1235"/>
      <c r="BB64" s="1235"/>
      <c r="BC64" s="1235"/>
      <c r="BK64" s="1234"/>
      <c r="BM64" s="1235"/>
      <c r="BN64" s="1235"/>
      <c r="BO64" s="1235"/>
      <c r="BW64" s="1234"/>
      <c r="BY64" s="1235"/>
      <c r="BZ64" s="1235"/>
      <c r="CA64" s="1235"/>
      <c r="CI64" s="1234"/>
      <c r="CK64" s="1235"/>
      <c r="CL64" s="1235"/>
      <c r="CM64" s="1235"/>
      <c r="CU64" s="1234"/>
      <c r="CW64" s="1235"/>
      <c r="CX64" s="1235"/>
      <c r="CY64" s="1235"/>
    </row>
    <row r="65" spans="2:107" x14ac:dyDescent="0.15">
      <c r="B65" s="1227"/>
      <c r="AN65" s="1236" t="s">
        <v>572</v>
      </c>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c r="CB65" s="1237"/>
      <c r="CC65" s="1237"/>
      <c r="CD65" s="1237"/>
      <c r="CE65" s="1237"/>
      <c r="CF65" s="1237"/>
      <c r="CG65" s="1237"/>
      <c r="CH65" s="1237"/>
      <c r="CI65" s="1237"/>
      <c r="CJ65" s="1237"/>
      <c r="CK65" s="1237"/>
      <c r="CL65" s="1237"/>
      <c r="CM65" s="1237"/>
      <c r="CN65" s="1237"/>
      <c r="CO65" s="1237"/>
      <c r="CP65" s="1237"/>
      <c r="CQ65" s="1237"/>
      <c r="CR65" s="1237"/>
      <c r="CS65" s="1237"/>
      <c r="CT65" s="1237"/>
      <c r="CU65" s="1237"/>
      <c r="CV65" s="1237"/>
      <c r="CW65" s="1237"/>
      <c r="CX65" s="1237"/>
      <c r="CY65" s="1237"/>
      <c r="CZ65" s="1237"/>
      <c r="DA65" s="1237"/>
      <c r="DB65" s="1237"/>
      <c r="DC65" s="1238"/>
    </row>
    <row r="66" spans="2:107" x14ac:dyDescent="0.15">
      <c r="B66" s="1227"/>
      <c r="AN66" s="1239"/>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c r="CE66" s="1240"/>
      <c r="CF66" s="1240"/>
      <c r="CG66" s="1240"/>
      <c r="CH66" s="1240"/>
      <c r="CI66" s="1240"/>
      <c r="CJ66" s="1240"/>
      <c r="CK66" s="1240"/>
      <c r="CL66" s="1240"/>
      <c r="CM66" s="1240"/>
      <c r="CN66" s="1240"/>
      <c r="CO66" s="1240"/>
      <c r="CP66" s="1240"/>
      <c r="CQ66" s="1240"/>
      <c r="CR66" s="1240"/>
      <c r="CS66" s="1240"/>
      <c r="CT66" s="1240"/>
      <c r="CU66" s="1240"/>
      <c r="CV66" s="1240"/>
      <c r="CW66" s="1240"/>
      <c r="CX66" s="1240"/>
      <c r="CY66" s="1240"/>
      <c r="CZ66" s="1240"/>
      <c r="DA66" s="1240"/>
      <c r="DB66" s="1240"/>
      <c r="DC66" s="1241"/>
    </row>
    <row r="67" spans="2:107" x14ac:dyDescent="0.15">
      <c r="B67" s="1227"/>
      <c r="AN67" s="1239"/>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c r="CE67" s="1240"/>
      <c r="CF67" s="1240"/>
      <c r="CG67" s="1240"/>
      <c r="CH67" s="1240"/>
      <c r="CI67" s="1240"/>
      <c r="CJ67" s="1240"/>
      <c r="CK67" s="1240"/>
      <c r="CL67" s="1240"/>
      <c r="CM67" s="1240"/>
      <c r="CN67" s="1240"/>
      <c r="CO67" s="1240"/>
      <c r="CP67" s="1240"/>
      <c r="CQ67" s="1240"/>
      <c r="CR67" s="1240"/>
      <c r="CS67" s="1240"/>
      <c r="CT67" s="1240"/>
      <c r="CU67" s="1240"/>
      <c r="CV67" s="1240"/>
      <c r="CW67" s="1240"/>
      <c r="CX67" s="1240"/>
      <c r="CY67" s="1240"/>
      <c r="CZ67" s="1240"/>
      <c r="DA67" s="1240"/>
      <c r="DB67" s="1240"/>
      <c r="DC67" s="1241"/>
    </row>
    <row r="68" spans="2:107" x14ac:dyDescent="0.15">
      <c r="B68" s="1227"/>
      <c r="AN68" s="1239"/>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c r="CE68" s="1240"/>
      <c r="CF68" s="1240"/>
      <c r="CG68" s="1240"/>
      <c r="CH68" s="1240"/>
      <c r="CI68" s="1240"/>
      <c r="CJ68" s="1240"/>
      <c r="CK68" s="1240"/>
      <c r="CL68" s="1240"/>
      <c r="CM68" s="1240"/>
      <c r="CN68" s="1240"/>
      <c r="CO68" s="1240"/>
      <c r="CP68" s="1240"/>
      <c r="CQ68" s="1240"/>
      <c r="CR68" s="1240"/>
      <c r="CS68" s="1240"/>
      <c r="CT68" s="1240"/>
      <c r="CU68" s="1240"/>
      <c r="CV68" s="1240"/>
      <c r="CW68" s="1240"/>
      <c r="CX68" s="1240"/>
      <c r="CY68" s="1240"/>
      <c r="CZ68" s="1240"/>
      <c r="DA68" s="1240"/>
      <c r="DB68" s="1240"/>
      <c r="DC68" s="1241"/>
    </row>
    <row r="69" spans="2:107" x14ac:dyDescent="0.15">
      <c r="B69" s="1227"/>
      <c r="AN69" s="1242"/>
      <c r="AO69" s="1243"/>
      <c r="AP69" s="1243"/>
      <c r="AQ69" s="1243"/>
      <c r="AR69" s="1243"/>
      <c r="AS69" s="1243"/>
      <c r="AT69" s="1243"/>
      <c r="AU69" s="1243"/>
      <c r="AV69" s="1243"/>
      <c r="AW69" s="1243"/>
      <c r="AX69" s="1243"/>
      <c r="AY69" s="1243"/>
      <c r="AZ69" s="1243"/>
      <c r="BA69" s="1243"/>
      <c r="BB69" s="1243"/>
      <c r="BC69" s="1243"/>
      <c r="BD69" s="1243"/>
      <c r="BE69" s="1243"/>
      <c r="BF69" s="1243"/>
      <c r="BG69" s="1243"/>
      <c r="BH69" s="1243"/>
      <c r="BI69" s="1243"/>
      <c r="BJ69" s="1243"/>
      <c r="BK69" s="1243"/>
      <c r="BL69" s="1243"/>
      <c r="BM69" s="1243"/>
      <c r="BN69" s="1243"/>
      <c r="BO69" s="1243"/>
      <c r="BP69" s="1243"/>
      <c r="BQ69" s="1243"/>
      <c r="BR69" s="1243"/>
      <c r="BS69" s="1243"/>
      <c r="BT69" s="1243"/>
      <c r="BU69" s="1243"/>
      <c r="BV69" s="1243"/>
      <c r="BW69" s="1243"/>
      <c r="BX69" s="1243"/>
      <c r="BY69" s="1243"/>
      <c r="BZ69" s="1243"/>
      <c r="CA69" s="1243"/>
      <c r="CB69" s="1243"/>
      <c r="CC69" s="1243"/>
      <c r="CD69" s="1243"/>
      <c r="CE69" s="1243"/>
      <c r="CF69" s="1243"/>
      <c r="CG69" s="1243"/>
      <c r="CH69" s="1243"/>
      <c r="CI69" s="1243"/>
      <c r="CJ69" s="1243"/>
      <c r="CK69" s="1243"/>
      <c r="CL69" s="1243"/>
      <c r="CM69" s="1243"/>
      <c r="CN69" s="1243"/>
      <c r="CO69" s="1243"/>
      <c r="CP69" s="1243"/>
      <c r="CQ69" s="1243"/>
      <c r="CR69" s="1243"/>
      <c r="CS69" s="1243"/>
      <c r="CT69" s="1243"/>
      <c r="CU69" s="1243"/>
      <c r="CV69" s="1243"/>
      <c r="CW69" s="1243"/>
      <c r="CX69" s="1243"/>
      <c r="CY69" s="1243"/>
      <c r="CZ69" s="1243"/>
      <c r="DA69" s="1243"/>
      <c r="DB69" s="1243"/>
      <c r="DC69" s="1244"/>
    </row>
    <row r="70" spans="2:107" x14ac:dyDescent="0.15">
      <c r="B70" s="1227"/>
      <c r="H70" s="1269"/>
      <c r="I70" s="1269"/>
      <c r="J70" s="1270"/>
      <c r="K70" s="1270"/>
      <c r="L70" s="1271"/>
      <c r="M70" s="1270"/>
      <c r="N70" s="1271"/>
      <c r="AN70" s="1245"/>
      <c r="AO70" s="1245"/>
      <c r="AP70" s="1245"/>
      <c r="AZ70" s="1245"/>
      <c r="BA70" s="1245"/>
      <c r="BB70" s="1245"/>
      <c r="BL70" s="1245"/>
      <c r="BM70" s="1245"/>
      <c r="BN70" s="1245"/>
      <c r="BX70" s="1245"/>
      <c r="BY70" s="1245"/>
      <c r="BZ70" s="1245"/>
      <c r="CJ70" s="1245"/>
      <c r="CK70" s="1245"/>
      <c r="CL70" s="1245"/>
      <c r="CV70" s="1245"/>
      <c r="CW70" s="1245"/>
      <c r="CX70" s="1245"/>
    </row>
    <row r="71" spans="2:107" x14ac:dyDescent="0.15">
      <c r="B71" s="1227"/>
      <c r="G71" s="1272"/>
      <c r="I71" s="1273"/>
      <c r="J71" s="1270"/>
      <c r="K71" s="1270"/>
      <c r="L71" s="1271"/>
      <c r="M71" s="1270"/>
      <c r="N71" s="1271"/>
      <c r="AM71" s="1272"/>
      <c r="AN71" s="1221" t="s">
        <v>566</v>
      </c>
    </row>
    <row r="72" spans="2:107" x14ac:dyDescent="0.15">
      <c r="B72" s="1227"/>
      <c r="G72" s="1246"/>
      <c r="H72" s="1246"/>
      <c r="I72" s="1246"/>
      <c r="J72" s="1246"/>
      <c r="K72" s="1247"/>
      <c r="L72" s="1247"/>
      <c r="M72" s="1248"/>
      <c r="N72" s="1248"/>
      <c r="AN72" s="1249"/>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1"/>
      <c r="BP72" s="1252" t="s">
        <v>526</v>
      </c>
      <c r="BQ72" s="1252"/>
      <c r="BR72" s="1252"/>
      <c r="BS72" s="1252"/>
      <c r="BT72" s="1252"/>
      <c r="BU72" s="1252"/>
      <c r="BV72" s="1252"/>
      <c r="BW72" s="1252"/>
      <c r="BX72" s="1252" t="s">
        <v>527</v>
      </c>
      <c r="BY72" s="1252"/>
      <c r="BZ72" s="1252"/>
      <c r="CA72" s="1252"/>
      <c r="CB72" s="1252"/>
      <c r="CC72" s="1252"/>
      <c r="CD72" s="1252"/>
      <c r="CE72" s="1252"/>
      <c r="CF72" s="1252" t="s">
        <v>528</v>
      </c>
      <c r="CG72" s="1252"/>
      <c r="CH72" s="1252"/>
      <c r="CI72" s="1252"/>
      <c r="CJ72" s="1252"/>
      <c r="CK72" s="1252"/>
      <c r="CL72" s="1252"/>
      <c r="CM72" s="1252"/>
      <c r="CN72" s="1252" t="s">
        <v>529</v>
      </c>
      <c r="CO72" s="1252"/>
      <c r="CP72" s="1252"/>
      <c r="CQ72" s="1252"/>
      <c r="CR72" s="1252"/>
      <c r="CS72" s="1252"/>
      <c r="CT72" s="1252"/>
      <c r="CU72" s="1252"/>
      <c r="CV72" s="1252" t="s">
        <v>530</v>
      </c>
      <c r="CW72" s="1252"/>
      <c r="CX72" s="1252"/>
      <c r="CY72" s="1252"/>
      <c r="CZ72" s="1252"/>
      <c r="DA72" s="1252"/>
      <c r="DB72" s="1252"/>
      <c r="DC72" s="1252"/>
    </row>
    <row r="73" spans="2:107" x14ac:dyDescent="0.15">
      <c r="B73" s="1227"/>
      <c r="G73" s="1253"/>
      <c r="H73" s="1253"/>
      <c r="I73" s="1253"/>
      <c r="J73" s="1253"/>
      <c r="K73" s="1274"/>
      <c r="L73" s="1274"/>
      <c r="M73" s="1274"/>
      <c r="N73" s="1274"/>
      <c r="AM73" s="1245"/>
      <c r="AN73" s="1256" t="s">
        <v>567</v>
      </c>
      <c r="AO73" s="1256"/>
      <c r="AP73" s="1256"/>
      <c r="AQ73" s="1256"/>
      <c r="AR73" s="1256"/>
      <c r="AS73" s="1256"/>
      <c r="AT73" s="1256"/>
      <c r="AU73" s="1256"/>
      <c r="AV73" s="1256"/>
      <c r="AW73" s="1256"/>
      <c r="AX73" s="1256"/>
      <c r="AY73" s="1256"/>
      <c r="AZ73" s="1256"/>
      <c r="BA73" s="1256"/>
      <c r="BB73" s="1256" t="s">
        <v>568</v>
      </c>
      <c r="BC73" s="1256"/>
      <c r="BD73" s="1256"/>
      <c r="BE73" s="1256"/>
      <c r="BF73" s="1256"/>
      <c r="BG73" s="1256"/>
      <c r="BH73" s="1256"/>
      <c r="BI73" s="1256"/>
      <c r="BJ73" s="1256"/>
      <c r="BK73" s="1256"/>
      <c r="BL73" s="1256"/>
      <c r="BM73" s="1256"/>
      <c r="BN73" s="1256"/>
      <c r="BO73" s="1256"/>
      <c r="BP73" s="1257">
        <v>9.6</v>
      </c>
      <c r="BQ73" s="1257"/>
      <c r="BR73" s="1257"/>
      <c r="BS73" s="1257"/>
      <c r="BT73" s="1257"/>
      <c r="BU73" s="1257"/>
      <c r="BV73" s="1257"/>
      <c r="BW73" s="1257"/>
      <c r="BX73" s="1257"/>
      <c r="BY73" s="1257"/>
      <c r="BZ73" s="1257"/>
      <c r="CA73" s="1257"/>
      <c r="CB73" s="1257"/>
      <c r="CC73" s="1257"/>
      <c r="CD73" s="1257"/>
      <c r="CE73" s="1257"/>
      <c r="CF73" s="1257"/>
      <c r="CG73" s="1257"/>
      <c r="CH73" s="1257"/>
      <c r="CI73" s="1257"/>
      <c r="CJ73" s="1257"/>
      <c r="CK73" s="1257"/>
      <c r="CL73" s="1257"/>
      <c r="CM73" s="1257"/>
      <c r="CN73" s="1257"/>
      <c r="CO73" s="1257"/>
      <c r="CP73" s="1257"/>
      <c r="CQ73" s="1257"/>
      <c r="CR73" s="1257"/>
      <c r="CS73" s="1257"/>
      <c r="CT73" s="1257"/>
      <c r="CU73" s="1257"/>
      <c r="CV73" s="1257"/>
      <c r="CW73" s="1257"/>
      <c r="CX73" s="1257"/>
      <c r="CY73" s="1257"/>
      <c r="CZ73" s="1257"/>
      <c r="DA73" s="1257"/>
      <c r="DB73" s="1257"/>
      <c r="DC73" s="1257"/>
    </row>
    <row r="74" spans="2:107" x14ac:dyDescent="0.15">
      <c r="B74" s="1227"/>
      <c r="G74" s="1253"/>
      <c r="H74" s="1253"/>
      <c r="I74" s="1253"/>
      <c r="J74" s="1253"/>
      <c r="K74" s="1274"/>
      <c r="L74" s="1274"/>
      <c r="M74" s="1274"/>
      <c r="N74" s="1274"/>
      <c r="AM74" s="1245"/>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7"/>
      <c r="BQ74" s="1257"/>
      <c r="BR74" s="1257"/>
      <c r="BS74" s="1257"/>
      <c r="BT74" s="1257"/>
      <c r="BU74" s="1257"/>
      <c r="BV74" s="1257"/>
      <c r="BW74" s="1257"/>
      <c r="BX74" s="1257"/>
      <c r="BY74" s="1257"/>
      <c r="BZ74" s="1257"/>
      <c r="CA74" s="1257"/>
      <c r="CB74" s="1257"/>
      <c r="CC74" s="1257"/>
      <c r="CD74" s="1257"/>
      <c r="CE74" s="1257"/>
      <c r="CF74" s="1257"/>
      <c r="CG74" s="1257"/>
      <c r="CH74" s="1257"/>
      <c r="CI74" s="1257"/>
      <c r="CJ74" s="1257"/>
      <c r="CK74" s="1257"/>
      <c r="CL74" s="1257"/>
      <c r="CM74" s="1257"/>
      <c r="CN74" s="1257"/>
      <c r="CO74" s="1257"/>
      <c r="CP74" s="1257"/>
      <c r="CQ74" s="1257"/>
      <c r="CR74" s="1257"/>
      <c r="CS74" s="1257"/>
      <c r="CT74" s="1257"/>
      <c r="CU74" s="1257"/>
      <c r="CV74" s="1257"/>
      <c r="CW74" s="1257"/>
      <c r="CX74" s="1257"/>
      <c r="CY74" s="1257"/>
      <c r="CZ74" s="1257"/>
      <c r="DA74" s="1257"/>
      <c r="DB74" s="1257"/>
      <c r="DC74" s="1257"/>
    </row>
    <row r="75" spans="2:107" x14ac:dyDescent="0.15">
      <c r="B75" s="1227"/>
      <c r="G75" s="1253"/>
      <c r="H75" s="1253"/>
      <c r="I75" s="1246"/>
      <c r="J75" s="1246"/>
      <c r="K75" s="1255"/>
      <c r="L75" s="1255"/>
      <c r="M75" s="1255"/>
      <c r="N75" s="1255"/>
      <c r="AM75" s="1245"/>
      <c r="AN75" s="1256"/>
      <c r="AO75" s="1256"/>
      <c r="AP75" s="1256"/>
      <c r="AQ75" s="1256"/>
      <c r="AR75" s="1256"/>
      <c r="AS75" s="1256"/>
      <c r="AT75" s="1256"/>
      <c r="AU75" s="1256"/>
      <c r="AV75" s="1256"/>
      <c r="AW75" s="1256"/>
      <c r="AX75" s="1256"/>
      <c r="AY75" s="1256"/>
      <c r="AZ75" s="1256"/>
      <c r="BA75" s="1256"/>
      <c r="BB75" s="1256" t="s">
        <v>573</v>
      </c>
      <c r="BC75" s="1256"/>
      <c r="BD75" s="1256"/>
      <c r="BE75" s="1256"/>
      <c r="BF75" s="1256"/>
      <c r="BG75" s="1256"/>
      <c r="BH75" s="1256"/>
      <c r="BI75" s="1256"/>
      <c r="BJ75" s="1256"/>
      <c r="BK75" s="1256"/>
      <c r="BL75" s="1256"/>
      <c r="BM75" s="1256"/>
      <c r="BN75" s="1256"/>
      <c r="BO75" s="1256"/>
      <c r="BP75" s="1257">
        <v>10</v>
      </c>
      <c r="BQ75" s="1257"/>
      <c r="BR75" s="1257"/>
      <c r="BS75" s="1257"/>
      <c r="BT75" s="1257"/>
      <c r="BU75" s="1257"/>
      <c r="BV75" s="1257"/>
      <c r="BW75" s="1257"/>
      <c r="BX75" s="1257">
        <v>10.199999999999999</v>
      </c>
      <c r="BY75" s="1257"/>
      <c r="BZ75" s="1257"/>
      <c r="CA75" s="1257"/>
      <c r="CB75" s="1257"/>
      <c r="CC75" s="1257"/>
      <c r="CD75" s="1257"/>
      <c r="CE75" s="1257"/>
      <c r="CF75" s="1257">
        <v>10</v>
      </c>
      <c r="CG75" s="1257"/>
      <c r="CH75" s="1257"/>
      <c r="CI75" s="1257"/>
      <c r="CJ75" s="1257"/>
      <c r="CK75" s="1257"/>
      <c r="CL75" s="1257"/>
      <c r="CM75" s="1257"/>
      <c r="CN75" s="1257">
        <v>10.6</v>
      </c>
      <c r="CO75" s="1257"/>
      <c r="CP75" s="1257"/>
      <c r="CQ75" s="1257"/>
      <c r="CR75" s="1257"/>
      <c r="CS75" s="1257"/>
      <c r="CT75" s="1257"/>
      <c r="CU75" s="1257"/>
      <c r="CV75" s="1257">
        <v>10.7</v>
      </c>
      <c r="CW75" s="1257"/>
      <c r="CX75" s="1257"/>
      <c r="CY75" s="1257"/>
      <c r="CZ75" s="1257"/>
      <c r="DA75" s="1257"/>
      <c r="DB75" s="1257"/>
      <c r="DC75" s="1257"/>
    </row>
    <row r="76" spans="2:107" x14ac:dyDescent="0.15">
      <c r="B76" s="1227"/>
      <c r="G76" s="1253"/>
      <c r="H76" s="1253"/>
      <c r="I76" s="1246"/>
      <c r="J76" s="1246"/>
      <c r="K76" s="1255"/>
      <c r="L76" s="1255"/>
      <c r="M76" s="1255"/>
      <c r="N76" s="1255"/>
      <c r="AM76" s="1245"/>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7"/>
      <c r="BQ76" s="1257"/>
      <c r="BR76" s="1257"/>
      <c r="BS76" s="1257"/>
      <c r="BT76" s="1257"/>
      <c r="BU76" s="1257"/>
      <c r="BV76" s="1257"/>
      <c r="BW76" s="1257"/>
      <c r="BX76" s="1257"/>
      <c r="BY76" s="1257"/>
      <c r="BZ76" s="1257"/>
      <c r="CA76" s="1257"/>
      <c r="CB76" s="1257"/>
      <c r="CC76" s="1257"/>
      <c r="CD76" s="1257"/>
      <c r="CE76" s="1257"/>
      <c r="CF76" s="1257"/>
      <c r="CG76" s="1257"/>
      <c r="CH76" s="1257"/>
      <c r="CI76" s="1257"/>
      <c r="CJ76" s="1257"/>
      <c r="CK76" s="1257"/>
      <c r="CL76" s="1257"/>
      <c r="CM76" s="1257"/>
      <c r="CN76" s="1257"/>
      <c r="CO76" s="1257"/>
      <c r="CP76" s="1257"/>
      <c r="CQ76" s="1257"/>
      <c r="CR76" s="1257"/>
      <c r="CS76" s="1257"/>
      <c r="CT76" s="1257"/>
      <c r="CU76" s="1257"/>
      <c r="CV76" s="1257"/>
      <c r="CW76" s="1257"/>
      <c r="CX76" s="1257"/>
      <c r="CY76" s="1257"/>
      <c r="CZ76" s="1257"/>
      <c r="DA76" s="1257"/>
      <c r="DB76" s="1257"/>
      <c r="DC76" s="1257"/>
    </row>
    <row r="77" spans="2:107" x14ac:dyDescent="0.15">
      <c r="B77" s="1227"/>
      <c r="G77" s="1246"/>
      <c r="H77" s="1246"/>
      <c r="I77" s="1246"/>
      <c r="J77" s="1246"/>
      <c r="K77" s="1274"/>
      <c r="L77" s="1274"/>
      <c r="M77" s="1274"/>
      <c r="N77" s="1274"/>
      <c r="AN77" s="1252" t="s">
        <v>570</v>
      </c>
      <c r="AO77" s="1252"/>
      <c r="AP77" s="1252"/>
      <c r="AQ77" s="1252"/>
      <c r="AR77" s="1252"/>
      <c r="AS77" s="1252"/>
      <c r="AT77" s="1252"/>
      <c r="AU77" s="1252"/>
      <c r="AV77" s="1252"/>
      <c r="AW77" s="1252"/>
      <c r="AX77" s="1252"/>
      <c r="AY77" s="1252"/>
      <c r="AZ77" s="1252"/>
      <c r="BA77" s="1252"/>
      <c r="BB77" s="1256" t="s">
        <v>568</v>
      </c>
      <c r="BC77" s="1256"/>
      <c r="BD77" s="1256"/>
      <c r="BE77" s="1256"/>
      <c r="BF77" s="1256"/>
      <c r="BG77" s="1256"/>
      <c r="BH77" s="1256"/>
      <c r="BI77" s="1256"/>
      <c r="BJ77" s="1256"/>
      <c r="BK77" s="1256"/>
      <c r="BL77" s="1256"/>
      <c r="BM77" s="1256"/>
      <c r="BN77" s="1256"/>
      <c r="BO77" s="1256"/>
      <c r="BP77" s="1257">
        <v>0</v>
      </c>
      <c r="BQ77" s="1257"/>
      <c r="BR77" s="1257"/>
      <c r="BS77" s="1257"/>
      <c r="BT77" s="1257"/>
      <c r="BU77" s="1257"/>
      <c r="BV77" s="1257"/>
      <c r="BW77" s="1257"/>
      <c r="BX77" s="1257">
        <v>0</v>
      </c>
      <c r="BY77" s="1257"/>
      <c r="BZ77" s="1257"/>
      <c r="CA77" s="1257"/>
      <c r="CB77" s="1257"/>
      <c r="CC77" s="1257"/>
      <c r="CD77" s="1257"/>
      <c r="CE77" s="1257"/>
      <c r="CF77" s="1257">
        <v>0</v>
      </c>
      <c r="CG77" s="1257"/>
      <c r="CH77" s="1257"/>
      <c r="CI77" s="1257"/>
      <c r="CJ77" s="1257"/>
      <c r="CK77" s="1257"/>
      <c r="CL77" s="1257"/>
      <c r="CM77" s="1257"/>
      <c r="CN77" s="1257">
        <v>0</v>
      </c>
      <c r="CO77" s="1257"/>
      <c r="CP77" s="1257"/>
      <c r="CQ77" s="1257"/>
      <c r="CR77" s="1257"/>
      <c r="CS77" s="1257"/>
      <c r="CT77" s="1257"/>
      <c r="CU77" s="1257"/>
      <c r="CV77" s="1257">
        <v>0</v>
      </c>
      <c r="CW77" s="1257"/>
      <c r="CX77" s="1257"/>
      <c r="CY77" s="1257"/>
      <c r="CZ77" s="1257"/>
      <c r="DA77" s="1257"/>
      <c r="DB77" s="1257"/>
      <c r="DC77" s="1257"/>
    </row>
    <row r="78" spans="2:107" x14ac:dyDescent="0.15">
      <c r="B78" s="1227"/>
      <c r="G78" s="1246"/>
      <c r="H78" s="1246"/>
      <c r="I78" s="1246"/>
      <c r="J78" s="1246"/>
      <c r="K78" s="1274"/>
      <c r="L78" s="1274"/>
      <c r="M78" s="1274"/>
      <c r="N78" s="1274"/>
      <c r="AN78" s="1252"/>
      <c r="AO78" s="1252"/>
      <c r="AP78" s="1252"/>
      <c r="AQ78" s="1252"/>
      <c r="AR78" s="1252"/>
      <c r="AS78" s="1252"/>
      <c r="AT78" s="1252"/>
      <c r="AU78" s="1252"/>
      <c r="AV78" s="1252"/>
      <c r="AW78" s="1252"/>
      <c r="AX78" s="1252"/>
      <c r="AY78" s="1252"/>
      <c r="AZ78" s="1252"/>
      <c r="BA78" s="1252"/>
      <c r="BB78" s="1256"/>
      <c r="BC78" s="1256"/>
      <c r="BD78" s="1256"/>
      <c r="BE78" s="1256"/>
      <c r="BF78" s="1256"/>
      <c r="BG78" s="1256"/>
      <c r="BH78" s="1256"/>
      <c r="BI78" s="1256"/>
      <c r="BJ78" s="1256"/>
      <c r="BK78" s="1256"/>
      <c r="BL78" s="1256"/>
      <c r="BM78" s="1256"/>
      <c r="BN78" s="1256"/>
      <c r="BO78" s="1256"/>
      <c r="BP78" s="1257"/>
      <c r="BQ78" s="1257"/>
      <c r="BR78" s="1257"/>
      <c r="BS78" s="1257"/>
      <c r="BT78" s="1257"/>
      <c r="BU78" s="1257"/>
      <c r="BV78" s="1257"/>
      <c r="BW78" s="1257"/>
      <c r="BX78" s="1257"/>
      <c r="BY78" s="1257"/>
      <c r="BZ78" s="1257"/>
      <c r="CA78" s="1257"/>
      <c r="CB78" s="1257"/>
      <c r="CC78" s="1257"/>
      <c r="CD78" s="1257"/>
      <c r="CE78" s="1257"/>
      <c r="CF78" s="1257"/>
      <c r="CG78" s="1257"/>
      <c r="CH78" s="1257"/>
      <c r="CI78" s="1257"/>
      <c r="CJ78" s="1257"/>
      <c r="CK78" s="1257"/>
      <c r="CL78" s="1257"/>
      <c r="CM78" s="1257"/>
      <c r="CN78" s="1257"/>
      <c r="CO78" s="1257"/>
      <c r="CP78" s="1257"/>
      <c r="CQ78" s="1257"/>
      <c r="CR78" s="1257"/>
      <c r="CS78" s="1257"/>
      <c r="CT78" s="1257"/>
      <c r="CU78" s="1257"/>
      <c r="CV78" s="1257"/>
      <c r="CW78" s="1257"/>
      <c r="CX78" s="1257"/>
      <c r="CY78" s="1257"/>
      <c r="CZ78" s="1257"/>
      <c r="DA78" s="1257"/>
      <c r="DB78" s="1257"/>
      <c r="DC78" s="1257"/>
    </row>
    <row r="79" spans="2:107" x14ac:dyDescent="0.15">
      <c r="B79" s="1227"/>
      <c r="G79" s="1246"/>
      <c r="H79" s="1246"/>
      <c r="I79" s="1259"/>
      <c r="J79" s="1259"/>
      <c r="K79" s="1275"/>
      <c r="L79" s="1275"/>
      <c r="M79" s="1275"/>
      <c r="N79" s="1275"/>
      <c r="AN79" s="1252"/>
      <c r="AO79" s="1252"/>
      <c r="AP79" s="1252"/>
      <c r="AQ79" s="1252"/>
      <c r="AR79" s="1252"/>
      <c r="AS79" s="1252"/>
      <c r="AT79" s="1252"/>
      <c r="AU79" s="1252"/>
      <c r="AV79" s="1252"/>
      <c r="AW79" s="1252"/>
      <c r="AX79" s="1252"/>
      <c r="AY79" s="1252"/>
      <c r="AZ79" s="1252"/>
      <c r="BA79" s="1252"/>
      <c r="BB79" s="1256" t="s">
        <v>573</v>
      </c>
      <c r="BC79" s="1256"/>
      <c r="BD79" s="1256"/>
      <c r="BE79" s="1256"/>
      <c r="BF79" s="1256"/>
      <c r="BG79" s="1256"/>
      <c r="BH79" s="1256"/>
      <c r="BI79" s="1256"/>
      <c r="BJ79" s="1256"/>
      <c r="BK79" s="1256"/>
      <c r="BL79" s="1256"/>
      <c r="BM79" s="1256"/>
      <c r="BN79" s="1256"/>
      <c r="BO79" s="1256"/>
      <c r="BP79" s="1257">
        <v>7.3</v>
      </c>
      <c r="BQ79" s="1257"/>
      <c r="BR79" s="1257"/>
      <c r="BS79" s="1257"/>
      <c r="BT79" s="1257"/>
      <c r="BU79" s="1257"/>
      <c r="BV79" s="1257"/>
      <c r="BW79" s="1257"/>
      <c r="BX79" s="1257">
        <v>7.4</v>
      </c>
      <c r="BY79" s="1257"/>
      <c r="BZ79" s="1257"/>
      <c r="CA79" s="1257"/>
      <c r="CB79" s="1257"/>
      <c r="CC79" s="1257"/>
      <c r="CD79" s="1257"/>
      <c r="CE79" s="1257"/>
      <c r="CF79" s="1257">
        <v>7.5</v>
      </c>
      <c r="CG79" s="1257"/>
      <c r="CH79" s="1257"/>
      <c r="CI79" s="1257"/>
      <c r="CJ79" s="1257"/>
      <c r="CK79" s="1257"/>
      <c r="CL79" s="1257"/>
      <c r="CM79" s="1257"/>
      <c r="CN79" s="1257">
        <v>7.5</v>
      </c>
      <c r="CO79" s="1257"/>
      <c r="CP79" s="1257"/>
      <c r="CQ79" s="1257"/>
      <c r="CR79" s="1257"/>
      <c r="CS79" s="1257"/>
      <c r="CT79" s="1257"/>
      <c r="CU79" s="1257"/>
      <c r="CV79" s="1257">
        <v>7.7</v>
      </c>
      <c r="CW79" s="1257"/>
      <c r="CX79" s="1257"/>
      <c r="CY79" s="1257"/>
      <c r="CZ79" s="1257"/>
      <c r="DA79" s="1257"/>
      <c r="DB79" s="1257"/>
      <c r="DC79" s="1257"/>
    </row>
    <row r="80" spans="2:107" x14ac:dyDescent="0.15">
      <c r="B80" s="1227"/>
      <c r="G80" s="1246"/>
      <c r="H80" s="1246"/>
      <c r="I80" s="1259"/>
      <c r="J80" s="1259"/>
      <c r="K80" s="1275"/>
      <c r="L80" s="1275"/>
      <c r="M80" s="1275"/>
      <c r="N80" s="1275"/>
      <c r="AN80" s="1252"/>
      <c r="AO80" s="1252"/>
      <c r="AP80" s="1252"/>
      <c r="AQ80" s="1252"/>
      <c r="AR80" s="1252"/>
      <c r="AS80" s="1252"/>
      <c r="AT80" s="1252"/>
      <c r="AU80" s="1252"/>
      <c r="AV80" s="1252"/>
      <c r="AW80" s="1252"/>
      <c r="AX80" s="1252"/>
      <c r="AY80" s="1252"/>
      <c r="AZ80" s="1252"/>
      <c r="BA80" s="1252"/>
      <c r="BB80" s="1256"/>
      <c r="BC80" s="1256"/>
      <c r="BD80" s="1256"/>
      <c r="BE80" s="1256"/>
      <c r="BF80" s="1256"/>
      <c r="BG80" s="1256"/>
      <c r="BH80" s="1256"/>
      <c r="BI80" s="1256"/>
      <c r="BJ80" s="1256"/>
      <c r="BK80" s="1256"/>
      <c r="BL80" s="1256"/>
      <c r="BM80" s="1256"/>
      <c r="BN80" s="1256"/>
      <c r="BO80" s="1256"/>
      <c r="BP80" s="1257"/>
      <c r="BQ80" s="1257"/>
      <c r="BR80" s="1257"/>
      <c r="BS80" s="1257"/>
      <c r="BT80" s="1257"/>
      <c r="BU80" s="1257"/>
      <c r="BV80" s="1257"/>
      <c r="BW80" s="1257"/>
      <c r="BX80" s="1257"/>
      <c r="BY80" s="1257"/>
      <c r="BZ80" s="1257"/>
      <c r="CA80" s="1257"/>
      <c r="CB80" s="1257"/>
      <c r="CC80" s="1257"/>
      <c r="CD80" s="1257"/>
      <c r="CE80" s="1257"/>
      <c r="CF80" s="1257"/>
      <c r="CG80" s="1257"/>
      <c r="CH80" s="1257"/>
      <c r="CI80" s="1257"/>
      <c r="CJ80" s="1257"/>
      <c r="CK80" s="1257"/>
      <c r="CL80" s="1257"/>
      <c r="CM80" s="1257"/>
      <c r="CN80" s="1257"/>
      <c r="CO80" s="1257"/>
      <c r="CP80" s="1257"/>
      <c r="CQ80" s="1257"/>
      <c r="CR80" s="1257"/>
      <c r="CS80" s="1257"/>
      <c r="CT80" s="1257"/>
      <c r="CU80" s="1257"/>
      <c r="CV80" s="1257"/>
      <c r="CW80" s="1257"/>
      <c r="CX80" s="1257"/>
      <c r="CY80" s="1257"/>
      <c r="CZ80" s="1257"/>
      <c r="DA80" s="1257"/>
      <c r="DB80" s="1257"/>
      <c r="DC80" s="1257"/>
    </row>
    <row r="81" spans="2:109" x14ac:dyDescent="0.15">
      <c r="B81" s="1227"/>
    </row>
    <row r="82" spans="2:109" ht="17.25" x14ac:dyDescent="0.15">
      <c r="B82" s="1227"/>
      <c r="K82" s="1276"/>
      <c r="L82" s="1276"/>
      <c r="M82" s="1276"/>
      <c r="N82" s="1276"/>
      <c r="AQ82" s="1276"/>
      <c r="AR82" s="1276"/>
      <c r="AS82" s="1276"/>
      <c r="AT82" s="1276"/>
      <c r="BC82" s="1276"/>
      <c r="BD82" s="1276"/>
      <c r="BE82" s="1276"/>
      <c r="BF82" s="1276"/>
      <c r="BO82" s="1276"/>
      <c r="BP82" s="1276"/>
      <c r="BQ82" s="1276"/>
      <c r="BR82" s="1276"/>
      <c r="CA82" s="1276"/>
      <c r="CB82" s="1276"/>
      <c r="CC82" s="1276"/>
      <c r="CD82" s="1276"/>
      <c r="CM82" s="1276"/>
      <c r="CN82" s="1276"/>
      <c r="CO82" s="1276"/>
      <c r="CP82" s="1276"/>
      <c r="CY82" s="1276"/>
      <c r="CZ82" s="1276"/>
      <c r="DA82" s="1276"/>
      <c r="DB82" s="1276"/>
      <c r="DC82" s="1276"/>
    </row>
    <row r="83" spans="2:109" x14ac:dyDescent="0.15">
      <c r="B83" s="1229"/>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c r="CB83" s="1230"/>
      <c r="CC83" s="1230"/>
      <c r="CD83" s="1230"/>
      <c r="CE83" s="1230"/>
      <c r="CF83" s="1230"/>
      <c r="CG83" s="1230"/>
      <c r="CH83" s="1230"/>
      <c r="CI83" s="1230"/>
      <c r="CJ83" s="1230"/>
      <c r="CK83" s="1230"/>
      <c r="CL83" s="1230"/>
      <c r="CM83" s="1230"/>
      <c r="CN83" s="1230"/>
      <c r="CO83" s="1230"/>
      <c r="CP83" s="1230"/>
      <c r="CQ83" s="1230"/>
      <c r="CR83" s="1230"/>
      <c r="CS83" s="1230"/>
      <c r="CT83" s="1230"/>
      <c r="CU83" s="1230"/>
      <c r="CV83" s="1230"/>
      <c r="CW83" s="1230"/>
      <c r="CX83" s="1230"/>
      <c r="CY83" s="1230"/>
      <c r="CZ83" s="1230"/>
      <c r="DA83" s="1230"/>
      <c r="DB83" s="1230"/>
      <c r="DC83" s="1230"/>
      <c r="DD83" s="1231"/>
    </row>
    <row r="84" spans="2:109" x14ac:dyDescent="0.15">
      <c r="DD84" s="1221"/>
      <c r="DE84" s="1221"/>
    </row>
    <row r="85" spans="2:109" x14ac:dyDescent="0.15">
      <c r="DD85" s="1221"/>
      <c r="DE85" s="1221"/>
    </row>
  </sheetData>
  <mergeCells count="112">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BP75:BW76"/>
    <mergeCell ref="BX75:CE76"/>
    <mergeCell ref="CF75:CM76"/>
    <mergeCell ref="CN75:CU76"/>
    <mergeCell ref="CV75:DC76"/>
    <mergeCell ref="G77:H80"/>
    <mergeCell ref="I77:J78"/>
    <mergeCell ref="K77:K78"/>
    <mergeCell ref="L77:L78"/>
    <mergeCell ref="M77:M78"/>
    <mergeCell ref="BX73:CE74"/>
    <mergeCell ref="CF73:CM74"/>
    <mergeCell ref="CN73:CU74"/>
    <mergeCell ref="CV73:DC74"/>
    <mergeCell ref="I75:J76"/>
    <mergeCell ref="K75:K76"/>
    <mergeCell ref="L75:L76"/>
    <mergeCell ref="M75:M76"/>
    <mergeCell ref="N75:N76"/>
    <mergeCell ref="BB75:BO7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P57:BW58"/>
    <mergeCell ref="BX57:CE58"/>
    <mergeCell ref="CF57:CM58"/>
    <mergeCell ref="CN57:CU58"/>
    <mergeCell ref="CV57:DC58"/>
    <mergeCell ref="AN65:DC69"/>
    <mergeCell ref="BX55:CE56"/>
    <mergeCell ref="CF55:CM56"/>
    <mergeCell ref="CN55:CU56"/>
    <mergeCell ref="CV55:DC56"/>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G51:H54"/>
    <mergeCell ref="I51:J52"/>
    <mergeCell ref="K51:K52"/>
    <mergeCell ref="L51:L52"/>
    <mergeCell ref="M51:M52"/>
    <mergeCell ref="N51:N52"/>
    <mergeCell ref="AN43:DC47"/>
    <mergeCell ref="G50:J50"/>
    <mergeCell ref="AN50:BO50"/>
    <mergeCell ref="BP50:BW50"/>
    <mergeCell ref="BX50:CE50"/>
    <mergeCell ref="CF50:CM50"/>
    <mergeCell ref="CN50:CU50"/>
    <mergeCell ref="CV50:DC50"/>
  </mergeCells>
  <phoneticPr fontId="2"/>
  <printOptions horizontalCentered="1" verticalCentered="1"/>
  <pageMargins left="0" right="0" top="0" bottom="0" header="0.31496062992125984" footer="0.31496062992125984"/>
  <pageSetup paperSize="9" scale="52"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4D192-88B1-4E3F-9191-70254EC1E89F}">
  <sheetPr>
    <pageSetUpPr fitToPage="1"/>
  </sheetPr>
  <dimension ref="A1:DR125"/>
  <sheetViews>
    <sheetView workbookViewId="0">
      <selection activeCell="C10" sqref="C10"/>
    </sheetView>
  </sheetViews>
  <sheetFormatPr defaultColWidth="0" defaultRowHeight="13.5" customHeight="1" zeroHeight="1" x14ac:dyDescent="0.15"/>
  <cols>
    <col min="1" max="34" width="2.5" style="260" customWidth="1"/>
    <col min="35" max="122" width="2.5" style="259" customWidth="1"/>
    <col min="123" max="16384" width="2.5" style="259" hidden="1"/>
  </cols>
  <sheetData>
    <row r="1" spans="1:34" ht="13.5" customHeight="1" x14ac:dyDescent="0.1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1:34" x14ac:dyDescent="0.15">
      <c r="S2" s="259"/>
      <c r="AH2" s="259"/>
    </row>
    <row r="3" spans="1:34" x14ac:dyDescent="0.15">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row>
    <row r="4" spans="1:34" x14ac:dyDescent="0.15"/>
    <row r="5" spans="1:34" x14ac:dyDescent="0.15"/>
    <row r="6" spans="1:34" x14ac:dyDescent="0.15"/>
    <row r="7" spans="1:34" x14ac:dyDescent="0.15"/>
    <row r="8" spans="1:34" x14ac:dyDescent="0.15"/>
    <row r="9" spans="1:34" x14ac:dyDescent="0.15">
      <c r="AH9" s="259"/>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59"/>
    </row>
    <row r="18" spans="12:34" x14ac:dyDescent="0.15"/>
    <row r="19" spans="12:34" x14ac:dyDescent="0.15"/>
    <row r="20" spans="12:34" x14ac:dyDescent="0.15">
      <c r="AH20" s="259"/>
    </row>
    <row r="21" spans="12:34" x14ac:dyDescent="0.15">
      <c r="AH21" s="259"/>
    </row>
    <row r="22" spans="12:34" x14ac:dyDescent="0.15"/>
    <row r="23" spans="12:34" x14ac:dyDescent="0.15"/>
    <row r="24" spans="12:34" x14ac:dyDescent="0.15">
      <c r="Q24" s="259"/>
    </row>
    <row r="25" spans="12:34" x14ac:dyDescent="0.15"/>
    <row r="26" spans="12:34" x14ac:dyDescent="0.15"/>
    <row r="27" spans="12:34" x14ac:dyDescent="0.15"/>
    <row r="28" spans="12:34" x14ac:dyDescent="0.15">
      <c r="O28" s="259"/>
      <c r="T28" s="259"/>
      <c r="AH28" s="259"/>
    </row>
    <row r="29" spans="12:34" x14ac:dyDescent="0.15"/>
    <row r="30" spans="12:34" x14ac:dyDescent="0.15"/>
    <row r="31" spans="12:34" x14ac:dyDescent="0.15">
      <c r="Q31" s="259"/>
    </row>
    <row r="32" spans="12:34" x14ac:dyDescent="0.15">
      <c r="L32" s="259"/>
    </row>
    <row r="33" spans="2:34" x14ac:dyDescent="0.15">
      <c r="C33" s="259"/>
      <c r="E33" s="259"/>
      <c r="G33" s="259"/>
      <c r="I33" s="259"/>
      <c r="X33" s="259"/>
    </row>
    <row r="34" spans="2:34" x14ac:dyDescent="0.15">
      <c r="B34" s="259"/>
      <c r="P34" s="259"/>
      <c r="R34" s="259"/>
      <c r="T34" s="259"/>
    </row>
    <row r="35" spans="2:34" x14ac:dyDescent="0.15">
      <c r="D35" s="259"/>
      <c r="W35" s="259"/>
      <c r="AC35" s="259"/>
      <c r="AD35" s="259"/>
      <c r="AE35" s="259"/>
      <c r="AF35" s="259"/>
      <c r="AG35" s="259"/>
      <c r="AH35" s="259"/>
    </row>
    <row r="36" spans="2:34" x14ac:dyDescent="0.15">
      <c r="H36" s="259"/>
      <c r="J36" s="259"/>
      <c r="K36" s="259"/>
      <c r="M36" s="259"/>
      <c r="Y36" s="259"/>
      <c r="Z36" s="259"/>
      <c r="AA36" s="259"/>
      <c r="AB36" s="259"/>
      <c r="AC36" s="259"/>
      <c r="AD36" s="259"/>
      <c r="AE36" s="259"/>
      <c r="AF36" s="259"/>
      <c r="AG36" s="259"/>
      <c r="AH36" s="259"/>
    </row>
    <row r="37" spans="2:34" x14ac:dyDescent="0.15">
      <c r="AH37" s="259"/>
    </row>
    <row r="38" spans="2:34" x14ac:dyDescent="0.15">
      <c r="AG38" s="259"/>
      <c r="AH38" s="259"/>
    </row>
    <row r="39" spans="2:34" x14ac:dyDescent="0.15"/>
    <row r="40" spans="2:34" x14ac:dyDescent="0.15">
      <c r="X40" s="259"/>
    </row>
    <row r="41" spans="2:34" x14ac:dyDescent="0.15">
      <c r="R41" s="259"/>
    </row>
    <row r="42" spans="2:34" x14ac:dyDescent="0.15">
      <c r="W42" s="259"/>
    </row>
    <row r="43" spans="2:34" x14ac:dyDescent="0.15">
      <c r="Y43" s="259"/>
      <c r="Z43" s="259"/>
      <c r="AA43" s="259"/>
      <c r="AB43" s="259"/>
      <c r="AC43" s="259"/>
      <c r="AD43" s="259"/>
      <c r="AE43" s="259"/>
      <c r="AF43" s="259"/>
      <c r="AG43" s="259"/>
      <c r="AH43" s="259"/>
    </row>
    <row r="44" spans="2:34" x14ac:dyDescent="0.15">
      <c r="AH44" s="259"/>
    </row>
    <row r="45" spans="2:34" x14ac:dyDescent="0.15">
      <c r="X45" s="259"/>
    </row>
    <row r="46" spans="2:34" x14ac:dyDescent="0.15"/>
    <row r="47" spans="2:34" x14ac:dyDescent="0.15"/>
    <row r="48" spans="2:34" x14ac:dyDescent="0.15">
      <c r="W48" s="259"/>
      <c r="Y48" s="259"/>
      <c r="Z48" s="259"/>
      <c r="AA48" s="259"/>
      <c r="AB48" s="259"/>
      <c r="AC48" s="259"/>
      <c r="AD48" s="259"/>
      <c r="AE48" s="259"/>
      <c r="AF48" s="259"/>
      <c r="AG48" s="259"/>
      <c r="AH48" s="259"/>
    </row>
    <row r="49" spans="28:34" x14ac:dyDescent="0.15"/>
    <row r="50" spans="28:34" x14ac:dyDescent="0.15">
      <c r="AE50" s="259"/>
      <c r="AF50" s="259"/>
      <c r="AG50" s="259"/>
      <c r="AH50" s="259"/>
    </row>
    <row r="51" spans="28:34" x14ac:dyDescent="0.15">
      <c r="AC51" s="259"/>
      <c r="AD51" s="259"/>
      <c r="AE51" s="259"/>
      <c r="AF51" s="259"/>
      <c r="AG51" s="259"/>
      <c r="AH51" s="259"/>
    </row>
    <row r="52" spans="28:34" x14ac:dyDescent="0.15"/>
    <row r="53" spans="28:34" x14ac:dyDescent="0.15">
      <c r="AF53" s="259"/>
      <c r="AG53" s="259"/>
      <c r="AH53" s="259"/>
    </row>
    <row r="54" spans="28:34" x14ac:dyDescent="0.15">
      <c r="AH54" s="259"/>
    </row>
    <row r="55" spans="28:34" x14ac:dyDescent="0.15"/>
    <row r="56" spans="28:34" x14ac:dyDescent="0.15">
      <c r="AB56" s="259"/>
      <c r="AC56" s="259"/>
      <c r="AD56" s="259"/>
      <c r="AE56" s="259"/>
      <c r="AF56" s="259"/>
      <c r="AG56" s="259"/>
      <c r="AH56" s="259"/>
    </row>
    <row r="57" spans="28:34" x14ac:dyDescent="0.15">
      <c r="AH57" s="259"/>
    </row>
    <row r="58" spans="28:34" x14ac:dyDescent="0.15">
      <c r="AH58" s="259"/>
    </row>
    <row r="59" spans="28:34" x14ac:dyDescent="0.15"/>
    <row r="60" spans="28:34" x14ac:dyDescent="0.15"/>
    <row r="61" spans="28:34" x14ac:dyDescent="0.15"/>
    <row r="62" spans="28:34" x14ac:dyDescent="0.15"/>
    <row r="63" spans="28:34" x14ac:dyDescent="0.15">
      <c r="AH63" s="259"/>
    </row>
    <row r="64" spans="28:34" x14ac:dyDescent="0.15">
      <c r="AG64" s="259"/>
      <c r="AH64" s="259"/>
    </row>
    <row r="65" spans="28:34" x14ac:dyDescent="0.15"/>
    <row r="66" spans="28:34" x14ac:dyDescent="0.15"/>
    <row r="67" spans="28:34" x14ac:dyDescent="0.15"/>
    <row r="68" spans="28:34" x14ac:dyDescent="0.15">
      <c r="AB68" s="259"/>
      <c r="AC68" s="259"/>
      <c r="AD68" s="259"/>
      <c r="AE68" s="259"/>
      <c r="AF68" s="259"/>
      <c r="AG68" s="259"/>
      <c r="AH68" s="259"/>
    </row>
    <row r="69" spans="28:34" x14ac:dyDescent="0.15">
      <c r="AF69" s="259"/>
      <c r="AG69" s="259"/>
      <c r="AH69" s="259"/>
    </row>
    <row r="70" spans="28:34" x14ac:dyDescent="0.15"/>
    <row r="71" spans="28:34" x14ac:dyDescent="0.15"/>
    <row r="72" spans="28:34" x14ac:dyDescent="0.15"/>
    <row r="73" spans="28:34" x14ac:dyDescent="0.15"/>
    <row r="74" spans="28:34" x14ac:dyDescent="0.15"/>
    <row r="75" spans="28:34" x14ac:dyDescent="0.15">
      <c r="AH75" s="259"/>
    </row>
    <row r="76" spans="28:34" x14ac:dyDescent="0.15">
      <c r="AF76" s="259"/>
      <c r="AG76" s="259"/>
      <c r="AH76" s="259"/>
    </row>
    <row r="77" spans="28:34" x14ac:dyDescent="0.15">
      <c r="AG77" s="259"/>
      <c r="AH77" s="259"/>
    </row>
    <row r="78" spans="28:34" x14ac:dyDescent="0.15"/>
    <row r="79" spans="28:34" x14ac:dyDescent="0.15"/>
    <row r="80" spans="28:34" x14ac:dyDescent="0.15"/>
    <row r="81" spans="25:34" x14ac:dyDescent="0.15"/>
    <row r="82" spans="25:34" x14ac:dyDescent="0.15">
      <c r="Y82" s="259"/>
    </row>
    <row r="83" spans="25:34" x14ac:dyDescent="0.15">
      <c r="Y83" s="259"/>
      <c r="Z83" s="259"/>
      <c r="AA83" s="259"/>
      <c r="AB83" s="259"/>
      <c r="AC83" s="259"/>
      <c r="AD83" s="259"/>
      <c r="AE83" s="259"/>
      <c r="AF83" s="259"/>
      <c r="AG83" s="259"/>
      <c r="AH83" s="259"/>
    </row>
    <row r="84" spans="25:34" x14ac:dyDescent="0.15"/>
    <row r="85" spans="25:34" x14ac:dyDescent="0.15"/>
    <row r="86" spans="25:34" x14ac:dyDescent="0.15"/>
    <row r="87" spans="25:34" x14ac:dyDescent="0.15"/>
    <row r="88" spans="25:34" x14ac:dyDescent="0.15">
      <c r="AH88" s="25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59"/>
      <c r="AG94" s="259"/>
      <c r="AH94" s="259"/>
    </row>
    <row r="95" spans="25:34" ht="13.5" customHeight="1" x14ac:dyDescent="0.15">
      <c r="AH95" s="25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59"/>
    </row>
    <row r="102" spans="33:34" ht="13.5" customHeight="1" x14ac:dyDescent="0.15"/>
    <row r="103" spans="33:34" ht="13.5" customHeight="1" x14ac:dyDescent="0.15"/>
    <row r="104" spans="33:34" ht="13.5" customHeight="1" x14ac:dyDescent="0.15">
      <c r="AG104" s="259"/>
      <c r="AH104" s="25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59"/>
    </row>
    <row r="117" spans="34:122" ht="13.5" customHeight="1" x14ac:dyDescent="0.15"/>
    <row r="118" spans="34:122" ht="13.5" customHeight="1" x14ac:dyDescent="0.15"/>
    <row r="119" spans="34:122" ht="13.5" customHeight="1" x14ac:dyDescent="0.15"/>
    <row r="120" spans="34:122" ht="13.5" customHeight="1" x14ac:dyDescent="0.15">
      <c r="AH120" s="259"/>
    </row>
    <row r="121" spans="34:122" ht="13.5" customHeight="1" x14ac:dyDescent="0.15">
      <c r="AH121" s="259"/>
    </row>
    <row r="122" spans="34:122" ht="13.5" customHeight="1" x14ac:dyDescent="0.15"/>
    <row r="123" spans="34:122" ht="13.5" customHeight="1" x14ac:dyDescent="0.15"/>
    <row r="124" spans="34:122" ht="13.5" customHeight="1" x14ac:dyDescent="0.15"/>
    <row r="125" spans="34:122" ht="13.5" customHeight="1" x14ac:dyDescent="0.15">
      <c r="DR125" s="259" t="s">
        <v>476</v>
      </c>
    </row>
  </sheetData>
  <phoneticPr fontId="2"/>
  <printOptions horizontalCentered="1" verticalCentered="1"/>
  <pageMargins left="0" right="0" top="0" bottom="0" header="0.31496062992125984" footer="0.31496062992125984"/>
  <pageSetup paperSize="9" scale="37"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CD85-FC56-4827-9F1E-2D7F313A73CD}">
  <sheetPr>
    <pageSetUpPr fitToPage="1"/>
  </sheetPr>
  <dimension ref="A1:DR125"/>
  <sheetViews>
    <sheetView tabSelected="1" workbookViewId="0">
      <selection activeCell="BI21" sqref="BI21"/>
    </sheetView>
  </sheetViews>
  <sheetFormatPr defaultColWidth="0" defaultRowHeight="13.5" customHeight="1" zeroHeight="1" x14ac:dyDescent="0.15"/>
  <cols>
    <col min="1" max="34" width="2.5" style="260" customWidth="1"/>
    <col min="35" max="122" width="2.5" style="259" customWidth="1"/>
    <col min="123" max="16384" width="2.5" style="259" hidden="1"/>
  </cols>
  <sheetData>
    <row r="1" spans="2:34" ht="13.5" customHeight="1" x14ac:dyDescent="0.15">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2:34" x14ac:dyDescent="0.15">
      <c r="S2" s="259"/>
      <c r="AH2" s="259"/>
    </row>
    <row r="3" spans="2:34" x14ac:dyDescent="0.15">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row>
    <row r="4" spans="2:34" x14ac:dyDescent="0.15"/>
    <row r="5" spans="2:34" x14ac:dyDescent="0.15"/>
    <row r="6" spans="2:34" x14ac:dyDescent="0.15"/>
    <row r="7" spans="2:34" x14ac:dyDescent="0.15"/>
    <row r="8" spans="2:34" x14ac:dyDescent="0.15"/>
    <row r="9" spans="2:34" x14ac:dyDescent="0.15">
      <c r="AH9" s="259"/>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59"/>
    </row>
    <row r="18" spans="12:34" x14ac:dyDescent="0.15"/>
    <row r="19" spans="12:34" x14ac:dyDescent="0.15"/>
    <row r="20" spans="12:34" x14ac:dyDescent="0.15">
      <c r="AH20" s="259"/>
    </row>
    <row r="21" spans="12:34" x14ac:dyDescent="0.15">
      <c r="AH21" s="259"/>
    </row>
    <row r="22" spans="12:34" x14ac:dyDescent="0.15"/>
    <row r="23" spans="12:34" x14ac:dyDescent="0.15"/>
    <row r="24" spans="12:34" x14ac:dyDescent="0.15">
      <c r="Q24" s="259"/>
    </row>
    <row r="25" spans="12:34" x14ac:dyDescent="0.15"/>
    <row r="26" spans="12:34" x14ac:dyDescent="0.15"/>
    <row r="27" spans="12:34" x14ac:dyDescent="0.15"/>
    <row r="28" spans="12:34" x14ac:dyDescent="0.15">
      <c r="O28" s="259"/>
      <c r="T28" s="259"/>
      <c r="AH28" s="259"/>
    </row>
    <row r="29" spans="12:34" x14ac:dyDescent="0.15"/>
    <row r="30" spans="12:34" x14ac:dyDescent="0.15"/>
    <row r="31" spans="12:34" x14ac:dyDescent="0.15">
      <c r="Q31" s="259"/>
    </row>
    <row r="32" spans="12:34" x14ac:dyDescent="0.15">
      <c r="L32" s="259"/>
    </row>
    <row r="33" spans="2:34" x14ac:dyDescent="0.15">
      <c r="C33" s="259"/>
      <c r="E33" s="259"/>
      <c r="G33" s="259"/>
      <c r="I33" s="259"/>
      <c r="X33" s="259"/>
    </row>
    <row r="34" spans="2:34" x14ac:dyDescent="0.15">
      <c r="B34" s="259"/>
      <c r="P34" s="259"/>
      <c r="R34" s="259"/>
      <c r="T34" s="259"/>
    </row>
    <row r="35" spans="2:34" x14ac:dyDescent="0.15">
      <c r="D35" s="259"/>
      <c r="W35" s="259"/>
      <c r="AC35" s="259"/>
      <c r="AD35" s="259"/>
      <c r="AE35" s="259"/>
      <c r="AF35" s="259"/>
      <c r="AG35" s="259"/>
      <c r="AH35" s="259"/>
    </row>
    <row r="36" spans="2:34" x14ac:dyDescent="0.15">
      <c r="H36" s="259"/>
      <c r="J36" s="259"/>
      <c r="K36" s="259"/>
      <c r="M36" s="259"/>
      <c r="Y36" s="259"/>
      <c r="Z36" s="259"/>
      <c r="AA36" s="259"/>
      <c r="AB36" s="259"/>
      <c r="AC36" s="259"/>
      <c r="AD36" s="259"/>
      <c r="AE36" s="259"/>
      <c r="AF36" s="259"/>
      <c r="AG36" s="259"/>
      <c r="AH36" s="259"/>
    </row>
    <row r="37" spans="2:34" x14ac:dyDescent="0.15">
      <c r="AH37" s="259"/>
    </row>
    <row r="38" spans="2:34" x14ac:dyDescent="0.15">
      <c r="AG38" s="259"/>
      <c r="AH38" s="259"/>
    </row>
    <row r="39" spans="2:34" x14ac:dyDescent="0.15"/>
    <row r="40" spans="2:34" x14ac:dyDescent="0.15">
      <c r="X40" s="259"/>
    </row>
    <row r="41" spans="2:34" x14ac:dyDescent="0.15">
      <c r="R41" s="259"/>
    </row>
    <row r="42" spans="2:34" x14ac:dyDescent="0.15">
      <c r="W42" s="259"/>
    </row>
    <row r="43" spans="2:34" x14ac:dyDescent="0.15">
      <c r="Y43" s="259"/>
      <c r="Z43" s="259"/>
      <c r="AA43" s="259"/>
      <c r="AB43" s="259"/>
      <c r="AC43" s="259"/>
      <c r="AD43" s="259"/>
      <c r="AE43" s="259"/>
      <c r="AF43" s="259"/>
      <c r="AG43" s="259"/>
      <c r="AH43" s="259"/>
    </row>
    <row r="44" spans="2:34" x14ac:dyDescent="0.15">
      <c r="AH44" s="259"/>
    </row>
    <row r="45" spans="2:34" x14ac:dyDescent="0.15">
      <c r="X45" s="259"/>
    </row>
    <row r="46" spans="2:34" x14ac:dyDescent="0.15"/>
    <row r="47" spans="2:34" x14ac:dyDescent="0.15"/>
    <row r="48" spans="2:34" x14ac:dyDescent="0.15">
      <c r="W48" s="259"/>
      <c r="Y48" s="259"/>
      <c r="Z48" s="259"/>
      <c r="AA48" s="259"/>
      <c r="AB48" s="259"/>
      <c r="AC48" s="259"/>
      <c r="AD48" s="259"/>
      <c r="AE48" s="259"/>
      <c r="AF48" s="259"/>
      <c r="AG48" s="259"/>
      <c r="AH48" s="259"/>
    </row>
    <row r="49" spans="28:34" x14ac:dyDescent="0.15"/>
    <row r="50" spans="28:34" x14ac:dyDescent="0.15">
      <c r="AE50" s="259"/>
      <c r="AF50" s="259"/>
      <c r="AG50" s="259"/>
      <c r="AH50" s="259"/>
    </row>
    <row r="51" spans="28:34" x14ac:dyDescent="0.15">
      <c r="AC51" s="259"/>
      <c r="AD51" s="259"/>
      <c r="AE51" s="259"/>
      <c r="AF51" s="259"/>
      <c r="AG51" s="259"/>
      <c r="AH51" s="259"/>
    </row>
    <row r="52" spans="28:34" x14ac:dyDescent="0.15"/>
    <row r="53" spans="28:34" x14ac:dyDescent="0.15">
      <c r="AF53" s="259"/>
      <c r="AG53" s="259"/>
      <c r="AH53" s="259"/>
    </row>
    <row r="54" spans="28:34" x14ac:dyDescent="0.15">
      <c r="AH54" s="259"/>
    </row>
    <row r="55" spans="28:34" x14ac:dyDescent="0.15"/>
    <row r="56" spans="28:34" x14ac:dyDescent="0.15">
      <c r="AB56" s="259"/>
      <c r="AC56" s="259"/>
      <c r="AD56" s="259"/>
      <c r="AE56" s="259"/>
      <c r="AF56" s="259"/>
      <c r="AG56" s="259"/>
      <c r="AH56" s="259"/>
    </row>
    <row r="57" spans="28:34" x14ac:dyDescent="0.15">
      <c r="AH57" s="259"/>
    </row>
    <row r="58" spans="28:34" x14ac:dyDescent="0.15">
      <c r="AH58" s="259"/>
    </row>
    <row r="59" spans="28:34" x14ac:dyDescent="0.15">
      <c r="AG59" s="259"/>
      <c r="AH59" s="259"/>
    </row>
    <row r="60" spans="28:34" x14ac:dyDescent="0.15"/>
    <row r="61" spans="28:34" x14ac:dyDescent="0.15"/>
    <row r="62" spans="28:34" x14ac:dyDescent="0.15"/>
    <row r="63" spans="28:34" x14ac:dyDescent="0.15">
      <c r="AH63" s="259"/>
    </row>
    <row r="64" spans="28:34" x14ac:dyDescent="0.15">
      <c r="AG64" s="259"/>
      <c r="AH64" s="259"/>
    </row>
    <row r="65" spans="28:34" x14ac:dyDescent="0.15"/>
    <row r="66" spans="28:34" x14ac:dyDescent="0.15"/>
    <row r="67" spans="28:34" x14ac:dyDescent="0.15"/>
    <row r="68" spans="28:34" x14ac:dyDescent="0.15">
      <c r="AB68" s="259"/>
      <c r="AC68" s="259"/>
      <c r="AD68" s="259"/>
      <c r="AE68" s="259"/>
      <c r="AF68" s="259"/>
      <c r="AG68" s="259"/>
      <c r="AH68" s="259"/>
    </row>
    <row r="69" spans="28:34" x14ac:dyDescent="0.15">
      <c r="AF69" s="259"/>
      <c r="AG69" s="259"/>
      <c r="AH69" s="259"/>
    </row>
    <row r="70" spans="28:34" x14ac:dyDescent="0.15"/>
    <row r="71" spans="28:34" x14ac:dyDescent="0.15"/>
    <row r="72" spans="28:34" x14ac:dyDescent="0.15"/>
    <row r="73" spans="28:34" x14ac:dyDescent="0.15"/>
    <row r="74" spans="28:34" x14ac:dyDescent="0.15"/>
    <row r="75" spans="28:34" x14ac:dyDescent="0.15">
      <c r="AH75" s="259"/>
    </row>
    <row r="76" spans="28:34" x14ac:dyDescent="0.15">
      <c r="AF76" s="259"/>
      <c r="AG76" s="259"/>
      <c r="AH76" s="259"/>
    </row>
    <row r="77" spans="28:34" x14ac:dyDescent="0.15">
      <c r="AG77" s="259"/>
      <c r="AH77" s="259"/>
    </row>
    <row r="78" spans="28:34" x14ac:dyDescent="0.15"/>
    <row r="79" spans="28:34" x14ac:dyDescent="0.15"/>
    <row r="80" spans="28:34" x14ac:dyDescent="0.15"/>
    <row r="81" spans="25:34" x14ac:dyDescent="0.15"/>
    <row r="82" spans="25:34" x14ac:dyDescent="0.15">
      <c r="Y82" s="259"/>
    </row>
    <row r="83" spans="25:34" x14ac:dyDescent="0.15">
      <c r="Y83" s="259"/>
      <c r="Z83" s="259"/>
      <c r="AA83" s="259"/>
      <c r="AB83" s="259"/>
      <c r="AC83" s="259"/>
      <c r="AD83" s="259"/>
      <c r="AE83" s="259"/>
      <c r="AF83" s="259"/>
      <c r="AG83" s="259"/>
      <c r="AH83" s="259"/>
    </row>
    <row r="84" spans="25:34" x14ac:dyDescent="0.15"/>
    <row r="85" spans="25:34" x14ac:dyDescent="0.15"/>
    <row r="86" spans="25:34" x14ac:dyDescent="0.15"/>
    <row r="87" spans="25:34" x14ac:dyDescent="0.15"/>
    <row r="88" spans="25:34" x14ac:dyDescent="0.15">
      <c r="AH88" s="25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59"/>
      <c r="AG94" s="259"/>
      <c r="AH94" s="259"/>
    </row>
    <row r="95" spans="25:34" ht="13.5" customHeight="1" x14ac:dyDescent="0.15">
      <c r="AH95" s="25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59"/>
    </row>
    <row r="102" spans="33:34" ht="13.5" customHeight="1" x14ac:dyDescent="0.15"/>
    <row r="103" spans="33:34" ht="13.5" customHeight="1" x14ac:dyDescent="0.15"/>
    <row r="104" spans="33:34" ht="13.5" customHeight="1" x14ac:dyDescent="0.15">
      <c r="AG104" s="259"/>
      <c r="AH104" s="25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59"/>
    </row>
    <row r="117" spans="34:122" ht="13.5" customHeight="1" x14ac:dyDescent="0.15"/>
    <row r="118" spans="34:122" ht="13.5" customHeight="1" x14ac:dyDescent="0.15"/>
    <row r="119" spans="34:122" ht="13.5" customHeight="1" x14ac:dyDescent="0.15"/>
    <row r="120" spans="34:122" ht="13.5" customHeight="1" x14ac:dyDescent="0.15">
      <c r="AH120" s="259"/>
    </row>
    <row r="121" spans="34:122" ht="13.5" customHeight="1" x14ac:dyDescent="0.15">
      <c r="AH121" s="259"/>
    </row>
    <row r="122" spans="34:122" ht="13.5" customHeight="1" x14ac:dyDescent="0.15"/>
    <row r="123" spans="34:122" ht="13.5" customHeight="1" x14ac:dyDescent="0.15"/>
    <row r="124" spans="34:122" ht="13.5" customHeight="1" x14ac:dyDescent="0.15"/>
    <row r="125" spans="34:122" ht="13.5" customHeight="1" x14ac:dyDescent="0.15">
      <c r="DR125" s="259" t="s">
        <v>476</v>
      </c>
    </row>
  </sheetData>
  <phoneticPr fontId="2"/>
  <printOptions horizontalCentered="1" verticalCentered="1"/>
  <pageMargins left="0" right="0" top="0" bottom="0" header="0.31496062992125984" footer="0.31496062992125984"/>
  <pageSetup paperSize="9" scale="37"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25" defaultRowHeight="13.5" x14ac:dyDescent="0.15"/>
  <cols>
    <col min="1" max="1" width="45.875" style="144" customWidth="1"/>
    <col min="2" max="8" width="13.375" style="144" customWidth="1"/>
    <col min="9" max="16384" width="11.125" style="144"/>
  </cols>
  <sheetData>
    <row r="1" spans="1:8" x14ac:dyDescent="0.15">
      <c r="A1" s="138"/>
      <c r="B1" s="139"/>
      <c r="C1" s="140"/>
      <c r="D1" s="141"/>
      <c r="E1" s="142"/>
      <c r="F1" s="142"/>
      <c r="G1" s="142"/>
      <c r="H1" s="143"/>
    </row>
    <row r="2" spans="1:8" x14ac:dyDescent="0.15">
      <c r="A2" s="145"/>
      <c r="B2" s="146"/>
      <c r="C2" s="147"/>
      <c r="D2" s="148" t="s">
        <v>50</v>
      </c>
      <c r="E2" s="149"/>
      <c r="F2" s="150" t="s">
        <v>525</v>
      </c>
      <c r="G2" s="151"/>
      <c r="H2" s="152"/>
    </row>
    <row r="3" spans="1:8" x14ac:dyDescent="0.15">
      <c r="A3" s="148" t="s">
        <v>518</v>
      </c>
      <c r="B3" s="153"/>
      <c r="C3" s="154"/>
      <c r="D3" s="155">
        <v>661852</v>
      </c>
      <c r="E3" s="156"/>
      <c r="F3" s="157">
        <v>268375</v>
      </c>
      <c r="G3" s="158"/>
      <c r="H3" s="159"/>
    </row>
    <row r="4" spans="1:8" x14ac:dyDescent="0.15">
      <c r="A4" s="160"/>
      <c r="B4" s="161"/>
      <c r="C4" s="162"/>
      <c r="D4" s="163">
        <v>474559</v>
      </c>
      <c r="E4" s="164"/>
      <c r="F4" s="165">
        <v>119602</v>
      </c>
      <c r="G4" s="166"/>
      <c r="H4" s="167"/>
    </row>
    <row r="5" spans="1:8" x14ac:dyDescent="0.15">
      <c r="A5" s="148" t="s">
        <v>520</v>
      </c>
      <c r="B5" s="153"/>
      <c r="C5" s="154"/>
      <c r="D5" s="155">
        <v>284677</v>
      </c>
      <c r="E5" s="156"/>
      <c r="F5" s="157">
        <v>301035</v>
      </c>
      <c r="G5" s="158"/>
      <c r="H5" s="159"/>
    </row>
    <row r="6" spans="1:8" x14ac:dyDescent="0.15">
      <c r="A6" s="160"/>
      <c r="B6" s="161"/>
      <c r="C6" s="162"/>
      <c r="D6" s="163">
        <v>241506</v>
      </c>
      <c r="E6" s="164"/>
      <c r="F6" s="165">
        <v>154376</v>
      </c>
      <c r="G6" s="166"/>
      <c r="H6" s="167"/>
    </row>
    <row r="7" spans="1:8" x14ac:dyDescent="0.15">
      <c r="A7" s="148" t="s">
        <v>521</v>
      </c>
      <c r="B7" s="153"/>
      <c r="C7" s="154"/>
      <c r="D7" s="155">
        <v>351175</v>
      </c>
      <c r="E7" s="156"/>
      <c r="F7" s="157">
        <v>277467</v>
      </c>
      <c r="G7" s="158"/>
      <c r="H7" s="159"/>
    </row>
    <row r="8" spans="1:8" x14ac:dyDescent="0.15">
      <c r="A8" s="160"/>
      <c r="B8" s="161"/>
      <c r="C8" s="162"/>
      <c r="D8" s="163">
        <v>223747</v>
      </c>
      <c r="E8" s="164"/>
      <c r="F8" s="165">
        <v>128378</v>
      </c>
      <c r="G8" s="166"/>
      <c r="H8" s="167"/>
    </row>
    <row r="9" spans="1:8" x14ac:dyDescent="0.15">
      <c r="A9" s="148" t="s">
        <v>522</v>
      </c>
      <c r="B9" s="153"/>
      <c r="C9" s="154"/>
      <c r="D9" s="155">
        <v>340256</v>
      </c>
      <c r="E9" s="156"/>
      <c r="F9" s="157">
        <v>282256</v>
      </c>
      <c r="G9" s="158"/>
      <c r="H9" s="159"/>
    </row>
    <row r="10" spans="1:8" x14ac:dyDescent="0.15">
      <c r="A10" s="160"/>
      <c r="B10" s="161"/>
      <c r="C10" s="162"/>
      <c r="D10" s="163">
        <v>142474</v>
      </c>
      <c r="E10" s="164"/>
      <c r="F10" s="165">
        <v>145453</v>
      </c>
      <c r="G10" s="166"/>
      <c r="H10" s="167"/>
    </row>
    <row r="11" spans="1:8" x14ac:dyDescent="0.15">
      <c r="A11" s="148" t="s">
        <v>523</v>
      </c>
      <c r="B11" s="153"/>
      <c r="C11" s="154"/>
      <c r="D11" s="155">
        <v>291962</v>
      </c>
      <c r="E11" s="156"/>
      <c r="F11" s="157">
        <v>295341</v>
      </c>
      <c r="G11" s="158"/>
      <c r="H11" s="159"/>
    </row>
    <row r="12" spans="1:8" x14ac:dyDescent="0.15">
      <c r="A12" s="160"/>
      <c r="B12" s="161"/>
      <c r="C12" s="168"/>
      <c r="D12" s="163">
        <v>154189</v>
      </c>
      <c r="E12" s="164"/>
      <c r="F12" s="165">
        <v>137402</v>
      </c>
      <c r="G12" s="166"/>
      <c r="H12" s="167"/>
    </row>
    <row r="13" spans="1:8" x14ac:dyDescent="0.15">
      <c r="A13" s="148"/>
      <c r="B13" s="153"/>
      <c r="C13" s="169"/>
      <c r="D13" s="170">
        <v>385984</v>
      </c>
      <c r="E13" s="171"/>
      <c r="F13" s="172">
        <v>284895</v>
      </c>
      <c r="G13" s="173"/>
      <c r="H13" s="159"/>
    </row>
    <row r="14" spans="1:8" x14ac:dyDescent="0.15">
      <c r="A14" s="160"/>
      <c r="B14" s="161"/>
      <c r="C14" s="162"/>
      <c r="D14" s="163">
        <v>247295</v>
      </c>
      <c r="E14" s="164"/>
      <c r="F14" s="165">
        <v>137042</v>
      </c>
      <c r="G14" s="166"/>
      <c r="H14" s="167"/>
    </row>
    <row r="17" spans="1:11" x14ac:dyDescent="0.15">
      <c r="A17" s="144" t="s">
        <v>51</v>
      </c>
    </row>
    <row r="18" spans="1:11" x14ac:dyDescent="0.15">
      <c r="A18" s="174"/>
      <c r="B18" s="174" t="str">
        <f>実質収支比率等に係る経年分析!F$46</f>
        <v>R01</v>
      </c>
      <c r="C18" s="174" t="str">
        <f>実質収支比率等に係る経年分析!G$46</f>
        <v>R02</v>
      </c>
      <c r="D18" s="174" t="str">
        <f>実質収支比率等に係る経年分析!H$46</f>
        <v>R03</v>
      </c>
      <c r="E18" s="174" t="str">
        <f>実質収支比率等に係る経年分析!I$46</f>
        <v>R04</v>
      </c>
      <c r="F18" s="174" t="str">
        <f>実質収支比率等に係る経年分析!J$46</f>
        <v>R05</v>
      </c>
    </row>
    <row r="19" spans="1:11" x14ac:dyDescent="0.15">
      <c r="A19" s="174" t="s">
        <v>52</v>
      </c>
      <c r="B19" s="174">
        <f>ROUND(VALUE(SUBSTITUTE(実質収支比率等に係る経年分析!F$48,"▲","-")),2)</f>
        <v>3.16</v>
      </c>
      <c r="C19" s="174">
        <f>ROUND(VALUE(SUBSTITUTE(実質収支比率等に係る経年分析!G$48,"▲","-")),2)</f>
        <v>3.03</v>
      </c>
      <c r="D19" s="174">
        <f>ROUND(VALUE(SUBSTITUTE(実質収支比率等に係る経年分析!H$48,"▲","-")),2)</f>
        <v>2.74</v>
      </c>
      <c r="E19" s="174">
        <f>ROUND(VALUE(SUBSTITUTE(実質収支比率等に係る経年分析!I$48,"▲","-")),2)</f>
        <v>2.74</v>
      </c>
      <c r="F19" s="174">
        <f>ROUND(VALUE(SUBSTITUTE(実質収支比率等に係る経年分析!J$48,"▲","-")),2)</f>
        <v>2.67</v>
      </c>
    </row>
    <row r="20" spans="1:11" x14ac:dyDescent="0.15">
      <c r="A20" s="174" t="s">
        <v>53</v>
      </c>
      <c r="B20" s="174">
        <f>ROUND(VALUE(SUBSTITUTE(実質収支比率等に係る経年分析!F$47,"▲","-")),2)</f>
        <v>30.31</v>
      </c>
      <c r="C20" s="174">
        <f>ROUND(VALUE(SUBSTITUTE(実質収支比率等に係る経年分析!G$47,"▲","-")),2)</f>
        <v>28.93</v>
      </c>
      <c r="D20" s="174">
        <f>ROUND(VALUE(SUBSTITUTE(実質収支比率等に係る経年分析!H$47,"▲","-")),2)</f>
        <v>25.68</v>
      </c>
      <c r="E20" s="174">
        <f>ROUND(VALUE(SUBSTITUTE(実質収支比率等に係る経年分析!I$47,"▲","-")),2)</f>
        <v>25.95</v>
      </c>
      <c r="F20" s="174">
        <f>ROUND(VALUE(SUBSTITUTE(実質収支比率等に係る経年分析!J$47,"▲","-")),2)</f>
        <v>25.6</v>
      </c>
    </row>
    <row r="21" spans="1:11" x14ac:dyDescent="0.15">
      <c r="A21" s="174" t="s">
        <v>54</v>
      </c>
      <c r="B21" s="174">
        <f>IF(ISNUMBER(VALUE(SUBSTITUTE(実質収支比率等に係る経年分析!F$49,"▲","-"))),ROUND(VALUE(SUBSTITUTE(実質収支比率等に係る経年分析!F$49,"▲","-")),2),NA())</f>
        <v>-0.87</v>
      </c>
      <c r="C21" s="174">
        <f>IF(ISNUMBER(VALUE(SUBSTITUTE(実質収支比率等に係る経年分析!G$49,"▲","-"))),ROUND(VALUE(SUBSTITUTE(実質収支比率等に係る経年分析!G$49,"▲","-")),2),NA())</f>
        <v>0.02</v>
      </c>
      <c r="D21" s="174">
        <f>IF(ISNUMBER(VALUE(SUBSTITUTE(実質収支比率等に係る経年分析!H$49,"▲","-"))),ROUND(VALUE(SUBSTITUTE(実質収支比率等に係る経年分析!H$49,"▲","-")),2),NA())</f>
        <v>0.05</v>
      </c>
      <c r="E21" s="174">
        <f>IF(ISNUMBER(VALUE(SUBSTITUTE(実質収支比率等に係る経年分析!I$49,"▲","-"))),ROUND(VALUE(SUBSTITUTE(実質収支比率等に係る経年分析!I$49,"▲","-")),2),NA())</f>
        <v>-0.02</v>
      </c>
      <c r="F21" s="174">
        <f>IF(ISNUMBER(VALUE(SUBSTITUTE(実質収支比率等に係る経年分析!J$49,"▲","-"))),ROUND(VALUE(SUBSTITUTE(実質収支比率等に係る経年分析!J$49,"▲","-")),2),NA())</f>
        <v>-0.01</v>
      </c>
    </row>
    <row r="24" spans="1:11" x14ac:dyDescent="0.15">
      <c r="A24" s="144" t="s">
        <v>55</v>
      </c>
    </row>
    <row r="25" spans="1:11" x14ac:dyDescent="0.15">
      <c r="A25" s="175"/>
      <c r="B25" s="175" t="str">
        <f>連結実質赤字比率に係る赤字・黒字の構成分析!F$33</f>
        <v>R01</v>
      </c>
      <c r="C25" s="175"/>
      <c r="D25" s="175" t="str">
        <f>連結実質赤字比率に係る赤字・黒字の構成分析!G$33</f>
        <v>R02</v>
      </c>
      <c r="E25" s="175"/>
      <c r="F25" s="175" t="str">
        <f>連結実質赤字比率に係る赤字・黒字の構成分析!H$33</f>
        <v>R03</v>
      </c>
      <c r="G25" s="175"/>
      <c r="H25" s="175" t="str">
        <f>連結実質赤字比率に係る赤字・黒字の構成分析!I$33</f>
        <v>R04</v>
      </c>
      <c r="I25" s="175"/>
      <c r="J25" s="175" t="str">
        <f>連結実質赤字比率に係る赤字・黒字の構成分析!J$33</f>
        <v>R05</v>
      </c>
      <c r="K25" s="175"/>
    </row>
    <row r="26" spans="1:11" x14ac:dyDescent="0.15">
      <c r="A26" s="175"/>
      <c r="B26" s="175" t="s">
        <v>56</v>
      </c>
      <c r="C26" s="175" t="s">
        <v>57</v>
      </c>
      <c r="D26" s="175" t="s">
        <v>56</v>
      </c>
      <c r="E26" s="175" t="s">
        <v>57</v>
      </c>
      <c r="F26" s="175" t="s">
        <v>56</v>
      </c>
      <c r="G26" s="175" t="s">
        <v>57</v>
      </c>
      <c r="H26" s="175" t="s">
        <v>56</v>
      </c>
      <c r="I26" s="175" t="s">
        <v>57</v>
      </c>
      <c r="J26" s="175" t="s">
        <v>56</v>
      </c>
      <c r="K26" s="175" t="s">
        <v>57</v>
      </c>
    </row>
    <row r="27" spans="1:11" x14ac:dyDescent="0.15">
      <c r="A27" s="175" t="str">
        <f>IF(連結実質赤字比率に係る赤字・黒字の構成分析!C$43="",NA(),連結実質赤字比率に係る赤字・黒字の構成分析!C$43)</f>
        <v>その他会計（黒字）</v>
      </c>
      <c r="B27" s="175" t="e">
        <f>IF(ROUND(VALUE(SUBSTITUTE(連結実質赤字比率に係る赤字・黒字の構成分析!F$43,"▲", "-")), 2) &lt; 0, ABS(ROUND(VALUE(SUBSTITUTE(連結実質赤字比率に係る赤字・黒字の構成分析!F$43,"▲", "-")), 2)), NA())</f>
        <v>#N/A</v>
      </c>
      <c r="C27" s="175">
        <f>IF(ROUND(VALUE(SUBSTITUTE(連結実質赤字比率に係る赤字・黒字の構成分析!F$43,"▲", "-")), 2) &gt;= 0, ABS(ROUND(VALUE(SUBSTITUTE(連結実質赤字比率に係る赤字・黒字の構成分析!F$43,"▲", "-")), 2)), NA())</f>
        <v>0.01</v>
      </c>
      <c r="D27" s="175" t="e">
        <f>IF(ROUND(VALUE(SUBSTITUTE(連結実質赤字比率に係る赤字・黒字の構成分析!G$43,"▲", "-")), 2) &lt; 0, ABS(ROUND(VALUE(SUBSTITUTE(連結実質赤字比率に係る赤字・黒字の構成分析!G$43,"▲", "-")), 2)), NA())</f>
        <v>#N/A</v>
      </c>
      <c r="E27" s="175">
        <f>IF(ROUND(VALUE(SUBSTITUTE(連結実質赤字比率に係る赤字・黒字の構成分析!G$43,"▲", "-")), 2) &gt;= 0, ABS(ROUND(VALUE(SUBSTITUTE(連結実質赤字比率に係る赤字・黒字の構成分析!G$43,"▲", "-")), 2)), NA())</f>
        <v>0.01</v>
      </c>
      <c r="F27" s="175" t="e">
        <f>IF(ROUND(VALUE(SUBSTITUTE(連結実質赤字比率に係る赤字・黒字の構成分析!H$43,"▲", "-")), 2) &lt; 0, ABS(ROUND(VALUE(SUBSTITUTE(連結実質赤字比率に係る赤字・黒字の構成分析!H$43,"▲", "-")), 2)), NA())</f>
        <v>#N/A</v>
      </c>
      <c r="G27" s="175">
        <f>IF(ROUND(VALUE(SUBSTITUTE(連結実質赤字比率に係る赤字・黒字の構成分析!H$43,"▲", "-")), 2) &gt;= 0, ABS(ROUND(VALUE(SUBSTITUTE(連結実質赤字比率に係る赤字・黒字の構成分析!H$43,"▲", "-")), 2)), NA())</f>
        <v>0.01</v>
      </c>
      <c r="H27" s="175" t="e">
        <f>IF(ROUND(VALUE(SUBSTITUTE(連結実質赤字比率に係る赤字・黒字の構成分析!I$43,"▲", "-")), 2) &lt; 0, ABS(ROUND(VALUE(SUBSTITUTE(連結実質赤字比率に係る赤字・黒字の構成分析!I$43,"▲", "-")), 2)), NA())</f>
        <v>#N/A</v>
      </c>
      <c r="I27" s="175">
        <f>IF(ROUND(VALUE(SUBSTITUTE(連結実質赤字比率に係る赤字・黒字の構成分析!I$43,"▲", "-")), 2) &gt;= 0, ABS(ROUND(VALUE(SUBSTITUTE(連結実質赤字比率に係る赤字・黒字の構成分析!I$43,"▲", "-")), 2)), NA())</f>
        <v>0.19</v>
      </c>
      <c r="J27" s="175" t="e">
        <f>IF(ROUND(VALUE(SUBSTITUTE(連結実質赤字比率に係る赤字・黒字の構成分析!J$43,"▲", "-")), 2) &lt; 0, ABS(ROUND(VALUE(SUBSTITUTE(連結実質赤字比率に係る赤字・黒字の構成分析!J$43,"▲", "-")), 2)), NA())</f>
        <v>#VALUE!</v>
      </c>
      <c r="K27" s="175" t="e">
        <f>IF(ROUND(VALUE(SUBSTITUTE(連結実質赤字比率に係る赤字・黒字の構成分析!J$43,"▲", "-")), 2) &gt;= 0, ABS(ROUND(VALUE(SUBSTITUTE(連結実質赤字比率に係る赤字・黒字の構成分析!J$43,"▲", "-")), 2)), NA())</f>
        <v>#VALUE!</v>
      </c>
    </row>
    <row r="28" spans="1:11" x14ac:dyDescent="0.15">
      <c r="A28" s="175" t="str">
        <f>IF(連結実質赤字比率に係る赤字・黒字の構成分析!C$42="",NA(),連結実質赤字比率に係る赤字・黒字の構成分析!C$42)</f>
        <v>その他会計（赤字）</v>
      </c>
      <c r="B28" s="175" t="e">
        <f>IF(ROUND(VALUE(SUBSTITUTE(連結実質赤字比率に係る赤字・黒字の構成分析!F$42,"▲", "-")), 2) &lt; 0, ABS(ROUND(VALUE(SUBSTITUTE(連結実質赤字比率に係る赤字・黒字の構成分析!F$42,"▲", "-")), 2)), NA())</f>
        <v>#VALUE!</v>
      </c>
      <c r="C28" s="175" t="e">
        <f>IF(ROUND(VALUE(SUBSTITUTE(連結実質赤字比率に係る赤字・黒字の構成分析!F$42,"▲", "-")), 2) &gt;= 0, ABS(ROUND(VALUE(SUBSTITUTE(連結実質赤字比率に係る赤字・黒字の構成分析!F$42,"▲", "-")), 2)), NA())</f>
        <v>#VALUE!</v>
      </c>
      <c r="D28" s="175" t="e">
        <f>IF(ROUND(VALUE(SUBSTITUTE(連結実質赤字比率に係る赤字・黒字の構成分析!G$42,"▲", "-")), 2) &lt; 0, ABS(ROUND(VALUE(SUBSTITUTE(連結実質赤字比率に係る赤字・黒字の構成分析!G$42,"▲", "-")), 2)), NA())</f>
        <v>#VALUE!</v>
      </c>
      <c r="E28" s="175" t="e">
        <f>IF(ROUND(VALUE(SUBSTITUTE(連結実質赤字比率に係る赤字・黒字の構成分析!G$42,"▲", "-")), 2) &gt;= 0, ABS(ROUND(VALUE(SUBSTITUTE(連結実質赤字比率に係る赤字・黒字の構成分析!G$42,"▲", "-")), 2)), NA())</f>
        <v>#VALUE!</v>
      </c>
      <c r="F28" s="175" t="e">
        <f>IF(ROUND(VALUE(SUBSTITUTE(連結実質赤字比率に係る赤字・黒字の構成分析!H$42,"▲", "-")), 2) &lt; 0, ABS(ROUND(VALUE(SUBSTITUTE(連結実質赤字比率に係る赤字・黒字の構成分析!H$42,"▲", "-")), 2)), NA())</f>
        <v>#VALUE!</v>
      </c>
      <c r="G28" s="175" t="e">
        <f>IF(ROUND(VALUE(SUBSTITUTE(連結実質赤字比率に係る赤字・黒字の構成分析!H$42,"▲", "-")), 2) &gt;= 0, ABS(ROUND(VALUE(SUBSTITUTE(連結実質赤字比率に係る赤字・黒字の構成分析!H$42,"▲", "-")), 2)), NA())</f>
        <v>#VALUE!</v>
      </c>
      <c r="H28" s="175" t="e">
        <f>IF(ROUND(VALUE(SUBSTITUTE(連結実質赤字比率に係る赤字・黒字の構成分析!I$42,"▲", "-")), 2) &lt; 0, ABS(ROUND(VALUE(SUBSTITUTE(連結実質赤字比率に係る赤字・黒字の構成分析!I$42,"▲", "-")), 2)), NA())</f>
        <v>#VALUE!</v>
      </c>
      <c r="I28" s="175" t="e">
        <f>IF(ROUND(VALUE(SUBSTITUTE(連結実質赤字比率に係る赤字・黒字の構成分析!I$42,"▲", "-")), 2) &gt;= 0, ABS(ROUND(VALUE(SUBSTITUTE(連結実質赤字比率に係る赤字・黒字の構成分析!I$42,"▲", "-")), 2)), NA())</f>
        <v>#VALUE!</v>
      </c>
      <c r="J28" s="175" t="e">
        <f>IF(ROUND(VALUE(SUBSTITUTE(連結実質赤字比率に係る赤字・黒字の構成分析!J$42,"▲", "-")), 2) &lt; 0, ABS(ROUND(VALUE(SUBSTITUTE(連結実質赤字比率に係る赤字・黒字の構成分析!J$42,"▲", "-")), 2)), NA())</f>
        <v>#VALUE!</v>
      </c>
      <c r="K28" s="175" t="e">
        <f>IF(ROUND(VALUE(SUBSTITUTE(連結実質赤字比率に係る赤字・黒字の構成分析!J$42,"▲", "-")), 2) &gt;= 0, ABS(ROUND(VALUE(SUBSTITUTE(連結実質赤字比率に係る赤字・黒字の構成分析!J$42,"▲", "-")), 2)), NA())</f>
        <v>#VALUE!</v>
      </c>
    </row>
    <row r="29" spans="1:11" x14ac:dyDescent="0.15">
      <c r="A29" s="175" t="str">
        <f>IF(連結実質赤字比率に係る赤字・黒字の構成分析!C$41="",NA(),連結実質赤字比率に係る赤字・黒字の構成分析!C$41)</f>
        <v>後期高齢者医療特別会計</v>
      </c>
      <c r="B29" s="175" t="e">
        <f>IF(ROUND(VALUE(SUBSTITUTE(連結実質赤字比率に係る赤字・黒字の構成分析!F$41,"▲", "-")), 2) &lt; 0, ABS(ROUND(VALUE(SUBSTITUTE(連結実質赤字比率に係る赤字・黒字の構成分析!F$41,"▲", "-")), 2)), NA())</f>
        <v>#N/A</v>
      </c>
      <c r="C29" s="175">
        <f>IF(ROUND(VALUE(SUBSTITUTE(連結実質赤字比率に係る赤字・黒字の構成分析!F$41,"▲", "-")), 2) &gt;= 0, ABS(ROUND(VALUE(SUBSTITUTE(連結実質赤字比率に係る赤字・黒字の構成分析!F$41,"▲", "-")), 2)), NA())</f>
        <v>0</v>
      </c>
      <c r="D29" s="175" t="e">
        <f>IF(ROUND(VALUE(SUBSTITUTE(連結実質赤字比率に係る赤字・黒字の構成分析!G$41,"▲", "-")), 2) &lt; 0, ABS(ROUND(VALUE(SUBSTITUTE(連結実質赤字比率に係る赤字・黒字の構成分析!G$41,"▲", "-")), 2)), NA())</f>
        <v>#N/A</v>
      </c>
      <c r="E29" s="175">
        <f>IF(ROUND(VALUE(SUBSTITUTE(連結実質赤字比率に係る赤字・黒字の構成分析!G$41,"▲", "-")), 2) &gt;= 0, ABS(ROUND(VALUE(SUBSTITUTE(連結実質赤字比率に係る赤字・黒字の構成分析!G$41,"▲", "-")), 2)), NA())</f>
        <v>0</v>
      </c>
      <c r="F29" s="175" t="e">
        <f>IF(ROUND(VALUE(SUBSTITUTE(連結実質赤字比率に係る赤字・黒字の構成分析!H$41,"▲", "-")), 2) &lt; 0, ABS(ROUND(VALUE(SUBSTITUTE(連結実質赤字比率に係る赤字・黒字の構成分析!H$41,"▲", "-")), 2)), NA())</f>
        <v>#N/A</v>
      </c>
      <c r="G29" s="175">
        <f>IF(ROUND(VALUE(SUBSTITUTE(連結実質赤字比率に係る赤字・黒字の構成分析!H$41,"▲", "-")), 2) &gt;= 0, ABS(ROUND(VALUE(SUBSTITUTE(連結実質赤字比率に係る赤字・黒字の構成分析!H$41,"▲", "-")), 2)), NA())</f>
        <v>0</v>
      </c>
      <c r="H29" s="175" t="e">
        <f>IF(ROUND(VALUE(SUBSTITUTE(連結実質赤字比率に係る赤字・黒字の構成分析!I$41,"▲", "-")), 2) &lt; 0, ABS(ROUND(VALUE(SUBSTITUTE(連結実質赤字比率に係る赤字・黒字の構成分析!I$41,"▲", "-")), 2)), NA())</f>
        <v>#N/A</v>
      </c>
      <c r="I29" s="175">
        <f>IF(ROUND(VALUE(SUBSTITUTE(連結実質赤字比率に係る赤字・黒字の構成分析!I$41,"▲", "-")), 2) &gt;= 0, ABS(ROUND(VALUE(SUBSTITUTE(連結実質赤字比率に係る赤字・黒字の構成分析!I$41,"▲", "-")), 2)), NA())</f>
        <v>0</v>
      </c>
      <c r="J29" s="175" t="e">
        <f>IF(ROUND(VALUE(SUBSTITUTE(連結実質赤字比率に係る赤字・黒字の構成分析!J$41,"▲", "-")), 2) &lt; 0, ABS(ROUND(VALUE(SUBSTITUTE(連結実質赤字比率に係る赤字・黒字の構成分析!J$41,"▲", "-")), 2)), NA())</f>
        <v>#N/A</v>
      </c>
      <c r="K29" s="175">
        <f>IF(ROUND(VALUE(SUBSTITUTE(連結実質赤字比率に係る赤字・黒字の構成分析!J$41,"▲", "-")), 2) &gt;= 0, ABS(ROUND(VALUE(SUBSTITUTE(連結実質赤字比率に係る赤字・黒字の構成分析!J$41,"▲", "-")), 2)), NA())</f>
        <v>0</v>
      </c>
    </row>
    <row r="30" spans="1:11" x14ac:dyDescent="0.15">
      <c r="A30" s="175" t="str">
        <f>IF(連結実質赤字比率に係る赤字・黒字の構成分析!C$40="",NA(),連結実質赤字比率に係る赤字・黒字の構成分析!C$40)</f>
        <v>特別養護老人ホーム事業特別会計</v>
      </c>
      <c r="B30" s="175" t="e">
        <f>IF(ROUND(VALUE(SUBSTITUTE(連結実質赤字比率に係る赤字・黒字の構成分析!F$40,"▲", "-")), 2) &lt; 0, ABS(ROUND(VALUE(SUBSTITUTE(連結実質赤字比率に係る赤字・黒字の構成分析!F$40,"▲", "-")), 2)), NA())</f>
        <v>#N/A</v>
      </c>
      <c r="C30" s="175">
        <f>IF(ROUND(VALUE(SUBSTITUTE(連結実質赤字比率に係る赤字・黒字の構成分析!F$40,"▲", "-")), 2) &gt;= 0, ABS(ROUND(VALUE(SUBSTITUTE(連結実質赤字比率に係る赤字・黒字の構成分析!F$40,"▲", "-")), 2)), NA())</f>
        <v>0.03</v>
      </c>
      <c r="D30" s="175" t="e">
        <f>IF(ROUND(VALUE(SUBSTITUTE(連結実質赤字比率に係る赤字・黒字の構成分析!G$40,"▲", "-")), 2) &lt; 0, ABS(ROUND(VALUE(SUBSTITUTE(連結実質赤字比率に係る赤字・黒字の構成分析!G$40,"▲", "-")), 2)), NA())</f>
        <v>#N/A</v>
      </c>
      <c r="E30" s="175">
        <f>IF(ROUND(VALUE(SUBSTITUTE(連結実質赤字比率に係る赤字・黒字の構成分析!G$40,"▲", "-")), 2) &gt;= 0, ABS(ROUND(VALUE(SUBSTITUTE(連結実質赤字比率に係る赤字・黒字の構成分析!G$40,"▲", "-")), 2)), NA())</f>
        <v>0.03</v>
      </c>
      <c r="F30" s="175" t="e">
        <f>IF(ROUND(VALUE(SUBSTITUTE(連結実質赤字比率に係る赤字・黒字の構成分析!H$40,"▲", "-")), 2) &lt; 0, ABS(ROUND(VALUE(SUBSTITUTE(連結実質赤字比率に係る赤字・黒字の構成分析!H$40,"▲", "-")), 2)), NA())</f>
        <v>#N/A</v>
      </c>
      <c r="G30" s="175">
        <f>IF(ROUND(VALUE(SUBSTITUTE(連結実質赤字比率に係る赤字・黒字の構成分析!H$40,"▲", "-")), 2) &gt;= 0, ABS(ROUND(VALUE(SUBSTITUTE(連結実質赤字比率に係る赤字・黒字の構成分析!H$40,"▲", "-")), 2)), NA())</f>
        <v>0</v>
      </c>
      <c r="H30" s="175" t="e">
        <f>IF(ROUND(VALUE(SUBSTITUTE(連結実質赤字比率に係る赤字・黒字の構成分析!I$40,"▲", "-")), 2) &lt; 0, ABS(ROUND(VALUE(SUBSTITUTE(連結実質赤字比率に係る赤字・黒字の構成分析!I$40,"▲", "-")), 2)), NA())</f>
        <v>#N/A</v>
      </c>
      <c r="I30" s="175">
        <f>IF(ROUND(VALUE(SUBSTITUTE(連結実質赤字比率に係る赤字・黒字の構成分析!I$40,"▲", "-")), 2) &gt;= 0, ABS(ROUND(VALUE(SUBSTITUTE(連結実質赤字比率に係る赤字・黒字の構成分析!I$40,"▲", "-")), 2)), NA())</f>
        <v>0.03</v>
      </c>
      <c r="J30" s="175" t="e">
        <f>IF(ROUND(VALUE(SUBSTITUTE(連結実質赤字比率に係る赤字・黒字の構成分析!J$40,"▲", "-")), 2) &lt; 0, ABS(ROUND(VALUE(SUBSTITUTE(連結実質赤字比率に係る赤字・黒字の構成分析!J$40,"▲", "-")), 2)), NA())</f>
        <v>#N/A</v>
      </c>
      <c r="K30" s="175">
        <f>IF(ROUND(VALUE(SUBSTITUTE(連結実質赤字比率に係る赤字・黒字の構成分析!J$40,"▲", "-")), 2) &gt;= 0, ABS(ROUND(VALUE(SUBSTITUTE(連結実質赤字比率に係る赤字・黒字の構成分析!J$40,"▲", "-")), 2)), NA())</f>
        <v>0.02</v>
      </c>
    </row>
    <row r="31" spans="1:11" x14ac:dyDescent="0.15">
      <c r="A31" s="175" t="str">
        <f>IF(連結実質赤字比率に係る赤字・黒字の構成分析!C$39="",NA(),連結実質赤字比率に係る赤字・黒字の構成分析!C$39)</f>
        <v>町立診療所事業特別会計</v>
      </c>
      <c r="B31" s="175" t="e">
        <f>IF(ROUND(VALUE(SUBSTITUTE(連結実質赤字比率に係る赤字・黒字の構成分析!F$39,"▲", "-")), 2) &lt; 0, ABS(ROUND(VALUE(SUBSTITUTE(連結実質赤字比率に係る赤字・黒字の構成分析!F$39,"▲", "-")), 2)), NA())</f>
        <v>#N/A</v>
      </c>
      <c r="C31" s="175">
        <f>IF(ROUND(VALUE(SUBSTITUTE(連結実質赤字比率に係る赤字・黒字の構成分析!F$39,"▲", "-")), 2) &gt;= 0, ABS(ROUND(VALUE(SUBSTITUTE(連結実質赤字比率に係る赤字・黒字の構成分析!F$39,"▲", "-")), 2)), NA())</f>
        <v>0.03</v>
      </c>
      <c r="D31" s="175" t="e">
        <f>IF(ROUND(VALUE(SUBSTITUTE(連結実質赤字比率に係る赤字・黒字の構成分析!G$39,"▲", "-")), 2) &lt; 0, ABS(ROUND(VALUE(SUBSTITUTE(連結実質赤字比率に係る赤字・黒字の構成分析!G$39,"▲", "-")), 2)), NA())</f>
        <v>#N/A</v>
      </c>
      <c r="E31" s="175">
        <f>IF(ROUND(VALUE(SUBSTITUTE(連結実質赤字比率に係る赤字・黒字の構成分析!G$39,"▲", "-")), 2) &gt;= 0, ABS(ROUND(VALUE(SUBSTITUTE(連結実質赤字比率に係る赤字・黒字の構成分析!G$39,"▲", "-")), 2)), NA())</f>
        <v>0.02</v>
      </c>
      <c r="F31" s="175" t="e">
        <f>IF(ROUND(VALUE(SUBSTITUTE(連結実質赤字比率に係る赤字・黒字の構成分析!H$39,"▲", "-")), 2) &lt; 0, ABS(ROUND(VALUE(SUBSTITUTE(連結実質赤字比率に係る赤字・黒字の構成分析!H$39,"▲", "-")), 2)), NA())</f>
        <v>#N/A</v>
      </c>
      <c r="G31" s="175">
        <f>IF(ROUND(VALUE(SUBSTITUTE(連結実質赤字比率に係る赤字・黒字の構成分析!H$39,"▲", "-")), 2) &gt;= 0, ABS(ROUND(VALUE(SUBSTITUTE(連結実質赤字比率に係る赤字・黒字の構成分析!H$39,"▲", "-")), 2)), NA())</f>
        <v>0.02</v>
      </c>
      <c r="H31" s="175" t="e">
        <f>IF(ROUND(VALUE(SUBSTITUTE(連結実質赤字比率に係る赤字・黒字の構成分析!I$39,"▲", "-")), 2) &lt; 0, ABS(ROUND(VALUE(SUBSTITUTE(連結実質赤字比率に係る赤字・黒字の構成分析!I$39,"▲", "-")), 2)), NA())</f>
        <v>#N/A</v>
      </c>
      <c r="I31" s="175">
        <f>IF(ROUND(VALUE(SUBSTITUTE(連結実質赤字比率に係る赤字・黒字の構成分析!I$39,"▲", "-")), 2) &gt;= 0, ABS(ROUND(VALUE(SUBSTITUTE(連結実質赤字比率に係る赤字・黒字の構成分析!I$39,"▲", "-")), 2)), NA())</f>
        <v>0.02</v>
      </c>
      <c r="J31" s="175" t="e">
        <f>IF(ROUND(VALUE(SUBSTITUTE(連結実質赤字比率に係る赤字・黒字の構成分析!J$39,"▲", "-")), 2) &lt; 0, ABS(ROUND(VALUE(SUBSTITUTE(連結実質赤字比率に係る赤字・黒字の構成分析!J$39,"▲", "-")), 2)), NA())</f>
        <v>#N/A</v>
      </c>
      <c r="K31" s="175">
        <f>IF(ROUND(VALUE(SUBSTITUTE(連結実質赤字比率に係る赤字・黒字の構成分析!J$39,"▲", "-")), 2) &gt;= 0, ABS(ROUND(VALUE(SUBSTITUTE(連結実質赤字比率に係る赤字・黒字の構成分析!J$39,"▲", "-")), 2)), NA())</f>
        <v>0.04</v>
      </c>
    </row>
    <row r="32" spans="1:11" x14ac:dyDescent="0.15">
      <c r="A32" s="175" t="str">
        <f>IF(連結実質赤字比率に係る赤字・黒字の構成分析!C$38="",NA(),連結実質赤字比率に係る赤字・黒字の構成分析!C$38)</f>
        <v>国民健康保険特別会計</v>
      </c>
      <c r="B32" s="175" t="e">
        <f>IF(ROUND(VALUE(SUBSTITUTE(連結実質赤字比率に係る赤字・黒字の構成分析!F$38,"▲", "-")), 2) &lt; 0, ABS(ROUND(VALUE(SUBSTITUTE(連結実質赤字比率に係る赤字・黒字の構成分析!F$38,"▲", "-")), 2)), NA())</f>
        <v>#N/A</v>
      </c>
      <c r="C32" s="175">
        <f>IF(ROUND(VALUE(SUBSTITUTE(連結実質赤字比率に係る赤字・黒字の構成分析!F$38,"▲", "-")), 2) &gt;= 0, ABS(ROUND(VALUE(SUBSTITUTE(連結実質赤字比率に係る赤字・黒字の構成分析!F$38,"▲", "-")), 2)), NA())</f>
        <v>0.28999999999999998</v>
      </c>
      <c r="D32" s="175" t="e">
        <f>IF(ROUND(VALUE(SUBSTITUTE(連結実質赤字比率に係る赤字・黒字の構成分析!G$38,"▲", "-")), 2) &lt; 0, ABS(ROUND(VALUE(SUBSTITUTE(連結実質赤字比率に係る赤字・黒字の構成分析!G$38,"▲", "-")), 2)), NA())</f>
        <v>#N/A</v>
      </c>
      <c r="E32" s="175">
        <f>IF(ROUND(VALUE(SUBSTITUTE(連結実質赤字比率に係る赤字・黒字の構成分析!G$38,"▲", "-")), 2) &gt;= 0, ABS(ROUND(VALUE(SUBSTITUTE(連結実質赤字比率に係る赤字・黒字の構成分析!G$38,"▲", "-")), 2)), NA())</f>
        <v>0.16</v>
      </c>
      <c r="F32" s="175" t="e">
        <f>IF(ROUND(VALUE(SUBSTITUTE(連結実質赤字比率に係る赤字・黒字の構成分析!H$38,"▲", "-")), 2) &lt; 0, ABS(ROUND(VALUE(SUBSTITUTE(連結実質赤字比率に係る赤字・黒字の構成分析!H$38,"▲", "-")), 2)), NA())</f>
        <v>#N/A</v>
      </c>
      <c r="G32" s="175">
        <f>IF(ROUND(VALUE(SUBSTITUTE(連結実質赤字比率に係る赤字・黒字の構成分析!H$38,"▲", "-")), 2) &gt;= 0, ABS(ROUND(VALUE(SUBSTITUTE(連結実質赤字比率に係る赤字・黒字の構成分析!H$38,"▲", "-")), 2)), NA())</f>
        <v>0.35</v>
      </c>
      <c r="H32" s="175" t="e">
        <f>IF(ROUND(VALUE(SUBSTITUTE(連結実質赤字比率に係る赤字・黒字の構成分析!I$38,"▲", "-")), 2) &lt; 0, ABS(ROUND(VALUE(SUBSTITUTE(連結実質赤字比率に係る赤字・黒字の構成分析!I$38,"▲", "-")), 2)), NA())</f>
        <v>#N/A</v>
      </c>
      <c r="I32" s="175">
        <f>IF(ROUND(VALUE(SUBSTITUTE(連結実質赤字比率に係る赤字・黒字の構成分析!I$38,"▲", "-")), 2) &gt;= 0, ABS(ROUND(VALUE(SUBSTITUTE(連結実質赤字比率に係る赤字・黒字の構成分析!I$38,"▲", "-")), 2)), NA())</f>
        <v>0.14000000000000001</v>
      </c>
      <c r="J32" s="175" t="e">
        <f>IF(ROUND(VALUE(SUBSTITUTE(連結実質赤字比率に係る赤字・黒字の構成分析!J$38,"▲", "-")), 2) &lt; 0, ABS(ROUND(VALUE(SUBSTITUTE(連結実質赤字比率に係る赤字・黒字の構成分析!J$38,"▲", "-")), 2)), NA())</f>
        <v>#N/A</v>
      </c>
      <c r="K32" s="175">
        <f>IF(ROUND(VALUE(SUBSTITUTE(連結実質赤字比率に係る赤字・黒字の構成分析!J$38,"▲", "-")), 2) &gt;= 0, ABS(ROUND(VALUE(SUBSTITUTE(連結実質赤字比率に係る赤字・黒字の構成分析!J$38,"▲", "-")), 2)), NA())</f>
        <v>0.08</v>
      </c>
    </row>
    <row r="33" spans="1:16" x14ac:dyDescent="0.15">
      <c r="A33" s="175" t="str">
        <f>IF(連結実質赤字比率に係る赤字・黒字の構成分析!C$37="",NA(),連結実質赤字比率に係る赤字・黒字の構成分析!C$37)</f>
        <v>農業集落排水事業及び個別排水処理事業会計</v>
      </c>
      <c r="B33" s="175" t="e">
        <f>IF(ROUND(VALUE(SUBSTITUTE(連結実質赤字比率に係る赤字・黒字の構成分析!F$37,"▲", "-")), 2) &lt; 0, ABS(ROUND(VALUE(SUBSTITUTE(連結実質赤字比率に係る赤字・黒字の構成分析!F$37,"▲", "-")), 2)), NA())</f>
        <v>#VALUE!</v>
      </c>
      <c r="C33" s="175" t="e">
        <f>IF(ROUND(VALUE(SUBSTITUTE(連結実質赤字比率に係る赤字・黒字の構成分析!F$37,"▲", "-")), 2) &gt;= 0, ABS(ROUND(VALUE(SUBSTITUTE(連結実質赤字比率に係る赤字・黒字の構成分析!F$37,"▲", "-")), 2)), NA())</f>
        <v>#VALUE!</v>
      </c>
      <c r="D33" s="175" t="e">
        <f>IF(ROUND(VALUE(SUBSTITUTE(連結実質赤字比率に係る赤字・黒字の構成分析!G$37,"▲", "-")), 2) &lt; 0, ABS(ROUND(VALUE(SUBSTITUTE(連結実質赤字比率に係る赤字・黒字の構成分析!G$37,"▲", "-")), 2)), NA())</f>
        <v>#VALUE!</v>
      </c>
      <c r="E33" s="175" t="e">
        <f>IF(ROUND(VALUE(SUBSTITUTE(連結実質赤字比率に係る赤字・黒字の構成分析!G$37,"▲", "-")), 2) &gt;= 0, ABS(ROUND(VALUE(SUBSTITUTE(連結実質赤字比率に係る赤字・黒字の構成分析!G$37,"▲", "-")), 2)), NA())</f>
        <v>#VALUE!</v>
      </c>
      <c r="F33" s="175" t="e">
        <f>IF(ROUND(VALUE(SUBSTITUTE(連結実質赤字比率に係る赤字・黒字の構成分析!H$37,"▲", "-")), 2) &lt; 0, ABS(ROUND(VALUE(SUBSTITUTE(連結実質赤字比率に係る赤字・黒字の構成分析!H$37,"▲", "-")), 2)), NA())</f>
        <v>#VALUE!</v>
      </c>
      <c r="G33" s="175" t="e">
        <f>IF(ROUND(VALUE(SUBSTITUTE(連結実質赤字比率に係る赤字・黒字の構成分析!H$37,"▲", "-")), 2) &gt;= 0, ABS(ROUND(VALUE(SUBSTITUTE(連結実質赤字比率に係る赤字・黒字の構成分析!H$37,"▲", "-")), 2)), NA())</f>
        <v>#VALUE!</v>
      </c>
      <c r="H33" s="175" t="e">
        <f>IF(ROUND(VALUE(SUBSTITUTE(連結実質赤字比率に係る赤字・黒字の構成分析!I$37,"▲", "-")), 2) &lt; 0, ABS(ROUND(VALUE(SUBSTITUTE(連結実質赤字比率に係る赤字・黒字の構成分析!I$37,"▲", "-")), 2)), NA())</f>
        <v>#VALUE!</v>
      </c>
      <c r="I33" s="175" t="e">
        <f>IF(ROUND(VALUE(SUBSTITUTE(連結実質赤字比率に係る赤字・黒字の構成分析!I$37,"▲", "-")), 2) &gt;= 0, ABS(ROUND(VALUE(SUBSTITUTE(連結実質赤字比率に係る赤字・黒字の構成分析!I$37,"▲", "-")), 2)), NA())</f>
        <v>#VALUE!</v>
      </c>
      <c r="J33" s="175" t="e">
        <f>IF(ROUND(VALUE(SUBSTITUTE(連結実質赤字比率に係る赤字・黒字の構成分析!J$37,"▲", "-")), 2) &lt; 0, ABS(ROUND(VALUE(SUBSTITUTE(連結実質赤字比率に係る赤字・黒字の構成分析!J$37,"▲", "-")), 2)), NA())</f>
        <v>#N/A</v>
      </c>
      <c r="K33" s="175">
        <f>IF(ROUND(VALUE(SUBSTITUTE(連結実質赤字比率に係る赤字・黒字の構成分析!J$37,"▲", "-")), 2) &gt;= 0, ABS(ROUND(VALUE(SUBSTITUTE(連結実質赤字比率に係る赤字・黒字の構成分析!J$37,"▲", "-")), 2)), NA())</f>
        <v>0.24</v>
      </c>
    </row>
    <row r="34" spans="1:16" x14ac:dyDescent="0.15">
      <c r="A34" s="175" t="str">
        <f>IF(連結実質赤字比率に係る赤字・黒字の構成分析!C$36="",NA(),連結実質赤字比率に係る赤字・黒字の構成分析!C$36)</f>
        <v>介護保険特別会計</v>
      </c>
      <c r="B34" s="175" t="e">
        <f>IF(ROUND(VALUE(SUBSTITUTE(連結実質赤字比率に係る赤字・黒字の構成分析!F$36,"▲", "-")), 2) &lt; 0, ABS(ROUND(VALUE(SUBSTITUTE(連結実質赤字比率に係る赤字・黒字の構成分析!F$36,"▲", "-")), 2)), NA())</f>
        <v>#N/A</v>
      </c>
      <c r="C34" s="175">
        <f>IF(ROUND(VALUE(SUBSTITUTE(連結実質赤字比率に係る赤字・黒字の構成分析!F$36,"▲", "-")), 2) &gt;= 0, ABS(ROUND(VALUE(SUBSTITUTE(連結実質赤字比率に係る赤字・黒字の構成分析!F$36,"▲", "-")), 2)), NA())</f>
        <v>0.61</v>
      </c>
      <c r="D34" s="175" t="e">
        <f>IF(ROUND(VALUE(SUBSTITUTE(連結実質赤字比率に係る赤字・黒字の構成分析!G$36,"▲", "-")), 2) &lt; 0, ABS(ROUND(VALUE(SUBSTITUTE(連結実質赤字比率に係る赤字・黒字の構成分析!G$36,"▲", "-")), 2)), NA())</f>
        <v>#N/A</v>
      </c>
      <c r="E34" s="175">
        <f>IF(ROUND(VALUE(SUBSTITUTE(連結実質赤字比率に係る赤字・黒字の構成分析!G$36,"▲", "-")), 2) &gt;= 0, ABS(ROUND(VALUE(SUBSTITUTE(連結実質赤字比率に係る赤字・黒字の構成分析!G$36,"▲", "-")), 2)), NA())</f>
        <v>0.61</v>
      </c>
      <c r="F34" s="175" t="e">
        <f>IF(ROUND(VALUE(SUBSTITUTE(連結実質赤字比率に係る赤字・黒字の構成分析!H$36,"▲", "-")), 2) &lt; 0, ABS(ROUND(VALUE(SUBSTITUTE(連結実質赤字比率に係る赤字・黒字の構成分析!H$36,"▲", "-")), 2)), NA())</f>
        <v>#N/A</v>
      </c>
      <c r="G34" s="175">
        <f>IF(ROUND(VALUE(SUBSTITUTE(連結実質赤字比率に係る赤字・黒字の構成分析!H$36,"▲", "-")), 2) &gt;= 0, ABS(ROUND(VALUE(SUBSTITUTE(連結実質赤字比率に係る赤字・黒字の構成分析!H$36,"▲", "-")), 2)), NA())</f>
        <v>0.6</v>
      </c>
      <c r="H34" s="175" t="e">
        <f>IF(ROUND(VALUE(SUBSTITUTE(連結実質赤字比率に係る赤字・黒字の構成分析!I$36,"▲", "-")), 2) &lt; 0, ABS(ROUND(VALUE(SUBSTITUTE(連結実質赤字比率に係る赤字・黒字の構成分析!I$36,"▲", "-")), 2)), NA())</f>
        <v>#N/A</v>
      </c>
      <c r="I34" s="175">
        <f>IF(ROUND(VALUE(SUBSTITUTE(連結実質赤字比率に係る赤字・黒字の構成分析!I$36,"▲", "-")), 2) &gt;= 0, ABS(ROUND(VALUE(SUBSTITUTE(連結実質赤字比率に係る赤字・黒字の構成分析!I$36,"▲", "-")), 2)), NA())</f>
        <v>1.2</v>
      </c>
      <c r="J34" s="175" t="e">
        <f>IF(ROUND(VALUE(SUBSTITUTE(連結実質赤字比率に係る赤字・黒字の構成分析!J$36,"▲", "-")), 2) &lt; 0, ABS(ROUND(VALUE(SUBSTITUTE(連結実質赤字比率に係る赤字・黒字の構成分析!J$36,"▲", "-")), 2)), NA())</f>
        <v>#N/A</v>
      </c>
      <c r="K34" s="175">
        <f>IF(ROUND(VALUE(SUBSTITUTE(連結実質赤字比率に係る赤字・黒字の構成分析!J$36,"▲", "-")), 2) &gt;= 0, ABS(ROUND(VALUE(SUBSTITUTE(連結実質赤字比率に係る赤字・黒字の構成分析!J$36,"▲", "-")), 2)), NA())</f>
        <v>0.86</v>
      </c>
    </row>
    <row r="35" spans="1:16" x14ac:dyDescent="0.15">
      <c r="A35" s="175" t="str">
        <f>IF(連結実質赤字比率に係る赤字・黒字の構成分析!C$35="",NA(),連結実質赤字比率に係る赤字・黒字の構成分析!C$35)</f>
        <v>一般会計</v>
      </c>
      <c r="B35" s="175" t="e">
        <f>IF(ROUND(VALUE(SUBSTITUTE(連結実質赤字比率に係る赤字・黒字の構成分析!F$35,"▲", "-")), 2) &lt; 0, ABS(ROUND(VALUE(SUBSTITUTE(連結実質赤字比率に係る赤字・黒字の構成分析!F$35,"▲", "-")), 2)), NA())</f>
        <v>#N/A</v>
      </c>
      <c r="C35" s="175">
        <f>IF(ROUND(VALUE(SUBSTITUTE(連結実質赤字比率に係る赤字・黒字の構成分析!F$35,"▲", "-")), 2) &gt;= 0, ABS(ROUND(VALUE(SUBSTITUTE(連結実質赤字比率に係る赤字・黒字の構成分析!F$35,"▲", "-")), 2)), NA())</f>
        <v>3.12</v>
      </c>
      <c r="D35" s="175" t="e">
        <f>IF(ROUND(VALUE(SUBSTITUTE(連結実質赤字比率に係る赤字・黒字の構成分析!G$35,"▲", "-")), 2) &lt; 0, ABS(ROUND(VALUE(SUBSTITUTE(連結実質赤字比率に係る赤字・黒字の構成分析!G$35,"▲", "-")), 2)), NA())</f>
        <v>#N/A</v>
      </c>
      <c r="E35" s="175">
        <f>IF(ROUND(VALUE(SUBSTITUTE(連結実質赤字比率に係る赤字・黒字の構成分析!G$35,"▲", "-")), 2) &gt;= 0, ABS(ROUND(VALUE(SUBSTITUTE(連結実質赤字比率に係る赤字・黒字の構成分析!G$35,"▲", "-")), 2)), NA())</f>
        <v>3</v>
      </c>
      <c r="F35" s="175" t="e">
        <f>IF(ROUND(VALUE(SUBSTITUTE(連結実質赤字比率に係る赤字・黒字の構成分析!H$35,"▲", "-")), 2) &lt; 0, ABS(ROUND(VALUE(SUBSTITUTE(連結実質赤字比率に係る赤字・黒字の構成分析!H$35,"▲", "-")), 2)), NA())</f>
        <v>#N/A</v>
      </c>
      <c r="G35" s="175">
        <f>IF(ROUND(VALUE(SUBSTITUTE(連結実質赤字比率に係る赤字・黒字の構成分析!H$35,"▲", "-")), 2) &gt;= 0, ABS(ROUND(VALUE(SUBSTITUTE(連結実質赤字比率に係る赤字・黒字の構成分析!H$35,"▲", "-")), 2)), NA())</f>
        <v>2.71</v>
      </c>
      <c r="H35" s="175" t="e">
        <f>IF(ROUND(VALUE(SUBSTITUTE(連結実質赤字比率に係る赤字・黒字の構成分析!I$35,"▲", "-")), 2) &lt; 0, ABS(ROUND(VALUE(SUBSTITUTE(連結実質赤字比率に係る赤字・黒字の構成分析!I$35,"▲", "-")), 2)), NA())</f>
        <v>#N/A</v>
      </c>
      <c r="I35" s="175">
        <f>IF(ROUND(VALUE(SUBSTITUTE(連結実質赤字比率に係る赤字・黒字の構成分析!I$35,"▲", "-")), 2) &gt;= 0, ABS(ROUND(VALUE(SUBSTITUTE(連結実質赤字比率に係る赤字・黒字の構成分析!I$35,"▲", "-")), 2)), NA())</f>
        <v>2.7</v>
      </c>
      <c r="J35" s="175" t="e">
        <f>IF(ROUND(VALUE(SUBSTITUTE(連結実質赤字比率に係る赤字・黒字の構成分析!J$35,"▲", "-")), 2) &lt; 0, ABS(ROUND(VALUE(SUBSTITUTE(連結実質赤字比率に係る赤字・黒字の構成分析!J$35,"▲", "-")), 2)), NA())</f>
        <v>#N/A</v>
      </c>
      <c r="K35" s="175">
        <f>IF(ROUND(VALUE(SUBSTITUTE(連結実質赤字比率に係る赤字・黒字の構成分析!J$35,"▲", "-")), 2) &gt;= 0, ABS(ROUND(VALUE(SUBSTITUTE(連結実質赤字比率に係る赤字・黒字の構成分析!J$35,"▲", "-")), 2)), NA())</f>
        <v>2.62</v>
      </c>
    </row>
    <row r="36" spans="1:16" x14ac:dyDescent="0.15">
      <c r="A36" s="175" t="str">
        <f>IF(連結実質赤字比率に係る赤字・黒字の構成分析!C$34="",NA(),連結実質赤字比率に係る赤字・黒字の構成分析!C$34)</f>
        <v>簡易水道事業会計</v>
      </c>
      <c r="B36" s="175" t="e">
        <f>IF(ROUND(VALUE(SUBSTITUTE(連結実質赤字比率に係る赤字・黒字の構成分析!F$34,"▲", "-")), 2) &lt; 0, ABS(ROUND(VALUE(SUBSTITUTE(連結実質赤字比率に係る赤字・黒字の構成分析!F$34,"▲", "-")), 2)), NA())</f>
        <v>#N/A</v>
      </c>
      <c r="C36" s="175">
        <f>IF(ROUND(VALUE(SUBSTITUTE(連結実質赤字比率に係る赤字・黒字の構成分析!F$34,"▲", "-")), 2) &gt;= 0, ABS(ROUND(VALUE(SUBSTITUTE(連結実質赤字比率に係る赤字・黒字の構成分析!F$34,"▲", "-")), 2)), NA())</f>
        <v>5.32</v>
      </c>
      <c r="D36" s="175" t="e">
        <f>IF(ROUND(VALUE(SUBSTITUTE(連結実質赤字比率に係る赤字・黒字の構成分析!G$34,"▲", "-")), 2) &lt; 0, ABS(ROUND(VALUE(SUBSTITUTE(連結実質赤字比率に係る赤字・黒字の構成分析!G$34,"▲", "-")), 2)), NA())</f>
        <v>#N/A</v>
      </c>
      <c r="E36" s="175">
        <f>IF(ROUND(VALUE(SUBSTITUTE(連結実質赤字比率に係る赤字・黒字の構成分析!G$34,"▲", "-")), 2) &gt;= 0, ABS(ROUND(VALUE(SUBSTITUTE(連結実質赤字比率に係る赤字・黒字の構成分析!G$34,"▲", "-")), 2)), NA())</f>
        <v>5.52</v>
      </c>
      <c r="F36" s="175" t="e">
        <f>IF(ROUND(VALUE(SUBSTITUTE(連結実質赤字比率に係る赤字・黒字の構成分析!H$34,"▲", "-")), 2) &lt; 0, ABS(ROUND(VALUE(SUBSTITUTE(連結実質赤字比率に係る赤字・黒字の構成分析!H$34,"▲", "-")), 2)), NA())</f>
        <v>#N/A</v>
      </c>
      <c r="G36" s="175">
        <f>IF(ROUND(VALUE(SUBSTITUTE(連結実質赤字比率に係る赤字・黒字の構成分析!H$34,"▲", "-")), 2) &gt;= 0, ABS(ROUND(VALUE(SUBSTITUTE(連結実質赤字比率に係る赤字・黒字の構成分析!H$34,"▲", "-")), 2)), NA())</f>
        <v>4.8899999999999997</v>
      </c>
      <c r="H36" s="175" t="e">
        <f>IF(ROUND(VALUE(SUBSTITUTE(連結実質赤字比率に係る赤字・黒字の構成分析!I$34,"▲", "-")), 2) &lt; 0, ABS(ROUND(VALUE(SUBSTITUTE(連結実質赤字比率に係る赤字・黒字の構成分析!I$34,"▲", "-")), 2)), NA())</f>
        <v>#N/A</v>
      </c>
      <c r="I36" s="175">
        <f>IF(ROUND(VALUE(SUBSTITUTE(連結実質赤字比率に係る赤字・黒字の構成分析!I$34,"▲", "-")), 2) &gt;= 0, ABS(ROUND(VALUE(SUBSTITUTE(連結実質赤字比率に係る赤字・黒字の構成分析!I$34,"▲", "-")), 2)), NA())</f>
        <v>4.59</v>
      </c>
      <c r="J36" s="175" t="e">
        <f>IF(ROUND(VALUE(SUBSTITUTE(連結実質赤字比率に係る赤字・黒字の構成分析!J$34,"▲", "-")), 2) &lt; 0, ABS(ROUND(VALUE(SUBSTITUTE(連結実質赤字比率に係る赤字・黒字の構成分析!J$34,"▲", "-")), 2)), NA())</f>
        <v>#N/A</v>
      </c>
      <c r="K36" s="175">
        <f>IF(ROUND(VALUE(SUBSTITUTE(連結実質赤字比率に係る赤字・黒字の構成分析!J$34,"▲", "-")), 2) &gt;= 0, ABS(ROUND(VALUE(SUBSTITUTE(連結実質赤字比率に係る赤字・黒字の構成分析!J$34,"▲", "-")), 2)), NA())</f>
        <v>3.88</v>
      </c>
    </row>
    <row r="39" spans="1:16" x14ac:dyDescent="0.15">
      <c r="A39" s="144" t="s">
        <v>58</v>
      </c>
    </row>
    <row r="40" spans="1:16" x14ac:dyDescent="0.15">
      <c r="A40" s="176"/>
      <c r="B40" s="176" t="str">
        <f>'実質公債費比率（分子）の構造'!K$44</f>
        <v>R01</v>
      </c>
      <c r="C40" s="176"/>
      <c r="D40" s="176"/>
      <c r="E40" s="176" t="str">
        <f>'実質公債費比率（分子）の構造'!L$44</f>
        <v>R02</v>
      </c>
      <c r="F40" s="176"/>
      <c r="G40" s="176"/>
      <c r="H40" s="176" t="str">
        <f>'実質公債費比率（分子）の構造'!M$44</f>
        <v>R03</v>
      </c>
      <c r="I40" s="176"/>
      <c r="J40" s="176"/>
      <c r="K40" s="176" t="str">
        <f>'実質公債費比率（分子）の構造'!N$44</f>
        <v>R04</v>
      </c>
      <c r="L40" s="176"/>
      <c r="M40" s="176"/>
      <c r="N40" s="176" t="str">
        <f>'実質公債費比率（分子）の構造'!O$44</f>
        <v>R05</v>
      </c>
      <c r="O40" s="176"/>
      <c r="P40" s="176"/>
    </row>
    <row r="41" spans="1:16" x14ac:dyDescent="0.15">
      <c r="A41" s="176"/>
      <c r="B41" s="176" t="s">
        <v>59</v>
      </c>
      <c r="C41" s="176"/>
      <c r="D41" s="176" t="s">
        <v>60</v>
      </c>
      <c r="E41" s="176" t="s">
        <v>59</v>
      </c>
      <c r="F41" s="176"/>
      <c r="G41" s="176" t="s">
        <v>60</v>
      </c>
      <c r="H41" s="176" t="s">
        <v>59</v>
      </c>
      <c r="I41" s="176"/>
      <c r="J41" s="176" t="s">
        <v>60</v>
      </c>
      <c r="K41" s="176" t="s">
        <v>59</v>
      </c>
      <c r="L41" s="176"/>
      <c r="M41" s="176" t="s">
        <v>60</v>
      </c>
      <c r="N41" s="176" t="s">
        <v>59</v>
      </c>
      <c r="O41" s="176"/>
      <c r="P41" s="176" t="s">
        <v>60</v>
      </c>
    </row>
    <row r="42" spans="1:16" x14ac:dyDescent="0.15">
      <c r="A42" s="176" t="s">
        <v>61</v>
      </c>
      <c r="B42" s="176"/>
      <c r="C42" s="176"/>
      <c r="D42" s="176">
        <f>'実質公債費比率（分子）の構造'!K$52</f>
        <v>292</v>
      </c>
      <c r="E42" s="176"/>
      <c r="F42" s="176"/>
      <c r="G42" s="176">
        <f>'実質公債費比率（分子）の構造'!L$52</f>
        <v>308</v>
      </c>
      <c r="H42" s="176"/>
      <c r="I42" s="176"/>
      <c r="J42" s="176">
        <f>'実質公債費比率（分子）の構造'!M$52</f>
        <v>358</v>
      </c>
      <c r="K42" s="176"/>
      <c r="L42" s="176"/>
      <c r="M42" s="176">
        <f>'実質公債費比率（分子）の構造'!N$52</f>
        <v>393</v>
      </c>
      <c r="N42" s="176"/>
      <c r="O42" s="176"/>
      <c r="P42" s="176">
        <f>'実質公債費比率（分子）の構造'!O$52</f>
        <v>444</v>
      </c>
    </row>
    <row r="43" spans="1:16" x14ac:dyDescent="0.15">
      <c r="A43" s="176" t="s">
        <v>16</v>
      </c>
      <c r="B43" s="176">
        <f>'実質公債費比率（分子）の構造'!K$51</f>
        <v>0</v>
      </c>
      <c r="C43" s="176"/>
      <c r="D43" s="176"/>
      <c r="E43" s="176">
        <f>'実質公債費比率（分子）の構造'!L$51</f>
        <v>0</v>
      </c>
      <c r="F43" s="176"/>
      <c r="G43" s="176"/>
      <c r="H43" s="176">
        <f>'実質公債費比率（分子）の構造'!M$51</f>
        <v>0</v>
      </c>
      <c r="I43" s="176"/>
      <c r="J43" s="176"/>
      <c r="K43" s="176">
        <f>'実質公債費比率（分子）の構造'!N$51</f>
        <v>0</v>
      </c>
      <c r="L43" s="176"/>
      <c r="M43" s="176"/>
      <c r="N43" s="176">
        <f>'実質公債費比率（分子）の構造'!O$51</f>
        <v>0</v>
      </c>
      <c r="O43" s="176"/>
      <c r="P43" s="176"/>
    </row>
    <row r="44" spans="1:16" x14ac:dyDescent="0.15">
      <c r="A44" s="176" t="s">
        <v>62</v>
      </c>
      <c r="B44" s="176">
        <f>'実質公債費比率（分子）の構造'!K$50</f>
        <v>2</v>
      </c>
      <c r="C44" s="176"/>
      <c r="D44" s="176"/>
      <c r="E44" s="176">
        <f>'実質公債費比率（分子）の構造'!L$50</f>
        <v>10</v>
      </c>
      <c r="F44" s="176"/>
      <c r="G44" s="176"/>
      <c r="H44" s="176">
        <f>'実質公債費比率（分子）の構造'!M$50</f>
        <v>11</v>
      </c>
      <c r="I44" s="176"/>
      <c r="J44" s="176"/>
      <c r="K44" s="176">
        <f>'実質公債費比率（分子）の構造'!N$50</f>
        <v>19</v>
      </c>
      <c r="L44" s="176"/>
      <c r="M44" s="176"/>
      <c r="N44" s="176">
        <f>'実質公債費比率（分子）の構造'!O$50</f>
        <v>20</v>
      </c>
      <c r="O44" s="176"/>
      <c r="P44" s="176"/>
    </row>
    <row r="45" spans="1:16" x14ac:dyDescent="0.15">
      <c r="A45" s="176" t="s">
        <v>63</v>
      </c>
      <c r="B45" s="176">
        <f>'実質公債費比率（分子）の構造'!K$49</f>
        <v>2</v>
      </c>
      <c r="C45" s="176"/>
      <c r="D45" s="176"/>
      <c r="E45" s="176">
        <f>'実質公債費比率（分子）の構造'!L$49</f>
        <v>2</v>
      </c>
      <c r="F45" s="176"/>
      <c r="G45" s="176"/>
      <c r="H45" s="176">
        <f>'実質公債費比率（分子）の構造'!M$49</f>
        <v>2</v>
      </c>
      <c r="I45" s="176"/>
      <c r="J45" s="176"/>
      <c r="K45" s="176">
        <f>'実質公債費比率（分子）の構造'!N$49</f>
        <v>2</v>
      </c>
      <c r="L45" s="176"/>
      <c r="M45" s="176"/>
      <c r="N45" s="176">
        <f>'実質公債費比率（分子）の構造'!O$49</f>
        <v>2</v>
      </c>
      <c r="O45" s="176"/>
      <c r="P45" s="176"/>
    </row>
    <row r="46" spans="1:16" x14ac:dyDescent="0.15">
      <c r="A46" s="176" t="s">
        <v>64</v>
      </c>
      <c r="B46" s="176">
        <f>'実質公債費比率（分子）の構造'!K$48</f>
        <v>52</v>
      </c>
      <c r="C46" s="176"/>
      <c r="D46" s="176"/>
      <c r="E46" s="176">
        <f>'実質公債費比率（分子）の構造'!L$48</f>
        <v>53</v>
      </c>
      <c r="F46" s="176"/>
      <c r="G46" s="176"/>
      <c r="H46" s="176">
        <f>'実質公債費比率（分子）の構造'!M$48</f>
        <v>55</v>
      </c>
      <c r="I46" s="176"/>
      <c r="J46" s="176"/>
      <c r="K46" s="176">
        <f>'実質公債費比率（分子）の構造'!N$48</f>
        <v>58</v>
      </c>
      <c r="L46" s="176"/>
      <c r="M46" s="176"/>
      <c r="N46" s="176">
        <f>'実質公債費比率（分子）の構造'!O$48</f>
        <v>44</v>
      </c>
      <c r="O46" s="176"/>
      <c r="P46" s="176"/>
    </row>
    <row r="47" spans="1:16" x14ac:dyDescent="0.15">
      <c r="A47" s="176" t="s">
        <v>12</v>
      </c>
      <c r="B47" s="176" t="str">
        <f>'実質公債費比率（分子）の構造'!K$47</f>
        <v>-</v>
      </c>
      <c r="C47" s="176"/>
      <c r="D47" s="176"/>
      <c r="E47" s="176" t="str">
        <f>'実質公債費比率（分子）の構造'!L$47</f>
        <v>-</v>
      </c>
      <c r="F47" s="176"/>
      <c r="G47" s="176"/>
      <c r="H47" s="176" t="str">
        <f>'実質公債費比率（分子）の構造'!M$47</f>
        <v>-</v>
      </c>
      <c r="I47" s="176"/>
      <c r="J47" s="176"/>
      <c r="K47" s="176" t="str">
        <f>'実質公債費比率（分子）の構造'!N$47</f>
        <v>-</v>
      </c>
      <c r="L47" s="176"/>
      <c r="M47" s="176"/>
      <c r="N47" s="176" t="str">
        <f>'実質公債費比率（分子）の構造'!O$47</f>
        <v>-</v>
      </c>
      <c r="O47" s="176"/>
      <c r="P47" s="176"/>
    </row>
    <row r="48" spans="1:16" x14ac:dyDescent="0.15">
      <c r="A48" s="176" t="s">
        <v>65</v>
      </c>
      <c r="B48" s="176" t="str">
        <f>'実質公債費比率（分子）の構造'!K$46</f>
        <v>-</v>
      </c>
      <c r="C48" s="176"/>
      <c r="D48" s="176"/>
      <c r="E48" s="176" t="str">
        <f>'実質公債費比率（分子）の構造'!L$46</f>
        <v>-</v>
      </c>
      <c r="F48" s="176"/>
      <c r="G48" s="176"/>
      <c r="H48" s="176" t="str">
        <f>'実質公債費比率（分子）の構造'!M$46</f>
        <v>-</v>
      </c>
      <c r="I48" s="176"/>
      <c r="J48" s="176"/>
      <c r="K48" s="176" t="str">
        <f>'実質公債費比率（分子）の構造'!N$46</f>
        <v>-</v>
      </c>
      <c r="L48" s="176"/>
      <c r="M48" s="176"/>
      <c r="N48" s="176" t="str">
        <f>'実質公債費比率（分子）の構造'!O$46</f>
        <v>-</v>
      </c>
      <c r="O48" s="176"/>
      <c r="P48" s="176"/>
    </row>
    <row r="49" spans="1:16" x14ac:dyDescent="0.15">
      <c r="A49" s="176" t="s">
        <v>66</v>
      </c>
      <c r="B49" s="176">
        <f>'実質公債費比率（分子）の構造'!K$45</f>
        <v>367</v>
      </c>
      <c r="C49" s="176"/>
      <c r="D49" s="176"/>
      <c r="E49" s="176">
        <f>'実質公債費比率（分子）の構造'!L$45</f>
        <v>395</v>
      </c>
      <c r="F49" s="176"/>
      <c r="G49" s="176"/>
      <c r="H49" s="176">
        <f>'実質公債費比率（分子）の構造'!M$45</f>
        <v>446</v>
      </c>
      <c r="I49" s="176"/>
      <c r="J49" s="176"/>
      <c r="K49" s="176">
        <f>'実質公債費比率（分子）の構造'!N$45</f>
        <v>489</v>
      </c>
      <c r="L49" s="176"/>
      <c r="M49" s="176"/>
      <c r="N49" s="176">
        <f>'実質公債費比率（分子）の構造'!O$45</f>
        <v>547</v>
      </c>
      <c r="O49" s="176"/>
      <c r="P49" s="176"/>
    </row>
    <row r="50" spans="1:16" x14ac:dyDescent="0.15">
      <c r="A50" s="176" t="s">
        <v>67</v>
      </c>
      <c r="B50" s="176" t="e">
        <f>NA()</f>
        <v>#N/A</v>
      </c>
      <c r="C50" s="176">
        <f>IF(ISNUMBER('実質公債費比率（分子）の構造'!K$53),'実質公債費比率（分子）の構造'!K$53,NA())</f>
        <v>131</v>
      </c>
      <c r="D50" s="176" t="e">
        <f>NA()</f>
        <v>#N/A</v>
      </c>
      <c r="E50" s="176" t="e">
        <f>NA()</f>
        <v>#N/A</v>
      </c>
      <c r="F50" s="176">
        <f>IF(ISNUMBER('実質公債費比率（分子）の構造'!L$53),'実質公債費比率（分子）の構造'!L$53,NA())</f>
        <v>152</v>
      </c>
      <c r="G50" s="176" t="e">
        <f>NA()</f>
        <v>#N/A</v>
      </c>
      <c r="H50" s="176" t="e">
        <f>NA()</f>
        <v>#N/A</v>
      </c>
      <c r="I50" s="176">
        <f>IF(ISNUMBER('実質公債費比率（分子）の構造'!M$53),'実質公債費比率（分子）の構造'!M$53,NA())</f>
        <v>156</v>
      </c>
      <c r="J50" s="176" t="e">
        <f>NA()</f>
        <v>#N/A</v>
      </c>
      <c r="K50" s="176" t="e">
        <f>NA()</f>
        <v>#N/A</v>
      </c>
      <c r="L50" s="176">
        <f>IF(ISNUMBER('実質公債費比率（分子）の構造'!N$53),'実質公債費比率（分子）の構造'!N$53,NA())</f>
        <v>175</v>
      </c>
      <c r="M50" s="176" t="e">
        <f>NA()</f>
        <v>#N/A</v>
      </c>
      <c r="N50" s="176" t="e">
        <f>NA()</f>
        <v>#N/A</v>
      </c>
      <c r="O50" s="176">
        <f>IF(ISNUMBER('実質公債費比率（分子）の構造'!O$53),'実質公債費比率（分子）の構造'!O$53,NA())</f>
        <v>169</v>
      </c>
      <c r="P50" s="176" t="e">
        <f>NA()</f>
        <v>#N/A</v>
      </c>
    </row>
    <row r="53" spans="1:16" x14ac:dyDescent="0.15">
      <c r="A53" s="144" t="s">
        <v>68</v>
      </c>
    </row>
    <row r="54" spans="1:16" x14ac:dyDescent="0.15">
      <c r="A54" s="175"/>
      <c r="B54" s="175" t="str">
        <f>'将来負担比率（分子）の構造'!I$40</f>
        <v>R01</v>
      </c>
      <c r="C54" s="175"/>
      <c r="D54" s="175"/>
      <c r="E54" s="175" t="str">
        <f>'将来負担比率（分子）の構造'!J$40</f>
        <v>R02</v>
      </c>
      <c r="F54" s="175"/>
      <c r="G54" s="175"/>
      <c r="H54" s="175" t="str">
        <f>'将来負担比率（分子）の構造'!K$40</f>
        <v>R03</v>
      </c>
      <c r="I54" s="175"/>
      <c r="J54" s="175"/>
      <c r="K54" s="175" t="str">
        <f>'将来負担比率（分子）の構造'!L$40</f>
        <v>R04</v>
      </c>
      <c r="L54" s="175"/>
      <c r="M54" s="175"/>
      <c r="N54" s="175" t="str">
        <f>'将来負担比率（分子）の構造'!M$40</f>
        <v>R05</v>
      </c>
      <c r="O54" s="175"/>
      <c r="P54" s="175"/>
    </row>
    <row r="55" spans="1:16" x14ac:dyDescent="0.15">
      <c r="A55" s="175"/>
      <c r="B55" s="175" t="s">
        <v>69</v>
      </c>
      <c r="C55" s="175"/>
      <c r="D55" s="175" t="s">
        <v>70</v>
      </c>
      <c r="E55" s="175" t="s">
        <v>69</v>
      </c>
      <c r="F55" s="175"/>
      <c r="G55" s="175" t="s">
        <v>70</v>
      </c>
      <c r="H55" s="175" t="s">
        <v>69</v>
      </c>
      <c r="I55" s="175"/>
      <c r="J55" s="175" t="s">
        <v>70</v>
      </c>
      <c r="K55" s="175" t="s">
        <v>69</v>
      </c>
      <c r="L55" s="175"/>
      <c r="M55" s="175" t="s">
        <v>70</v>
      </c>
      <c r="N55" s="175" t="s">
        <v>69</v>
      </c>
      <c r="O55" s="175"/>
      <c r="P55" s="175" t="s">
        <v>70</v>
      </c>
    </row>
    <row r="56" spans="1:16" x14ac:dyDescent="0.15">
      <c r="A56" s="175" t="s">
        <v>43</v>
      </c>
      <c r="B56" s="175"/>
      <c r="C56" s="175"/>
      <c r="D56" s="175">
        <f>'将来負担比率（分子）の構造'!I$52</f>
        <v>3489</v>
      </c>
      <c r="E56" s="175"/>
      <c r="F56" s="175"/>
      <c r="G56" s="175">
        <f>'将来負担比率（分子）の構造'!J$52</f>
        <v>3537</v>
      </c>
      <c r="H56" s="175"/>
      <c r="I56" s="175"/>
      <c r="J56" s="175">
        <f>'将来負担比率（分子）の構造'!K$52</f>
        <v>3516</v>
      </c>
      <c r="K56" s="175"/>
      <c r="L56" s="175"/>
      <c r="M56" s="175">
        <f>'将来負担比率（分子）の構造'!L$52</f>
        <v>3422</v>
      </c>
      <c r="N56" s="175"/>
      <c r="O56" s="175"/>
      <c r="P56" s="175">
        <f>'将来負担比率（分子）の構造'!M$52</f>
        <v>3288</v>
      </c>
    </row>
    <row r="57" spans="1:16" x14ac:dyDescent="0.15">
      <c r="A57" s="175" t="s">
        <v>42</v>
      </c>
      <c r="B57" s="175"/>
      <c r="C57" s="175"/>
      <c r="D57" s="175">
        <f>'将来負担比率（分子）の構造'!I$51</f>
        <v>639</v>
      </c>
      <c r="E57" s="175"/>
      <c r="F57" s="175"/>
      <c r="G57" s="175">
        <f>'将来負担比率（分子）の構造'!J$51</f>
        <v>559</v>
      </c>
      <c r="H57" s="175"/>
      <c r="I57" s="175"/>
      <c r="J57" s="175">
        <f>'将来負担比率（分子）の構造'!K$51</f>
        <v>526</v>
      </c>
      <c r="K57" s="175"/>
      <c r="L57" s="175"/>
      <c r="M57" s="175">
        <f>'将来負担比率（分子）の構造'!L$51</f>
        <v>503</v>
      </c>
      <c r="N57" s="175"/>
      <c r="O57" s="175"/>
      <c r="P57" s="175">
        <f>'将来負担比率（分子）の構造'!M$51</f>
        <v>476</v>
      </c>
    </row>
    <row r="58" spans="1:16" x14ac:dyDescent="0.15">
      <c r="A58" s="175" t="s">
        <v>41</v>
      </c>
      <c r="B58" s="175"/>
      <c r="C58" s="175"/>
      <c r="D58" s="175">
        <f>'将来負担比率（分子）の構造'!I$50</f>
        <v>1526</v>
      </c>
      <c r="E58" s="175"/>
      <c r="F58" s="175"/>
      <c r="G58" s="175">
        <f>'将来負担比率（分子）の構造'!J$50</f>
        <v>1835</v>
      </c>
      <c r="H58" s="175"/>
      <c r="I58" s="175"/>
      <c r="J58" s="175">
        <f>'将来負担比率（分子）の構造'!K$50</f>
        <v>2090</v>
      </c>
      <c r="K58" s="175"/>
      <c r="L58" s="175"/>
      <c r="M58" s="175">
        <f>'将来負担比率（分子）の構造'!L$50</f>
        <v>2235</v>
      </c>
      <c r="N58" s="175"/>
      <c r="O58" s="175"/>
      <c r="P58" s="175">
        <f>'将来負担比率（分子）の構造'!M$50</f>
        <v>2403</v>
      </c>
    </row>
    <row r="59" spans="1:16" x14ac:dyDescent="0.15">
      <c r="A59" s="175" t="s">
        <v>39</v>
      </c>
      <c r="B59" s="175" t="str">
        <f>'将来負担比率（分子）の構造'!I$49</f>
        <v>-</v>
      </c>
      <c r="C59" s="175"/>
      <c r="D59" s="175"/>
      <c r="E59" s="175" t="str">
        <f>'将来負担比率（分子）の構造'!J$49</f>
        <v>-</v>
      </c>
      <c r="F59" s="175"/>
      <c r="G59" s="175"/>
      <c r="H59" s="175" t="str">
        <f>'将来負担比率（分子）の構造'!K$49</f>
        <v>-</v>
      </c>
      <c r="I59" s="175"/>
      <c r="J59" s="175"/>
      <c r="K59" s="175" t="str">
        <f>'将来負担比率（分子）の構造'!L$49</f>
        <v>-</v>
      </c>
      <c r="L59" s="175"/>
      <c r="M59" s="175"/>
      <c r="N59" s="175" t="str">
        <f>'将来負担比率（分子）の構造'!M$49</f>
        <v>-</v>
      </c>
      <c r="O59" s="175"/>
      <c r="P59" s="175"/>
    </row>
    <row r="60" spans="1:16" x14ac:dyDescent="0.15">
      <c r="A60" s="175" t="s">
        <v>38</v>
      </c>
      <c r="B60" s="175" t="str">
        <f>'将来負担比率（分子）の構造'!I$48</f>
        <v>-</v>
      </c>
      <c r="C60" s="175"/>
      <c r="D60" s="175"/>
      <c r="E60" s="175" t="str">
        <f>'将来負担比率（分子）の構造'!J$48</f>
        <v>-</v>
      </c>
      <c r="F60" s="175"/>
      <c r="G60" s="175"/>
      <c r="H60" s="175" t="str">
        <f>'将来負担比率（分子）の構造'!K$48</f>
        <v>-</v>
      </c>
      <c r="I60" s="175"/>
      <c r="J60" s="175"/>
      <c r="K60" s="175" t="str">
        <f>'将来負担比率（分子）の構造'!L$48</f>
        <v>-</v>
      </c>
      <c r="L60" s="175"/>
      <c r="M60" s="175"/>
      <c r="N60" s="175" t="str">
        <f>'将来負担比率（分子）の構造'!M$48</f>
        <v>-</v>
      </c>
      <c r="O60" s="175"/>
      <c r="P60" s="175"/>
    </row>
    <row r="61" spans="1:16" x14ac:dyDescent="0.15">
      <c r="A61" s="175" t="s">
        <v>36</v>
      </c>
      <c r="B61" s="175">
        <f>'将来負担比率（分子）の構造'!I$46</f>
        <v>8</v>
      </c>
      <c r="C61" s="175"/>
      <c r="D61" s="175"/>
      <c r="E61" s="175">
        <f>'将来負担比率（分子）の構造'!J$46</f>
        <v>0</v>
      </c>
      <c r="F61" s="175"/>
      <c r="G61" s="175"/>
      <c r="H61" s="175">
        <f>'将来負担比率（分子）の構造'!K$46</f>
        <v>0</v>
      </c>
      <c r="I61" s="175"/>
      <c r="J61" s="175"/>
      <c r="K61" s="175">
        <f>'将来負担比率（分子）の構造'!L$46</f>
        <v>0</v>
      </c>
      <c r="L61" s="175"/>
      <c r="M61" s="175"/>
      <c r="N61" s="175">
        <f>'将来負担比率（分子）の構造'!M$46</f>
        <v>0</v>
      </c>
      <c r="O61" s="175"/>
      <c r="P61" s="175"/>
    </row>
    <row r="62" spans="1:16" x14ac:dyDescent="0.15">
      <c r="A62" s="175" t="s">
        <v>35</v>
      </c>
      <c r="B62" s="175">
        <f>'将来負担比率（分子）の構造'!I$45</f>
        <v>256</v>
      </c>
      <c r="C62" s="175"/>
      <c r="D62" s="175"/>
      <c r="E62" s="175">
        <f>'将来負担比率（分子）の構造'!J$45</f>
        <v>248</v>
      </c>
      <c r="F62" s="175"/>
      <c r="G62" s="175"/>
      <c r="H62" s="175">
        <f>'将来負担比率（分子）の構造'!K$45</f>
        <v>253</v>
      </c>
      <c r="I62" s="175"/>
      <c r="J62" s="175"/>
      <c r="K62" s="175">
        <f>'将来負担比率（分子）の構造'!L$45</f>
        <v>263</v>
      </c>
      <c r="L62" s="175"/>
      <c r="M62" s="175"/>
      <c r="N62" s="175">
        <f>'将来負担比率（分子）の構造'!M$45</f>
        <v>262</v>
      </c>
      <c r="O62" s="175"/>
      <c r="P62" s="175"/>
    </row>
    <row r="63" spans="1:16" x14ac:dyDescent="0.15">
      <c r="A63" s="175" t="s">
        <v>34</v>
      </c>
      <c r="B63" s="175">
        <f>'将来負担比率（分子）の構造'!I$44</f>
        <v>12</v>
      </c>
      <c r="C63" s="175"/>
      <c r="D63" s="175"/>
      <c r="E63" s="175">
        <f>'将来負担比率（分子）の構造'!J$44</f>
        <v>10</v>
      </c>
      <c r="F63" s="175"/>
      <c r="G63" s="175"/>
      <c r="H63" s="175">
        <f>'将来負担比率（分子）の構造'!K$44</f>
        <v>9</v>
      </c>
      <c r="I63" s="175"/>
      <c r="J63" s="175"/>
      <c r="K63" s="175">
        <f>'将来負担比率（分子）の構造'!L$44</f>
        <v>7</v>
      </c>
      <c r="L63" s="175"/>
      <c r="M63" s="175"/>
      <c r="N63" s="175">
        <f>'将来負担比率（分子）の構造'!M$44</f>
        <v>5</v>
      </c>
      <c r="O63" s="175"/>
      <c r="P63" s="175"/>
    </row>
    <row r="64" spans="1:16" x14ac:dyDescent="0.15">
      <c r="A64" s="175" t="s">
        <v>33</v>
      </c>
      <c r="B64" s="175">
        <f>'将来負担比率（分子）の構造'!I$43</f>
        <v>587</v>
      </c>
      <c r="C64" s="175"/>
      <c r="D64" s="175"/>
      <c r="E64" s="175">
        <f>'将来負担比率（分子）の構造'!J$43</f>
        <v>581</v>
      </c>
      <c r="F64" s="175"/>
      <c r="G64" s="175"/>
      <c r="H64" s="175">
        <f>'将来負担比率（分子）の構造'!K$43</f>
        <v>553</v>
      </c>
      <c r="I64" s="175"/>
      <c r="J64" s="175"/>
      <c r="K64" s="175">
        <f>'将来負担比率（分子）の構造'!L$43</f>
        <v>561</v>
      </c>
      <c r="L64" s="175"/>
      <c r="M64" s="175"/>
      <c r="N64" s="175">
        <f>'将来負担比率（分子）の構造'!M$43</f>
        <v>529</v>
      </c>
      <c r="O64" s="175"/>
      <c r="P64" s="175"/>
    </row>
    <row r="65" spans="1:16" x14ac:dyDescent="0.15">
      <c r="A65" s="175" t="s">
        <v>32</v>
      </c>
      <c r="B65" s="175">
        <f>'将来負担比率（分子）の構造'!I$42</f>
        <v>38</v>
      </c>
      <c r="C65" s="175"/>
      <c r="D65" s="175"/>
      <c r="E65" s="175">
        <f>'将来負担比率（分子）の構造'!J$42</f>
        <v>31</v>
      </c>
      <c r="F65" s="175"/>
      <c r="G65" s="175"/>
      <c r="H65" s="175">
        <f>'将来負担比率（分子）の構造'!K$42</f>
        <v>41</v>
      </c>
      <c r="I65" s="175"/>
      <c r="J65" s="175"/>
      <c r="K65" s="175">
        <f>'将来負担比率（分子）の構造'!L$42</f>
        <v>51</v>
      </c>
      <c r="L65" s="175"/>
      <c r="M65" s="175"/>
      <c r="N65" s="175">
        <f>'将来負担比率（分子）の構造'!M$42</f>
        <v>38</v>
      </c>
      <c r="O65" s="175"/>
      <c r="P65" s="175"/>
    </row>
    <row r="66" spans="1:16" x14ac:dyDescent="0.15">
      <c r="A66" s="175" t="s">
        <v>31</v>
      </c>
      <c r="B66" s="175">
        <f>'将来負担比率（分子）の構造'!I$41</f>
        <v>4885</v>
      </c>
      <c r="C66" s="175"/>
      <c r="D66" s="175"/>
      <c r="E66" s="175">
        <f>'将来負担比率（分子）の構造'!J$41</f>
        <v>4885</v>
      </c>
      <c r="F66" s="175"/>
      <c r="G66" s="175"/>
      <c r="H66" s="175">
        <f>'将来負担比率（分子）の構造'!K$41</f>
        <v>4885</v>
      </c>
      <c r="I66" s="175"/>
      <c r="J66" s="175"/>
      <c r="K66" s="175">
        <f>'将来負担比率（分子）の構造'!L$41</f>
        <v>4755</v>
      </c>
      <c r="L66" s="175"/>
      <c r="M66" s="175"/>
      <c r="N66" s="175">
        <f>'将来負担比率（分子）の構造'!M$41</f>
        <v>4551</v>
      </c>
      <c r="O66" s="175"/>
      <c r="P66" s="175"/>
    </row>
    <row r="67" spans="1:16" x14ac:dyDescent="0.15">
      <c r="A67" s="175" t="s">
        <v>71</v>
      </c>
      <c r="B67" s="175" t="e">
        <f>NA()</f>
        <v>#N/A</v>
      </c>
      <c r="C67" s="175">
        <f>IF(ISNUMBER('将来負担比率（分子）の構造'!I$53), IF('将来負担比率（分子）の構造'!I$53 &lt; 0, 0, '将来負担比率（分子）の構造'!I$53), NA())</f>
        <v>131</v>
      </c>
      <c r="D67" s="175" t="e">
        <f>NA()</f>
        <v>#N/A</v>
      </c>
      <c r="E67" s="175" t="e">
        <f>NA()</f>
        <v>#N/A</v>
      </c>
      <c r="F67" s="175">
        <f>IF(ISNUMBER('将来負担比率（分子）の構造'!J$53), IF('将来負担比率（分子）の構造'!J$53 &lt; 0, 0, '将来負担比率（分子）の構造'!J$53), NA())</f>
        <v>0</v>
      </c>
      <c r="G67" s="175" t="e">
        <f>NA()</f>
        <v>#N/A</v>
      </c>
      <c r="H67" s="175" t="e">
        <f>NA()</f>
        <v>#N/A</v>
      </c>
      <c r="I67" s="175">
        <f>IF(ISNUMBER('将来負担比率（分子）の構造'!K$53), IF('将来負担比率（分子）の構造'!K$53 &lt; 0, 0, '将来負担比率（分子）の構造'!K$53), NA())</f>
        <v>0</v>
      </c>
      <c r="J67" s="175" t="e">
        <f>NA()</f>
        <v>#N/A</v>
      </c>
      <c r="K67" s="175" t="e">
        <f>NA()</f>
        <v>#N/A</v>
      </c>
      <c r="L67" s="175">
        <f>IF(ISNUMBER('将来負担比率（分子）の構造'!L$53), IF('将来負担比率（分子）の構造'!L$53 &lt; 0, 0, '将来負担比率（分子）の構造'!L$53), NA())</f>
        <v>0</v>
      </c>
      <c r="M67" s="175" t="e">
        <f>NA()</f>
        <v>#N/A</v>
      </c>
      <c r="N67" s="175" t="e">
        <f>NA()</f>
        <v>#N/A</v>
      </c>
      <c r="O67" s="175">
        <f>IF(ISNUMBER('将来負担比率（分子）の構造'!M$53), IF('将来負担比率（分子）の構造'!M$53 &lt; 0, 0, '将来負担比率（分子）の構造'!M$53), NA())</f>
        <v>0</v>
      </c>
      <c r="P67" s="175" t="e">
        <f>NA()</f>
        <v>#N/A</v>
      </c>
    </row>
    <row r="70" spans="1:16" x14ac:dyDescent="0.15">
      <c r="A70" s="177" t="s">
        <v>72</v>
      </c>
      <c r="B70" s="177"/>
      <c r="C70" s="177"/>
      <c r="D70" s="177"/>
      <c r="E70" s="177"/>
      <c r="F70" s="177"/>
    </row>
    <row r="71" spans="1:16" x14ac:dyDescent="0.15">
      <c r="A71" s="178"/>
      <c r="B71" s="178" t="str">
        <f>基金残高に係る経年分析!F54</f>
        <v>R03</v>
      </c>
      <c r="C71" s="178" t="str">
        <f>基金残高に係る経年分析!G54</f>
        <v>R04</v>
      </c>
      <c r="D71" s="178" t="str">
        <f>基金残高に係る経年分析!H54</f>
        <v>R05</v>
      </c>
    </row>
    <row r="72" spans="1:16" x14ac:dyDescent="0.15">
      <c r="A72" s="178" t="s">
        <v>73</v>
      </c>
      <c r="B72" s="179">
        <f>基金残高に係る経年分析!F55</f>
        <v>485</v>
      </c>
      <c r="C72" s="179">
        <f>基金残高に係る経年分析!G55</f>
        <v>486</v>
      </c>
      <c r="D72" s="179">
        <f>基金残高に係る経年分析!H55</f>
        <v>486</v>
      </c>
    </row>
    <row r="73" spans="1:16" x14ac:dyDescent="0.15">
      <c r="A73" s="178" t="s">
        <v>74</v>
      </c>
      <c r="B73" s="179">
        <f>基金残高に係る経年分析!F56</f>
        <v>370</v>
      </c>
      <c r="C73" s="179">
        <f>基金残高に係る経年分析!G56</f>
        <v>465</v>
      </c>
      <c r="D73" s="179">
        <f>基金残高に係る経年分析!H56</f>
        <v>679</v>
      </c>
    </row>
    <row r="74" spans="1:16" x14ac:dyDescent="0.15">
      <c r="A74" s="178" t="s">
        <v>75</v>
      </c>
      <c r="B74" s="179">
        <f>基金残高に係る経年分析!F57</f>
        <v>1172</v>
      </c>
      <c r="C74" s="179">
        <f>基金残高に係る経年分析!G57</f>
        <v>1224</v>
      </c>
      <c r="D74" s="179">
        <f>基金残高に係る経年分析!H57</f>
        <v>1167</v>
      </c>
    </row>
  </sheetData>
  <sheetProtection algorithmName="SHA-512" hashValue="1Dr1Rl59aopxefT1bIK61d2rCCRKC4Lvmq5gboJeBQ4ucbNh0XAYIKEnJ1Utd4HQF4Ljpt4O8hs8oJgpWq9YaQ==" saltValue="JDYz1uFvRWIF0UA7O1zmv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M49"/>
  <sheetViews>
    <sheetView showGridLines="0" workbookViewId="0"/>
  </sheetViews>
  <sheetFormatPr defaultColWidth="0" defaultRowHeight="11.25" customHeight="1" zeroHeight="1" x14ac:dyDescent="0.15"/>
  <cols>
    <col min="1" max="1" width="1.625" style="214" customWidth="1"/>
    <col min="2" max="2" width="2.375" style="214" customWidth="1"/>
    <col min="3" max="16" width="2.625" style="214" customWidth="1"/>
    <col min="17" max="17" width="2.375" style="214" customWidth="1"/>
    <col min="18" max="95" width="1.625" style="214" customWidth="1"/>
    <col min="96" max="133" width="1.625" style="226" customWidth="1"/>
    <col min="134" max="143" width="1.625" style="214" customWidth="1"/>
    <col min="144" max="16384" width="0" style="214" hidden="1"/>
  </cols>
  <sheetData>
    <row r="1" spans="2:143" ht="22.5" customHeight="1" thickBot="1" x14ac:dyDescent="0.2">
      <c r="B1" s="212"/>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604" t="s">
        <v>202</v>
      </c>
      <c r="DI1" s="605"/>
      <c r="DJ1" s="605"/>
      <c r="DK1" s="605"/>
      <c r="DL1" s="605"/>
      <c r="DM1" s="605"/>
      <c r="DN1" s="606"/>
      <c r="DO1" s="214"/>
      <c r="DP1" s="604" t="s">
        <v>203</v>
      </c>
      <c r="DQ1" s="605"/>
      <c r="DR1" s="605"/>
      <c r="DS1" s="605"/>
      <c r="DT1" s="605"/>
      <c r="DU1" s="605"/>
      <c r="DV1" s="605"/>
      <c r="DW1" s="605"/>
      <c r="DX1" s="605"/>
      <c r="DY1" s="605"/>
      <c r="DZ1" s="605"/>
      <c r="EA1" s="605"/>
      <c r="EB1" s="605"/>
      <c r="EC1" s="606"/>
      <c r="ED1" s="213"/>
      <c r="EE1" s="213"/>
      <c r="EF1" s="213"/>
      <c r="EG1" s="213"/>
      <c r="EH1" s="213"/>
      <c r="EI1" s="213"/>
      <c r="EJ1" s="213"/>
      <c r="EK1" s="213"/>
      <c r="EL1" s="213"/>
      <c r="EM1" s="213"/>
    </row>
    <row r="2" spans="2:143" ht="22.5" customHeight="1" x14ac:dyDescent="0.15">
      <c r="B2" s="215" t="s">
        <v>204</v>
      </c>
      <c r="R2" s="216"/>
      <c r="S2" s="216"/>
      <c r="T2" s="216"/>
      <c r="U2" s="216"/>
      <c r="V2" s="216"/>
      <c r="W2" s="216"/>
      <c r="X2" s="216"/>
      <c r="Y2" s="216"/>
      <c r="Z2" s="216"/>
      <c r="AA2" s="216"/>
      <c r="AB2" s="216"/>
      <c r="AC2" s="216"/>
      <c r="AE2" s="217"/>
      <c r="AF2" s="217"/>
      <c r="AG2" s="217"/>
      <c r="AH2" s="217"/>
      <c r="AI2" s="217"/>
      <c r="AJ2" s="216"/>
      <c r="AK2" s="216"/>
      <c r="AL2" s="216"/>
      <c r="AM2" s="216"/>
      <c r="AN2" s="216"/>
      <c r="AO2" s="216"/>
      <c r="AP2" s="216"/>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row>
    <row r="3" spans="2:143" ht="11.25" customHeight="1" x14ac:dyDescent="0.15">
      <c r="B3" s="607" t="s">
        <v>205</v>
      </c>
      <c r="C3" s="608"/>
      <c r="D3" s="608"/>
      <c r="E3" s="608"/>
      <c r="F3" s="608"/>
      <c r="G3" s="608"/>
      <c r="H3" s="608"/>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7" t="s">
        <v>206</v>
      </c>
      <c r="AQ3" s="608"/>
      <c r="AR3" s="608"/>
      <c r="AS3" s="608"/>
      <c r="AT3" s="608"/>
      <c r="AU3" s="608"/>
      <c r="AV3" s="608"/>
      <c r="AW3" s="608"/>
      <c r="AX3" s="608"/>
      <c r="AY3" s="608"/>
      <c r="AZ3" s="608"/>
      <c r="BA3" s="608"/>
      <c r="BB3" s="608"/>
      <c r="BC3" s="608"/>
      <c r="BD3" s="608"/>
      <c r="BE3" s="608"/>
      <c r="BF3" s="608"/>
      <c r="BG3" s="608"/>
      <c r="BH3" s="608"/>
      <c r="BI3" s="608"/>
      <c r="BJ3" s="608"/>
      <c r="BK3" s="608"/>
      <c r="BL3" s="608"/>
      <c r="BM3" s="608"/>
      <c r="BN3" s="608"/>
      <c r="BO3" s="608"/>
      <c r="BP3" s="608"/>
      <c r="BQ3" s="608"/>
      <c r="BR3" s="608"/>
      <c r="BS3" s="608"/>
      <c r="BT3" s="608"/>
      <c r="BU3" s="608"/>
      <c r="BV3" s="608"/>
      <c r="BW3" s="608"/>
      <c r="BX3" s="608"/>
      <c r="BY3" s="608"/>
      <c r="BZ3" s="608"/>
      <c r="CA3" s="608"/>
      <c r="CB3" s="609"/>
      <c r="CD3" s="607" t="s">
        <v>207</v>
      </c>
      <c r="CE3" s="608"/>
      <c r="CF3" s="608"/>
      <c r="CG3" s="608"/>
      <c r="CH3" s="608"/>
      <c r="CI3" s="608"/>
      <c r="CJ3" s="608"/>
      <c r="CK3" s="608"/>
      <c r="CL3" s="608"/>
      <c r="CM3" s="608"/>
      <c r="CN3" s="608"/>
      <c r="CO3" s="608"/>
      <c r="CP3" s="608"/>
      <c r="CQ3" s="608"/>
      <c r="CR3" s="608"/>
      <c r="CS3" s="608"/>
      <c r="CT3" s="608"/>
      <c r="CU3" s="608"/>
      <c r="CV3" s="608"/>
      <c r="CW3" s="608"/>
      <c r="CX3" s="608"/>
      <c r="CY3" s="608"/>
      <c r="CZ3" s="608"/>
      <c r="DA3" s="608"/>
      <c r="DB3" s="608"/>
      <c r="DC3" s="608"/>
      <c r="DD3" s="608"/>
      <c r="DE3" s="608"/>
      <c r="DF3" s="608"/>
      <c r="DG3" s="608"/>
      <c r="DH3" s="608"/>
      <c r="DI3" s="608"/>
      <c r="DJ3" s="608"/>
      <c r="DK3" s="608"/>
      <c r="DL3" s="608"/>
      <c r="DM3" s="608"/>
      <c r="DN3" s="608"/>
      <c r="DO3" s="608"/>
      <c r="DP3" s="608"/>
      <c r="DQ3" s="608"/>
      <c r="DR3" s="608"/>
      <c r="DS3" s="608"/>
      <c r="DT3" s="608"/>
      <c r="DU3" s="608"/>
      <c r="DV3" s="608"/>
      <c r="DW3" s="608"/>
      <c r="DX3" s="608"/>
      <c r="DY3" s="608"/>
      <c r="DZ3" s="608"/>
      <c r="EA3" s="608"/>
      <c r="EB3" s="608"/>
      <c r="EC3" s="609"/>
    </row>
    <row r="4" spans="2:143" ht="11.25" customHeight="1" x14ac:dyDescent="0.15">
      <c r="B4" s="607" t="s">
        <v>1</v>
      </c>
      <c r="C4" s="608"/>
      <c r="D4" s="608"/>
      <c r="E4" s="608"/>
      <c r="F4" s="608"/>
      <c r="G4" s="608"/>
      <c r="H4" s="608"/>
      <c r="I4" s="608"/>
      <c r="J4" s="608"/>
      <c r="K4" s="608"/>
      <c r="L4" s="608"/>
      <c r="M4" s="608"/>
      <c r="N4" s="608"/>
      <c r="O4" s="608"/>
      <c r="P4" s="608"/>
      <c r="Q4" s="609"/>
      <c r="R4" s="607" t="s">
        <v>208</v>
      </c>
      <c r="S4" s="608"/>
      <c r="T4" s="608"/>
      <c r="U4" s="608"/>
      <c r="V4" s="608"/>
      <c r="W4" s="608"/>
      <c r="X4" s="608"/>
      <c r="Y4" s="609"/>
      <c r="Z4" s="607" t="s">
        <v>209</v>
      </c>
      <c r="AA4" s="608"/>
      <c r="AB4" s="608"/>
      <c r="AC4" s="609"/>
      <c r="AD4" s="607" t="s">
        <v>210</v>
      </c>
      <c r="AE4" s="608"/>
      <c r="AF4" s="608"/>
      <c r="AG4" s="608"/>
      <c r="AH4" s="608"/>
      <c r="AI4" s="608"/>
      <c r="AJ4" s="608"/>
      <c r="AK4" s="609"/>
      <c r="AL4" s="607" t="s">
        <v>209</v>
      </c>
      <c r="AM4" s="608"/>
      <c r="AN4" s="608"/>
      <c r="AO4" s="609"/>
      <c r="AP4" s="610" t="s">
        <v>211</v>
      </c>
      <c r="AQ4" s="610"/>
      <c r="AR4" s="610"/>
      <c r="AS4" s="610"/>
      <c r="AT4" s="610"/>
      <c r="AU4" s="610"/>
      <c r="AV4" s="610"/>
      <c r="AW4" s="610"/>
      <c r="AX4" s="610"/>
      <c r="AY4" s="610"/>
      <c r="AZ4" s="610"/>
      <c r="BA4" s="610"/>
      <c r="BB4" s="610"/>
      <c r="BC4" s="610"/>
      <c r="BD4" s="610"/>
      <c r="BE4" s="610"/>
      <c r="BF4" s="610"/>
      <c r="BG4" s="610" t="s">
        <v>212</v>
      </c>
      <c r="BH4" s="610"/>
      <c r="BI4" s="610"/>
      <c r="BJ4" s="610"/>
      <c r="BK4" s="610"/>
      <c r="BL4" s="610"/>
      <c r="BM4" s="610"/>
      <c r="BN4" s="610"/>
      <c r="BO4" s="610" t="s">
        <v>209</v>
      </c>
      <c r="BP4" s="610"/>
      <c r="BQ4" s="610"/>
      <c r="BR4" s="610"/>
      <c r="BS4" s="610" t="s">
        <v>213</v>
      </c>
      <c r="BT4" s="610"/>
      <c r="BU4" s="610"/>
      <c r="BV4" s="610"/>
      <c r="BW4" s="610"/>
      <c r="BX4" s="610"/>
      <c r="BY4" s="610"/>
      <c r="BZ4" s="610"/>
      <c r="CA4" s="610"/>
      <c r="CB4" s="610"/>
      <c r="CD4" s="607" t="s">
        <v>214</v>
      </c>
      <c r="CE4" s="608"/>
      <c r="CF4" s="608"/>
      <c r="CG4" s="608"/>
      <c r="CH4" s="608"/>
      <c r="CI4" s="608"/>
      <c r="CJ4" s="608"/>
      <c r="CK4" s="608"/>
      <c r="CL4" s="608"/>
      <c r="CM4" s="608"/>
      <c r="CN4" s="608"/>
      <c r="CO4" s="608"/>
      <c r="CP4" s="608"/>
      <c r="CQ4" s="608"/>
      <c r="CR4" s="608"/>
      <c r="CS4" s="608"/>
      <c r="CT4" s="608"/>
      <c r="CU4" s="608"/>
      <c r="CV4" s="608"/>
      <c r="CW4" s="608"/>
      <c r="CX4" s="608"/>
      <c r="CY4" s="608"/>
      <c r="CZ4" s="608"/>
      <c r="DA4" s="608"/>
      <c r="DB4" s="608"/>
      <c r="DC4" s="608"/>
      <c r="DD4" s="608"/>
      <c r="DE4" s="608"/>
      <c r="DF4" s="608"/>
      <c r="DG4" s="608"/>
      <c r="DH4" s="608"/>
      <c r="DI4" s="608"/>
      <c r="DJ4" s="608"/>
      <c r="DK4" s="608"/>
      <c r="DL4" s="608"/>
      <c r="DM4" s="608"/>
      <c r="DN4" s="608"/>
      <c r="DO4" s="608"/>
      <c r="DP4" s="608"/>
      <c r="DQ4" s="608"/>
      <c r="DR4" s="608"/>
      <c r="DS4" s="608"/>
      <c r="DT4" s="608"/>
      <c r="DU4" s="608"/>
      <c r="DV4" s="608"/>
      <c r="DW4" s="608"/>
      <c r="DX4" s="608"/>
      <c r="DY4" s="608"/>
      <c r="DZ4" s="608"/>
      <c r="EA4" s="608"/>
      <c r="EB4" s="608"/>
      <c r="EC4" s="609"/>
    </row>
    <row r="5" spans="2:143" ht="11.25" customHeight="1" x14ac:dyDescent="0.15">
      <c r="B5" s="611" t="s">
        <v>215</v>
      </c>
      <c r="C5" s="612"/>
      <c r="D5" s="612"/>
      <c r="E5" s="612"/>
      <c r="F5" s="612"/>
      <c r="G5" s="612"/>
      <c r="H5" s="612"/>
      <c r="I5" s="612"/>
      <c r="J5" s="612"/>
      <c r="K5" s="612"/>
      <c r="L5" s="612"/>
      <c r="M5" s="612"/>
      <c r="N5" s="612"/>
      <c r="O5" s="612"/>
      <c r="P5" s="612"/>
      <c r="Q5" s="613"/>
      <c r="R5" s="614">
        <v>179497</v>
      </c>
      <c r="S5" s="615"/>
      <c r="T5" s="615"/>
      <c r="U5" s="615"/>
      <c r="V5" s="615"/>
      <c r="W5" s="615"/>
      <c r="X5" s="615"/>
      <c r="Y5" s="616"/>
      <c r="Z5" s="617">
        <v>4.3</v>
      </c>
      <c r="AA5" s="617"/>
      <c r="AB5" s="617"/>
      <c r="AC5" s="617"/>
      <c r="AD5" s="618">
        <v>179497</v>
      </c>
      <c r="AE5" s="618"/>
      <c r="AF5" s="618"/>
      <c r="AG5" s="618"/>
      <c r="AH5" s="618"/>
      <c r="AI5" s="618"/>
      <c r="AJ5" s="618"/>
      <c r="AK5" s="618"/>
      <c r="AL5" s="619">
        <v>9.4</v>
      </c>
      <c r="AM5" s="620"/>
      <c r="AN5" s="620"/>
      <c r="AO5" s="621"/>
      <c r="AP5" s="611" t="s">
        <v>216</v>
      </c>
      <c r="AQ5" s="612"/>
      <c r="AR5" s="612"/>
      <c r="AS5" s="612"/>
      <c r="AT5" s="612"/>
      <c r="AU5" s="612"/>
      <c r="AV5" s="612"/>
      <c r="AW5" s="612"/>
      <c r="AX5" s="612"/>
      <c r="AY5" s="612"/>
      <c r="AZ5" s="612"/>
      <c r="BA5" s="612"/>
      <c r="BB5" s="612"/>
      <c r="BC5" s="612"/>
      <c r="BD5" s="612"/>
      <c r="BE5" s="612"/>
      <c r="BF5" s="613"/>
      <c r="BG5" s="625">
        <v>171653</v>
      </c>
      <c r="BH5" s="626"/>
      <c r="BI5" s="626"/>
      <c r="BJ5" s="626"/>
      <c r="BK5" s="626"/>
      <c r="BL5" s="626"/>
      <c r="BM5" s="626"/>
      <c r="BN5" s="627"/>
      <c r="BO5" s="628">
        <v>95.6</v>
      </c>
      <c r="BP5" s="628"/>
      <c r="BQ5" s="628"/>
      <c r="BR5" s="628"/>
      <c r="BS5" s="629">
        <v>2238</v>
      </c>
      <c r="BT5" s="629"/>
      <c r="BU5" s="629"/>
      <c r="BV5" s="629"/>
      <c r="BW5" s="629"/>
      <c r="BX5" s="629"/>
      <c r="BY5" s="629"/>
      <c r="BZ5" s="629"/>
      <c r="CA5" s="629"/>
      <c r="CB5" s="633"/>
      <c r="CD5" s="607" t="s">
        <v>211</v>
      </c>
      <c r="CE5" s="608"/>
      <c r="CF5" s="608"/>
      <c r="CG5" s="608"/>
      <c r="CH5" s="608"/>
      <c r="CI5" s="608"/>
      <c r="CJ5" s="608"/>
      <c r="CK5" s="608"/>
      <c r="CL5" s="608"/>
      <c r="CM5" s="608"/>
      <c r="CN5" s="608"/>
      <c r="CO5" s="608"/>
      <c r="CP5" s="608"/>
      <c r="CQ5" s="609"/>
      <c r="CR5" s="607" t="s">
        <v>217</v>
      </c>
      <c r="CS5" s="608"/>
      <c r="CT5" s="608"/>
      <c r="CU5" s="608"/>
      <c r="CV5" s="608"/>
      <c r="CW5" s="608"/>
      <c r="CX5" s="608"/>
      <c r="CY5" s="609"/>
      <c r="CZ5" s="607" t="s">
        <v>209</v>
      </c>
      <c r="DA5" s="608"/>
      <c r="DB5" s="608"/>
      <c r="DC5" s="609"/>
      <c r="DD5" s="607" t="s">
        <v>218</v>
      </c>
      <c r="DE5" s="608"/>
      <c r="DF5" s="608"/>
      <c r="DG5" s="608"/>
      <c r="DH5" s="608"/>
      <c r="DI5" s="608"/>
      <c r="DJ5" s="608"/>
      <c r="DK5" s="608"/>
      <c r="DL5" s="608"/>
      <c r="DM5" s="608"/>
      <c r="DN5" s="608"/>
      <c r="DO5" s="608"/>
      <c r="DP5" s="609"/>
      <c r="DQ5" s="607" t="s">
        <v>219</v>
      </c>
      <c r="DR5" s="608"/>
      <c r="DS5" s="608"/>
      <c r="DT5" s="608"/>
      <c r="DU5" s="608"/>
      <c r="DV5" s="608"/>
      <c r="DW5" s="608"/>
      <c r="DX5" s="608"/>
      <c r="DY5" s="608"/>
      <c r="DZ5" s="608"/>
      <c r="EA5" s="608"/>
      <c r="EB5" s="608"/>
      <c r="EC5" s="609"/>
    </row>
    <row r="6" spans="2:143" ht="11.25" customHeight="1" x14ac:dyDescent="0.15">
      <c r="B6" s="622" t="s">
        <v>220</v>
      </c>
      <c r="C6" s="623"/>
      <c r="D6" s="623"/>
      <c r="E6" s="623"/>
      <c r="F6" s="623"/>
      <c r="G6" s="623"/>
      <c r="H6" s="623"/>
      <c r="I6" s="623"/>
      <c r="J6" s="623"/>
      <c r="K6" s="623"/>
      <c r="L6" s="623"/>
      <c r="M6" s="623"/>
      <c r="N6" s="623"/>
      <c r="O6" s="623"/>
      <c r="P6" s="623"/>
      <c r="Q6" s="624"/>
      <c r="R6" s="625">
        <v>43028</v>
      </c>
      <c r="S6" s="626"/>
      <c r="T6" s="626"/>
      <c r="U6" s="626"/>
      <c r="V6" s="626"/>
      <c r="W6" s="626"/>
      <c r="X6" s="626"/>
      <c r="Y6" s="627"/>
      <c r="Z6" s="628">
        <v>1</v>
      </c>
      <c r="AA6" s="628"/>
      <c r="AB6" s="628"/>
      <c r="AC6" s="628"/>
      <c r="AD6" s="629">
        <v>43028</v>
      </c>
      <c r="AE6" s="629"/>
      <c r="AF6" s="629"/>
      <c r="AG6" s="629"/>
      <c r="AH6" s="629"/>
      <c r="AI6" s="629"/>
      <c r="AJ6" s="629"/>
      <c r="AK6" s="629"/>
      <c r="AL6" s="630">
        <v>2.2000000000000002</v>
      </c>
      <c r="AM6" s="631"/>
      <c r="AN6" s="631"/>
      <c r="AO6" s="632"/>
      <c r="AP6" s="622" t="s">
        <v>221</v>
      </c>
      <c r="AQ6" s="623"/>
      <c r="AR6" s="623"/>
      <c r="AS6" s="623"/>
      <c r="AT6" s="623"/>
      <c r="AU6" s="623"/>
      <c r="AV6" s="623"/>
      <c r="AW6" s="623"/>
      <c r="AX6" s="623"/>
      <c r="AY6" s="623"/>
      <c r="AZ6" s="623"/>
      <c r="BA6" s="623"/>
      <c r="BB6" s="623"/>
      <c r="BC6" s="623"/>
      <c r="BD6" s="623"/>
      <c r="BE6" s="623"/>
      <c r="BF6" s="624"/>
      <c r="BG6" s="625">
        <v>171653</v>
      </c>
      <c r="BH6" s="626"/>
      <c r="BI6" s="626"/>
      <c r="BJ6" s="626"/>
      <c r="BK6" s="626"/>
      <c r="BL6" s="626"/>
      <c r="BM6" s="626"/>
      <c r="BN6" s="627"/>
      <c r="BO6" s="628">
        <v>95.6</v>
      </c>
      <c r="BP6" s="628"/>
      <c r="BQ6" s="628"/>
      <c r="BR6" s="628"/>
      <c r="BS6" s="629">
        <v>2238</v>
      </c>
      <c r="BT6" s="629"/>
      <c r="BU6" s="629"/>
      <c r="BV6" s="629"/>
      <c r="BW6" s="629"/>
      <c r="BX6" s="629"/>
      <c r="BY6" s="629"/>
      <c r="BZ6" s="629"/>
      <c r="CA6" s="629"/>
      <c r="CB6" s="633"/>
      <c r="CD6" s="611" t="s">
        <v>222</v>
      </c>
      <c r="CE6" s="612"/>
      <c r="CF6" s="612"/>
      <c r="CG6" s="612"/>
      <c r="CH6" s="612"/>
      <c r="CI6" s="612"/>
      <c r="CJ6" s="612"/>
      <c r="CK6" s="612"/>
      <c r="CL6" s="612"/>
      <c r="CM6" s="612"/>
      <c r="CN6" s="612"/>
      <c r="CO6" s="612"/>
      <c r="CP6" s="612"/>
      <c r="CQ6" s="613"/>
      <c r="CR6" s="625">
        <v>47187</v>
      </c>
      <c r="CS6" s="626"/>
      <c r="CT6" s="626"/>
      <c r="CU6" s="626"/>
      <c r="CV6" s="626"/>
      <c r="CW6" s="626"/>
      <c r="CX6" s="626"/>
      <c r="CY6" s="627"/>
      <c r="CZ6" s="619">
        <v>1.1000000000000001</v>
      </c>
      <c r="DA6" s="620"/>
      <c r="DB6" s="620"/>
      <c r="DC6" s="636"/>
      <c r="DD6" s="634" t="s">
        <v>122</v>
      </c>
      <c r="DE6" s="626"/>
      <c r="DF6" s="626"/>
      <c r="DG6" s="626"/>
      <c r="DH6" s="626"/>
      <c r="DI6" s="626"/>
      <c r="DJ6" s="626"/>
      <c r="DK6" s="626"/>
      <c r="DL6" s="626"/>
      <c r="DM6" s="626"/>
      <c r="DN6" s="626"/>
      <c r="DO6" s="626"/>
      <c r="DP6" s="627"/>
      <c r="DQ6" s="634">
        <v>47187</v>
      </c>
      <c r="DR6" s="626"/>
      <c r="DS6" s="626"/>
      <c r="DT6" s="626"/>
      <c r="DU6" s="626"/>
      <c r="DV6" s="626"/>
      <c r="DW6" s="626"/>
      <c r="DX6" s="626"/>
      <c r="DY6" s="626"/>
      <c r="DZ6" s="626"/>
      <c r="EA6" s="626"/>
      <c r="EB6" s="626"/>
      <c r="EC6" s="635"/>
    </row>
    <row r="7" spans="2:143" ht="11.25" customHeight="1" x14ac:dyDescent="0.15">
      <c r="B7" s="622" t="s">
        <v>223</v>
      </c>
      <c r="C7" s="623"/>
      <c r="D7" s="623"/>
      <c r="E7" s="623"/>
      <c r="F7" s="623"/>
      <c r="G7" s="623"/>
      <c r="H7" s="623"/>
      <c r="I7" s="623"/>
      <c r="J7" s="623"/>
      <c r="K7" s="623"/>
      <c r="L7" s="623"/>
      <c r="M7" s="623"/>
      <c r="N7" s="623"/>
      <c r="O7" s="623"/>
      <c r="P7" s="623"/>
      <c r="Q7" s="624"/>
      <c r="R7" s="625">
        <v>58</v>
      </c>
      <c r="S7" s="626"/>
      <c r="T7" s="626"/>
      <c r="U7" s="626"/>
      <c r="V7" s="626"/>
      <c r="W7" s="626"/>
      <c r="X7" s="626"/>
      <c r="Y7" s="627"/>
      <c r="Z7" s="628">
        <v>0</v>
      </c>
      <c r="AA7" s="628"/>
      <c r="AB7" s="628"/>
      <c r="AC7" s="628"/>
      <c r="AD7" s="629">
        <v>58</v>
      </c>
      <c r="AE7" s="629"/>
      <c r="AF7" s="629"/>
      <c r="AG7" s="629"/>
      <c r="AH7" s="629"/>
      <c r="AI7" s="629"/>
      <c r="AJ7" s="629"/>
      <c r="AK7" s="629"/>
      <c r="AL7" s="630">
        <v>0</v>
      </c>
      <c r="AM7" s="631"/>
      <c r="AN7" s="631"/>
      <c r="AO7" s="632"/>
      <c r="AP7" s="622" t="s">
        <v>224</v>
      </c>
      <c r="AQ7" s="623"/>
      <c r="AR7" s="623"/>
      <c r="AS7" s="623"/>
      <c r="AT7" s="623"/>
      <c r="AU7" s="623"/>
      <c r="AV7" s="623"/>
      <c r="AW7" s="623"/>
      <c r="AX7" s="623"/>
      <c r="AY7" s="623"/>
      <c r="AZ7" s="623"/>
      <c r="BA7" s="623"/>
      <c r="BB7" s="623"/>
      <c r="BC7" s="623"/>
      <c r="BD7" s="623"/>
      <c r="BE7" s="623"/>
      <c r="BF7" s="624"/>
      <c r="BG7" s="625">
        <v>78284</v>
      </c>
      <c r="BH7" s="626"/>
      <c r="BI7" s="626"/>
      <c r="BJ7" s="626"/>
      <c r="BK7" s="626"/>
      <c r="BL7" s="626"/>
      <c r="BM7" s="626"/>
      <c r="BN7" s="627"/>
      <c r="BO7" s="628">
        <v>43.6</v>
      </c>
      <c r="BP7" s="628"/>
      <c r="BQ7" s="628"/>
      <c r="BR7" s="628"/>
      <c r="BS7" s="629">
        <v>2238</v>
      </c>
      <c r="BT7" s="629"/>
      <c r="BU7" s="629"/>
      <c r="BV7" s="629"/>
      <c r="BW7" s="629"/>
      <c r="BX7" s="629"/>
      <c r="BY7" s="629"/>
      <c r="BZ7" s="629"/>
      <c r="CA7" s="629"/>
      <c r="CB7" s="633"/>
      <c r="CD7" s="622" t="s">
        <v>225</v>
      </c>
      <c r="CE7" s="623"/>
      <c r="CF7" s="623"/>
      <c r="CG7" s="623"/>
      <c r="CH7" s="623"/>
      <c r="CI7" s="623"/>
      <c r="CJ7" s="623"/>
      <c r="CK7" s="623"/>
      <c r="CL7" s="623"/>
      <c r="CM7" s="623"/>
      <c r="CN7" s="623"/>
      <c r="CO7" s="623"/>
      <c r="CP7" s="623"/>
      <c r="CQ7" s="624"/>
      <c r="CR7" s="625">
        <v>1105374</v>
      </c>
      <c r="CS7" s="626"/>
      <c r="CT7" s="626"/>
      <c r="CU7" s="626"/>
      <c r="CV7" s="626"/>
      <c r="CW7" s="626"/>
      <c r="CX7" s="626"/>
      <c r="CY7" s="627"/>
      <c r="CZ7" s="628">
        <v>26.9</v>
      </c>
      <c r="DA7" s="628"/>
      <c r="DB7" s="628"/>
      <c r="DC7" s="628"/>
      <c r="DD7" s="634">
        <v>35229</v>
      </c>
      <c r="DE7" s="626"/>
      <c r="DF7" s="626"/>
      <c r="DG7" s="626"/>
      <c r="DH7" s="626"/>
      <c r="DI7" s="626"/>
      <c r="DJ7" s="626"/>
      <c r="DK7" s="626"/>
      <c r="DL7" s="626"/>
      <c r="DM7" s="626"/>
      <c r="DN7" s="626"/>
      <c r="DO7" s="626"/>
      <c r="DP7" s="627"/>
      <c r="DQ7" s="634">
        <v>862398</v>
      </c>
      <c r="DR7" s="626"/>
      <c r="DS7" s="626"/>
      <c r="DT7" s="626"/>
      <c r="DU7" s="626"/>
      <c r="DV7" s="626"/>
      <c r="DW7" s="626"/>
      <c r="DX7" s="626"/>
      <c r="DY7" s="626"/>
      <c r="DZ7" s="626"/>
      <c r="EA7" s="626"/>
      <c r="EB7" s="626"/>
      <c r="EC7" s="635"/>
    </row>
    <row r="8" spans="2:143" ht="11.25" customHeight="1" x14ac:dyDescent="0.15">
      <c r="B8" s="622" t="s">
        <v>226</v>
      </c>
      <c r="C8" s="623"/>
      <c r="D8" s="623"/>
      <c r="E8" s="623"/>
      <c r="F8" s="623"/>
      <c r="G8" s="623"/>
      <c r="H8" s="623"/>
      <c r="I8" s="623"/>
      <c r="J8" s="623"/>
      <c r="K8" s="623"/>
      <c r="L8" s="623"/>
      <c r="M8" s="623"/>
      <c r="N8" s="623"/>
      <c r="O8" s="623"/>
      <c r="P8" s="623"/>
      <c r="Q8" s="624"/>
      <c r="R8" s="625">
        <v>550</v>
      </c>
      <c r="S8" s="626"/>
      <c r="T8" s="626"/>
      <c r="U8" s="626"/>
      <c r="V8" s="626"/>
      <c r="W8" s="626"/>
      <c r="X8" s="626"/>
      <c r="Y8" s="627"/>
      <c r="Z8" s="628">
        <v>0</v>
      </c>
      <c r="AA8" s="628"/>
      <c r="AB8" s="628"/>
      <c r="AC8" s="628"/>
      <c r="AD8" s="629">
        <v>550</v>
      </c>
      <c r="AE8" s="629"/>
      <c r="AF8" s="629"/>
      <c r="AG8" s="629"/>
      <c r="AH8" s="629"/>
      <c r="AI8" s="629"/>
      <c r="AJ8" s="629"/>
      <c r="AK8" s="629"/>
      <c r="AL8" s="630">
        <v>0</v>
      </c>
      <c r="AM8" s="631"/>
      <c r="AN8" s="631"/>
      <c r="AO8" s="632"/>
      <c r="AP8" s="622" t="s">
        <v>227</v>
      </c>
      <c r="AQ8" s="623"/>
      <c r="AR8" s="623"/>
      <c r="AS8" s="623"/>
      <c r="AT8" s="623"/>
      <c r="AU8" s="623"/>
      <c r="AV8" s="623"/>
      <c r="AW8" s="623"/>
      <c r="AX8" s="623"/>
      <c r="AY8" s="623"/>
      <c r="AZ8" s="623"/>
      <c r="BA8" s="623"/>
      <c r="BB8" s="623"/>
      <c r="BC8" s="623"/>
      <c r="BD8" s="623"/>
      <c r="BE8" s="623"/>
      <c r="BF8" s="624"/>
      <c r="BG8" s="625">
        <v>2877</v>
      </c>
      <c r="BH8" s="626"/>
      <c r="BI8" s="626"/>
      <c r="BJ8" s="626"/>
      <c r="BK8" s="626"/>
      <c r="BL8" s="626"/>
      <c r="BM8" s="626"/>
      <c r="BN8" s="627"/>
      <c r="BO8" s="628">
        <v>1.6</v>
      </c>
      <c r="BP8" s="628"/>
      <c r="BQ8" s="628"/>
      <c r="BR8" s="628"/>
      <c r="BS8" s="629" t="s">
        <v>122</v>
      </c>
      <c r="BT8" s="629"/>
      <c r="BU8" s="629"/>
      <c r="BV8" s="629"/>
      <c r="BW8" s="629"/>
      <c r="BX8" s="629"/>
      <c r="BY8" s="629"/>
      <c r="BZ8" s="629"/>
      <c r="CA8" s="629"/>
      <c r="CB8" s="633"/>
      <c r="CD8" s="622" t="s">
        <v>228</v>
      </c>
      <c r="CE8" s="623"/>
      <c r="CF8" s="623"/>
      <c r="CG8" s="623"/>
      <c r="CH8" s="623"/>
      <c r="CI8" s="623"/>
      <c r="CJ8" s="623"/>
      <c r="CK8" s="623"/>
      <c r="CL8" s="623"/>
      <c r="CM8" s="623"/>
      <c r="CN8" s="623"/>
      <c r="CO8" s="623"/>
      <c r="CP8" s="623"/>
      <c r="CQ8" s="624"/>
      <c r="CR8" s="625">
        <v>638968</v>
      </c>
      <c r="CS8" s="626"/>
      <c r="CT8" s="626"/>
      <c r="CU8" s="626"/>
      <c r="CV8" s="626"/>
      <c r="CW8" s="626"/>
      <c r="CX8" s="626"/>
      <c r="CY8" s="627"/>
      <c r="CZ8" s="628">
        <v>15.5</v>
      </c>
      <c r="DA8" s="628"/>
      <c r="DB8" s="628"/>
      <c r="DC8" s="628"/>
      <c r="DD8" s="634">
        <v>50164</v>
      </c>
      <c r="DE8" s="626"/>
      <c r="DF8" s="626"/>
      <c r="DG8" s="626"/>
      <c r="DH8" s="626"/>
      <c r="DI8" s="626"/>
      <c r="DJ8" s="626"/>
      <c r="DK8" s="626"/>
      <c r="DL8" s="626"/>
      <c r="DM8" s="626"/>
      <c r="DN8" s="626"/>
      <c r="DO8" s="626"/>
      <c r="DP8" s="627"/>
      <c r="DQ8" s="634">
        <v>409529</v>
      </c>
      <c r="DR8" s="626"/>
      <c r="DS8" s="626"/>
      <c r="DT8" s="626"/>
      <c r="DU8" s="626"/>
      <c r="DV8" s="626"/>
      <c r="DW8" s="626"/>
      <c r="DX8" s="626"/>
      <c r="DY8" s="626"/>
      <c r="DZ8" s="626"/>
      <c r="EA8" s="626"/>
      <c r="EB8" s="626"/>
      <c r="EC8" s="635"/>
    </row>
    <row r="9" spans="2:143" ht="11.25" customHeight="1" x14ac:dyDescent="0.15">
      <c r="B9" s="622" t="s">
        <v>229</v>
      </c>
      <c r="C9" s="623"/>
      <c r="D9" s="623"/>
      <c r="E9" s="623"/>
      <c r="F9" s="623"/>
      <c r="G9" s="623"/>
      <c r="H9" s="623"/>
      <c r="I9" s="623"/>
      <c r="J9" s="623"/>
      <c r="K9" s="623"/>
      <c r="L9" s="623"/>
      <c r="M9" s="623"/>
      <c r="N9" s="623"/>
      <c r="O9" s="623"/>
      <c r="P9" s="623"/>
      <c r="Q9" s="624"/>
      <c r="R9" s="625">
        <v>633</v>
      </c>
      <c r="S9" s="626"/>
      <c r="T9" s="626"/>
      <c r="U9" s="626"/>
      <c r="V9" s="626"/>
      <c r="W9" s="626"/>
      <c r="X9" s="626"/>
      <c r="Y9" s="627"/>
      <c r="Z9" s="628">
        <v>0</v>
      </c>
      <c r="AA9" s="628"/>
      <c r="AB9" s="628"/>
      <c r="AC9" s="628"/>
      <c r="AD9" s="629">
        <v>633</v>
      </c>
      <c r="AE9" s="629"/>
      <c r="AF9" s="629"/>
      <c r="AG9" s="629"/>
      <c r="AH9" s="629"/>
      <c r="AI9" s="629"/>
      <c r="AJ9" s="629"/>
      <c r="AK9" s="629"/>
      <c r="AL9" s="630">
        <v>0</v>
      </c>
      <c r="AM9" s="631"/>
      <c r="AN9" s="631"/>
      <c r="AO9" s="632"/>
      <c r="AP9" s="622" t="s">
        <v>230</v>
      </c>
      <c r="AQ9" s="623"/>
      <c r="AR9" s="623"/>
      <c r="AS9" s="623"/>
      <c r="AT9" s="623"/>
      <c r="AU9" s="623"/>
      <c r="AV9" s="623"/>
      <c r="AW9" s="623"/>
      <c r="AX9" s="623"/>
      <c r="AY9" s="623"/>
      <c r="AZ9" s="623"/>
      <c r="BA9" s="623"/>
      <c r="BB9" s="623"/>
      <c r="BC9" s="623"/>
      <c r="BD9" s="623"/>
      <c r="BE9" s="623"/>
      <c r="BF9" s="624"/>
      <c r="BG9" s="625">
        <v>65521</v>
      </c>
      <c r="BH9" s="626"/>
      <c r="BI9" s="626"/>
      <c r="BJ9" s="626"/>
      <c r="BK9" s="626"/>
      <c r="BL9" s="626"/>
      <c r="BM9" s="626"/>
      <c r="BN9" s="627"/>
      <c r="BO9" s="628">
        <v>36.5</v>
      </c>
      <c r="BP9" s="628"/>
      <c r="BQ9" s="628"/>
      <c r="BR9" s="628"/>
      <c r="BS9" s="629" t="s">
        <v>122</v>
      </c>
      <c r="BT9" s="629"/>
      <c r="BU9" s="629"/>
      <c r="BV9" s="629"/>
      <c r="BW9" s="629"/>
      <c r="BX9" s="629"/>
      <c r="BY9" s="629"/>
      <c r="BZ9" s="629"/>
      <c r="CA9" s="629"/>
      <c r="CB9" s="633"/>
      <c r="CD9" s="622" t="s">
        <v>231</v>
      </c>
      <c r="CE9" s="623"/>
      <c r="CF9" s="623"/>
      <c r="CG9" s="623"/>
      <c r="CH9" s="623"/>
      <c r="CI9" s="623"/>
      <c r="CJ9" s="623"/>
      <c r="CK9" s="623"/>
      <c r="CL9" s="623"/>
      <c r="CM9" s="623"/>
      <c r="CN9" s="623"/>
      <c r="CO9" s="623"/>
      <c r="CP9" s="623"/>
      <c r="CQ9" s="624"/>
      <c r="CR9" s="625">
        <v>219488</v>
      </c>
      <c r="CS9" s="626"/>
      <c r="CT9" s="626"/>
      <c r="CU9" s="626"/>
      <c r="CV9" s="626"/>
      <c r="CW9" s="626"/>
      <c r="CX9" s="626"/>
      <c r="CY9" s="627"/>
      <c r="CZ9" s="628">
        <v>5.3</v>
      </c>
      <c r="DA9" s="628"/>
      <c r="DB9" s="628"/>
      <c r="DC9" s="628"/>
      <c r="DD9" s="634">
        <v>11287</v>
      </c>
      <c r="DE9" s="626"/>
      <c r="DF9" s="626"/>
      <c r="DG9" s="626"/>
      <c r="DH9" s="626"/>
      <c r="DI9" s="626"/>
      <c r="DJ9" s="626"/>
      <c r="DK9" s="626"/>
      <c r="DL9" s="626"/>
      <c r="DM9" s="626"/>
      <c r="DN9" s="626"/>
      <c r="DO9" s="626"/>
      <c r="DP9" s="627"/>
      <c r="DQ9" s="634">
        <v>111938</v>
      </c>
      <c r="DR9" s="626"/>
      <c r="DS9" s="626"/>
      <c r="DT9" s="626"/>
      <c r="DU9" s="626"/>
      <c r="DV9" s="626"/>
      <c r="DW9" s="626"/>
      <c r="DX9" s="626"/>
      <c r="DY9" s="626"/>
      <c r="DZ9" s="626"/>
      <c r="EA9" s="626"/>
      <c r="EB9" s="626"/>
      <c r="EC9" s="635"/>
    </row>
    <row r="10" spans="2:143" ht="11.25" customHeight="1" x14ac:dyDescent="0.15">
      <c r="B10" s="622" t="s">
        <v>232</v>
      </c>
      <c r="C10" s="623"/>
      <c r="D10" s="623"/>
      <c r="E10" s="623"/>
      <c r="F10" s="623"/>
      <c r="G10" s="623"/>
      <c r="H10" s="623"/>
      <c r="I10" s="623"/>
      <c r="J10" s="623"/>
      <c r="K10" s="623"/>
      <c r="L10" s="623"/>
      <c r="M10" s="623"/>
      <c r="N10" s="623"/>
      <c r="O10" s="623"/>
      <c r="P10" s="623"/>
      <c r="Q10" s="624"/>
      <c r="R10" s="625" t="s">
        <v>122</v>
      </c>
      <c r="S10" s="626"/>
      <c r="T10" s="626"/>
      <c r="U10" s="626"/>
      <c r="V10" s="626"/>
      <c r="W10" s="626"/>
      <c r="X10" s="626"/>
      <c r="Y10" s="627"/>
      <c r="Z10" s="628" t="s">
        <v>122</v>
      </c>
      <c r="AA10" s="628"/>
      <c r="AB10" s="628"/>
      <c r="AC10" s="628"/>
      <c r="AD10" s="629" t="s">
        <v>122</v>
      </c>
      <c r="AE10" s="629"/>
      <c r="AF10" s="629"/>
      <c r="AG10" s="629"/>
      <c r="AH10" s="629"/>
      <c r="AI10" s="629"/>
      <c r="AJ10" s="629"/>
      <c r="AK10" s="629"/>
      <c r="AL10" s="630" t="s">
        <v>122</v>
      </c>
      <c r="AM10" s="631"/>
      <c r="AN10" s="631"/>
      <c r="AO10" s="632"/>
      <c r="AP10" s="622" t="s">
        <v>233</v>
      </c>
      <c r="AQ10" s="623"/>
      <c r="AR10" s="623"/>
      <c r="AS10" s="623"/>
      <c r="AT10" s="623"/>
      <c r="AU10" s="623"/>
      <c r="AV10" s="623"/>
      <c r="AW10" s="623"/>
      <c r="AX10" s="623"/>
      <c r="AY10" s="623"/>
      <c r="AZ10" s="623"/>
      <c r="BA10" s="623"/>
      <c r="BB10" s="623"/>
      <c r="BC10" s="623"/>
      <c r="BD10" s="623"/>
      <c r="BE10" s="623"/>
      <c r="BF10" s="624"/>
      <c r="BG10" s="625">
        <v>4945</v>
      </c>
      <c r="BH10" s="626"/>
      <c r="BI10" s="626"/>
      <c r="BJ10" s="626"/>
      <c r="BK10" s="626"/>
      <c r="BL10" s="626"/>
      <c r="BM10" s="626"/>
      <c r="BN10" s="627"/>
      <c r="BO10" s="628">
        <v>2.8</v>
      </c>
      <c r="BP10" s="628"/>
      <c r="BQ10" s="628"/>
      <c r="BR10" s="628"/>
      <c r="BS10" s="629">
        <v>826</v>
      </c>
      <c r="BT10" s="629"/>
      <c r="BU10" s="629"/>
      <c r="BV10" s="629"/>
      <c r="BW10" s="629"/>
      <c r="BX10" s="629"/>
      <c r="BY10" s="629"/>
      <c r="BZ10" s="629"/>
      <c r="CA10" s="629"/>
      <c r="CB10" s="633"/>
      <c r="CD10" s="622" t="s">
        <v>234</v>
      </c>
      <c r="CE10" s="623"/>
      <c r="CF10" s="623"/>
      <c r="CG10" s="623"/>
      <c r="CH10" s="623"/>
      <c r="CI10" s="623"/>
      <c r="CJ10" s="623"/>
      <c r="CK10" s="623"/>
      <c r="CL10" s="623"/>
      <c r="CM10" s="623"/>
      <c r="CN10" s="623"/>
      <c r="CO10" s="623"/>
      <c r="CP10" s="623"/>
      <c r="CQ10" s="624"/>
      <c r="CR10" s="625">
        <v>5</v>
      </c>
      <c r="CS10" s="626"/>
      <c r="CT10" s="626"/>
      <c r="CU10" s="626"/>
      <c r="CV10" s="626"/>
      <c r="CW10" s="626"/>
      <c r="CX10" s="626"/>
      <c r="CY10" s="627"/>
      <c r="CZ10" s="628">
        <v>0</v>
      </c>
      <c r="DA10" s="628"/>
      <c r="DB10" s="628"/>
      <c r="DC10" s="628"/>
      <c r="DD10" s="634" t="s">
        <v>122</v>
      </c>
      <c r="DE10" s="626"/>
      <c r="DF10" s="626"/>
      <c r="DG10" s="626"/>
      <c r="DH10" s="626"/>
      <c r="DI10" s="626"/>
      <c r="DJ10" s="626"/>
      <c r="DK10" s="626"/>
      <c r="DL10" s="626"/>
      <c r="DM10" s="626"/>
      <c r="DN10" s="626"/>
      <c r="DO10" s="626"/>
      <c r="DP10" s="627"/>
      <c r="DQ10" s="634">
        <v>5</v>
      </c>
      <c r="DR10" s="626"/>
      <c r="DS10" s="626"/>
      <c r="DT10" s="626"/>
      <c r="DU10" s="626"/>
      <c r="DV10" s="626"/>
      <c r="DW10" s="626"/>
      <c r="DX10" s="626"/>
      <c r="DY10" s="626"/>
      <c r="DZ10" s="626"/>
      <c r="EA10" s="626"/>
      <c r="EB10" s="626"/>
      <c r="EC10" s="635"/>
    </row>
    <row r="11" spans="2:143" ht="11.25" customHeight="1" x14ac:dyDescent="0.15">
      <c r="B11" s="622" t="s">
        <v>235</v>
      </c>
      <c r="C11" s="623"/>
      <c r="D11" s="623"/>
      <c r="E11" s="623"/>
      <c r="F11" s="623"/>
      <c r="G11" s="623"/>
      <c r="H11" s="623"/>
      <c r="I11" s="623"/>
      <c r="J11" s="623"/>
      <c r="K11" s="623"/>
      <c r="L11" s="623"/>
      <c r="M11" s="623"/>
      <c r="N11" s="623"/>
      <c r="O11" s="623"/>
      <c r="P11" s="623"/>
      <c r="Q11" s="624"/>
      <c r="R11" s="625">
        <v>46216</v>
      </c>
      <c r="S11" s="626"/>
      <c r="T11" s="626"/>
      <c r="U11" s="626"/>
      <c r="V11" s="626"/>
      <c r="W11" s="626"/>
      <c r="X11" s="626"/>
      <c r="Y11" s="627"/>
      <c r="Z11" s="630">
        <v>1.1000000000000001</v>
      </c>
      <c r="AA11" s="631"/>
      <c r="AB11" s="631"/>
      <c r="AC11" s="637"/>
      <c r="AD11" s="634">
        <v>46216</v>
      </c>
      <c r="AE11" s="626"/>
      <c r="AF11" s="626"/>
      <c r="AG11" s="626"/>
      <c r="AH11" s="626"/>
      <c r="AI11" s="626"/>
      <c r="AJ11" s="626"/>
      <c r="AK11" s="627"/>
      <c r="AL11" s="630">
        <v>2.4</v>
      </c>
      <c r="AM11" s="631"/>
      <c r="AN11" s="631"/>
      <c r="AO11" s="632"/>
      <c r="AP11" s="622" t="s">
        <v>236</v>
      </c>
      <c r="AQ11" s="623"/>
      <c r="AR11" s="623"/>
      <c r="AS11" s="623"/>
      <c r="AT11" s="623"/>
      <c r="AU11" s="623"/>
      <c r="AV11" s="623"/>
      <c r="AW11" s="623"/>
      <c r="AX11" s="623"/>
      <c r="AY11" s="623"/>
      <c r="AZ11" s="623"/>
      <c r="BA11" s="623"/>
      <c r="BB11" s="623"/>
      <c r="BC11" s="623"/>
      <c r="BD11" s="623"/>
      <c r="BE11" s="623"/>
      <c r="BF11" s="624"/>
      <c r="BG11" s="625">
        <v>4941</v>
      </c>
      <c r="BH11" s="626"/>
      <c r="BI11" s="626"/>
      <c r="BJ11" s="626"/>
      <c r="BK11" s="626"/>
      <c r="BL11" s="626"/>
      <c r="BM11" s="626"/>
      <c r="BN11" s="627"/>
      <c r="BO11" s="628">
        <v>2.8</v>
      </c>
      <c r="BP11" s="628"/>
      <c r="BQ11" s="628"/>
      <c r="BR11" s="628"/>
      <c r="BS11" s="629">
        <v>1412</v>
      </c>
      <c r="BT11" s="629"/>
      <c r="BU11" s="629"/>
      <c r="BV11" s="629"/>
      <c r="BW11" s="629"/>
      <c r="BX11" s="629"/>
      <c r="BY11" s="629"/>
      <c r="BZ11" s="629"/>
      <c r="CA11" s="629"/>
      <c r="CB11" s="633"/>
      <c r="CD11" s="622" t="s">
        <v>237</v>
      </c>
      <c r="CE11" s="623"/>
      <c r="CF11" s="623"/>
      <c r="CG11" s="623"/>
      <c r="CH11" s="623"/>
      <c r="CI11" s="623"/>
      <c r="CJ11" s="623"/>
      <c r="CK11" s="623"/>
      <c r="CL11" s="623"/>
      <c r="CM11" s="623"/>
      <c r="CN11" s="623"/>
      <c r="CO11" s="623"/>
      <c r="CP11" s="623"/>
      <c r="CQ11" s="624"/>
      <c r="CR11" s="625">
        <v>537197</v>
      </c>
      <c r="CS11" s="626"/>
      <c r="CT11" s="626"/>
      <c r="CU11" s="626"/>
      <c r="CV11" s="626"/>
      <c r="CW11" s="626"/>
      <c r="CX11" s="626"/>
      <c r="CY11" s="627"/>
      <c r="CZ11" s="628">
        <v>13.1</v>
      </c>
      <c r="DA11" s="628"/>
      <c r="DB11" s="628"/>
      <c r="DC11" s="628"/>
      <c r="DD11" s="634">
        <v>57342</v>
      </c>
      <c r="DE11" s="626"/>
      <c r="DF11" s="626"/>
      <c r="DG11" s="626"/>
      <c r="DH11" s="626"/>
      <c r="DI11" s="626"/>
      <c r="DJ11" s="626"/>
      <c r="DK11" s="626"/>
      <c r="DL11" s="626"/>
      <c r="DM11" s="626"/>
      <c r="DN11" s="626"/>
      <c r="DO11" s="626"/>
      <c r="DP11" s="627"/>
      <c r="DQ11" s="634">
        <v>250404</v>
      </c>
      <c r="DR11" s="626"/>
      <c r="DS11" s="626"/>
      <c r="DT11" s="626"/>
      <c r="DU11" s="626"/>
      <c r="DV11" s="626"/>
      <c r="DW11" s="626"/>
      <c r="DX11" s="626"/>
      <c r="DY11" s="626"/>
      <c r="DZ11" s="626"/>
      <c r="EA11" s="626"/>
      <c r="EB11" s="626"/>
      <c r="EC11" s="635"/>
    </row>
    <row r="12" spans="2:143" ht="11.25" customHeight="1" x14ac:dyDescent="0.15">
      <c r="B12" s="622" t="s">
        <v>238</v>
      </c>
      <c r="C12" s="623"/>
      <c r="D12" s="623"/>
      <c r="E12" s="623"/>
      <c r="F12" s="623"/>
      <c r="G12" s="623"/>
      <c r="H12" s="623"/>
      <c r="I12" s="623"/>
      <c r="J12" s="623"/>
      <c r="K12" s="623"/>
      <c r="L12" s="623"/>
      <c r="M12" s="623"/>
      <c r="N12" s="623"/>
      <c r="O12" s="623"/>
      <c r="P12" s="623"/>
      <c r="Q12" s="624"/>
      <c r="R12" s="625" t="s">
        <v>122</v>
      </c>
      <c r="S12" s="626"/>
      <c r="T12" s="626"/>
      <c r="U12" s="626"/>
      <c r="V12" s="626"/>
      <c r="W12" s="626"/>
      <c r="X12" s="626"/>
      <c r="Y12" s="627"/>
      <c r="Z12" s="628" t="s">
        <v>122</v>
      </c>
      <c r="AA12" s="628"/>
      <c r="AB12" s="628"/>
      <c r="AC12" s="628"/>
      <c r="AD12" s="629" t="s">
        <v>122</v>
      </c>
      <c r="AE12" s="629"/>
      <c r="AF12" s="629"/>
      <c r="AG12" s="629"/>
      <c r="AH12" s="629"/>
      <c r="AI12" s="629"/>
      <c r="AJ12" s="629"/>
      <c r="AK12" s="629"/>
      <c r="AL12" s="630" t="s">
        <v>122</v>
      </c>
      <c r="AM12" s="631"/>
      <c r="AN12" s="631"/>
      <c r="AO12" s="632"/>
      <c r="AP12" s="622" t="s">
        <v>239</v>
      </c>
      <c r="AQ12" s="623"/>
      <c r="AR12" s="623"/>
      <c r="AS12" s="623"/>
      <c r="AT12" s="623"/>
      <c r="AU12" s="623"/>
      <c r="AV12" s="623"/>
      <c r="AW12" s="623"/>
      <c r="AX12" s="623"/>
      <c r="AY12" s="623"/>
      <c r="AZ12" s="623"/>
      <c r="BA12" s="623"/>
      <c r="BB12" s="623"/>
      <c r="BC12" s="623"/>
      <c r="BD12" s="623"/>
      <c r="BE12" s="623"/>
      <c r="BF12" s="624"/>
      <c r="BG12" s="625">
        <v>72863</v>
      </c>
      <c r="BH12" s="626"/>
      <c r="BI12" s="626"/>
      <c r="BJ12" s="626"/>
      <c r="BK12" s="626"/>
      <c r="BL12" s="626"/>
      <c r="BM12" s="626"/>
      <c r="BN12" s="627"/>
      <c r="BO12" s="628">
        <v>40.6</v>
      </c>
      <c r="BP12" s="628"/>
      <c r="BQ12" s="628"/>
      <c r="BR12" s="628"/>
      <c r="BS12" s="629" t="s">
        <v>122</v>
      </c>
      <c r="BT12" s="629"/>
      <c r="BU12" s="629"/>
      <c r="BV12" s="629"/>
      <c r="BW12" s="629"/>
      <c r="BX12" s="629"/>
      <c r="BY12" s="629"/>
      <c r="BZ12" s="629"/>
      <c r="CA12" s="629"/>
      <c r="CB12" s="633"/>
      <c r="CD12" s="622" t="s">
        <v>240</v>
      </c>
      <c r="CE12" s="623"/>
      <c r="CF12" s="623"/>
      <c r="CG12" s="623"/>
      <c r="CH12" s="623"/>
      <c r="CI12" s="623"/>
      <c r="CJ12" s="623"/>
      <c r="CK12" s="623"/>
      <c r="CL12" s="623"/>
      <c r="CM12" s="623"/>
      <c r="CN12" s="623"/>
      <c r="CO12" s="623"/>
      <c r="CP12" s="623"/>
      <c r="CQ12" s="624"/>
      <c r="CR12" s="625">
        <v>236033</v>
      </c>
      <c r="CS12" s="626"/>
      <c r="CT12" s="626"/>
      <c r="CU12" s="626"/>
      <c r="CV12" s="626"/>
      <c r="CW12" s="626"/>
      <c r="CX12" s="626"/>
      <c r="CY12" s="627"/>
      <c r="CZ12" s="628">
        <v>5.7</v>
      </c>
      <c r="DA12" s="628"/>
      <c r="DB12" s="628"/>
      <c r="DC12" s="628"/>
      <c r="DD12" s="634">
        <v>16518</v>
      </c>
      <c r="DE12" s="626"/>
      <c r="DF12" s="626"/>
      <c r="DG12" s="626"/>
      <c r="DH12" s="626"/>
      <c r="DI12" s="626"/>
      <c r="DJ12" s="626"/>
      <c r="DK12" s="626"/>
      <c r="DL12" s="626"/>
      <c r="DM12" s="626"/>
      <c r="DN12" s="626"/>
      <c r="DO12" s="626"/>
      <c r="DP12" s="627"/>
      <c r="DQ12" s="634">
        <v>140006</v>
      </c>
      <c r="DR12" s="626"/>
      <c r="DS12" s="626"/>
      <c r="DT12" s="626"/>
      <c r="DU12" s="626"/>
      <c r="DV12" s="626"/>
      <c r="DW12" s="626"/>
      <c r="DX12" s="626"/>
      <c r="DY12" s="626"/>
      <c r="DZ12" s="626"/>
      <c r="EA12" s="626"/>
      <c r="EB12" s="626"/>
      <c r="EC12" s="635"/>
    </row>
    <row r="13" spans="2:143" ht="11.25" customHeight="1" x14ac:dyDescent="0.15">
      <c r="B13" s="622" t="s">
        <v>241</v>
      </c>
      <c r="C13" s="623"/>
      <c r="D13" s="623"/>
      <c r="E13" s="623"/>
      <c r="F13" s="623"/>
      <c r="G13" s="623"/>
      <c r="H13" s="623"/>
      <c r="I13" s="623"/>
      <c r="J13" s="623"/>
      <c r="K13" s="623"/>
      <c r="L13" s="623"/>
      <c r="M13" s="623"/>
      <c r="N13" s="623"/>
      <c r="O13" s="623"/>
      <c r="P13" s="623"/>
      <c r="Q13" s="624"/>
      <c r="R13" s="625" t="s">
        <v>122</v>
      </c>
      <c r="S13" s="626"/>
      <c r="T13" s="626"/>
      <c r="U13" s="626"/>
      <c r="V13" s="626"/>
      <c r="W13" s="626"/>
      <c r="X13" s="626"/>
      <c r="Y13" s="627"/>
      <c r="Z13" s="628" t="s">
        <v>122</v>
      </c>
      <c r="AA13" s="628"/>
      <c r="AB13" s="628"/>
      <c r="AC13" s="628"/>
      <c r="AD13" s="629" t="s">
        <v>122</v>
      </c>
      <c r="AE13" s="629"/>
      <c r="AF13" s="629"/>
      <c r="AG13" s="629"/>
      <c r="AH13" s="629"/>
      <c r="AI13" s="629"/>
      <c r="AJ13" s="629"/>
      <c r="AK13" s="629"/>
      <c r="AL13" s="630" t="s">
        <v>122</v>
      </c>
      <c r="AM13" s="631"/>
      <c r="AN13" s="631"/>
      <c r="AO13" s="632"/>
      <c r="AP13" s="622" t="s">
        <v>242</v>
      </c>
      <c r="AQ13" s="623"/>
      <c r="AR13" s="623"/>
      <c r="AS13" s="623"/>
      <c r="AT13" s="623"/>
      <c r="AU13" s="623"/>
      <c r="AV13" s="623"/>
      <c r="AW13" s="623"/>
      <c r="AX13" s="623"/>
      <c r="AY13" s="623"/>
      <c r="AZ13" s="623"/>
      <c r="BA13" s="623"/>
      <c r="BB13" s="623"/>
      <c r="BC13" s="623"/>
      <c r="BD13" s="623"/>
      <c r="BE13" s="623"/>
      <c r="BF13" s="624"/>
      <c r="BG13" s="625">
        <v>71316</v>
      </c>
      <c r="BH13" s="626"/>
      <c r="BI13" s="626"/>
      <c r="BJ13" s="626"/>
      <c r="BK13" s="626"/>
      <c r="BL13" s="626"/>
      <c r="BM13" s="626"/>
      <c r="BN13" s="627"/>
      <c r="BO13" s="628">
        <v>39.700000000000003</v>
      </c>
      <c r="BP13" s="628"/>
      <c r="BQ13" s="628"/>
      <c r="BR13" s="628"/>
      <c r="BS13" s="629" t="s">
        <v>122</v>
      </c>
      <c r="BT13" s="629"/>
      <c r="BU13" s="629"/>
      <c r="BV13" s="629"/>
      <c r="BW13" s="629"/>
      <c r="BX13" s="629"/>
      <c r="BY13" s="629"/>
      <c r="BZ13" s="629"/>
      <c r="CA13" s="629"/>
      <c r="CB13" s="633"/>
      <c r="CD13" s="622" t="s">
        <v>243</v>
      </c>
      <c r="CE13" s="623"/>
      <c r="CF13" s="623"/>
      <c r="CG13" s="623"/>
      <c r="CH13" s="623"/>
      <c r="CI13" s="623"/>
      <c r="CJ13" s="623"/>
      <c r="CK13" s="623"/>
      <c r="CL13" s="623"/>
      <c r="CM13" s="623"/>
      <c r="CN13" s="623"/>
      <c r="CO13" s="623"/>
      <c r="CP13" s="623"/>
      <c r="CQ13" s="624"/>
      <c r="CR13" s="625">
        <v>422885</v>
      </c>
      <c r="CS13" s="626"/>
      <c r="CT13" s="626"/>
      <c r="CU13" s="626"/>
      <c r="CV13" s="626"/>
      <c r="CW13" s="626"/>
      <c r="CX13" s="626"/>
      <c r="CY13" s="627"/>
      <c r="CZ13" s="628">
        <v>10.3</v>
      </c>
      <c r="DA13" s="628"/>
      <c r="DB13" s="628"/>
      <c r="DC13" s="628"/>
      <c r="DD13" s="634">
        <v>284846</v>
      </c>
      <c r="DE13" s="626"/>
      <c r="DF13" s="626"/>
      <c r="DG13" s="626"/>
      <c r="DH13" s="626"/>
      <c r="DI13" s="626"/>
      <c r="DJ13" s="626"/>
      <c r="DK13" s="626"/>
      <c r="DL13" s="626"/>
      <c r="DM13" s="626"/>
      <c r="DN13" s="626"/>
      <c r="DO13" s="626"/>
      <c r="DP13" s="627"/>
      <c r="DQ13" s="634">
        <v>105666</v>
      </c>
      <c r="DR13" s="626"/>
      <c r="DS13" s="626"/>
      <c r="DT13" s="626"/>
      <c r="DU13" s="626"/>
      <c r="DV13" s="626"/>
      <c r="DW13" s="626"/>
      <c r="DX13" s="626"/>
      <c r="DY13" s="626"/>
      <c r="DZ13" s="626"/>
      <c r="EA13" s="626"/>
      <c r="EB13" s="626"/>
      <c r="EC13" s="635"/>
    </row>
    <row r="14" spans="2:143" ht="11.25" customHeight="1" x14ac:dyDescent="0.15">
      <c r="B14" s="622" t="s">
        <v>244</v>
      </c>
      <c r="C14" s="623"/>
      <c r="D14" s="623"/>
      <c r="E14" s="623"/>
      <c r="F14" s="623"/>
      <c r="G14" s="623"/>
      <c r="H14" s="623"/>
      <c r="I14" s="623"/>
      <c r="J14" s="623"/>
      <c r="K14" s="623"/>
      <c r="L14" s="623"/>
      <c r="M14" s="623"/>
      <c r="N14" s="623"/>
      <c r="O14" s="623"/>
      <c r="P14" s="623"/>
      <c r="Q14" s="624"/>
      <c r="R14" s="625">
        <v>346</v>
      </c>
      <c r="S14" s="626"/>
      <c r="T14" s="626"/>
      <c r="U14" s="626"/>
      <c r="V14" s="626"/>
      <c r="W14" s="626"/>
      <c r="X14" s="626"/>
      <c r="Y14" s="627"/>
      <c r="Z14" s="628">
        <v>0</v>
      </c>
      <c r="AA14" s="628"/>
      <c r="AB14" s="628"/>
      <c r="AC14" s="628"/>
      <c r="AD14" s="629">
        <v>346</v>
      </c>
      <c r="AE14" s="629"/>
      <c r="AF14" s="629"/>
      <c r="AG14" s="629"/>
      <c r="AH14" s="629"/>
      <c r="AI14" s="629"/>
      <c r="AJ14" s="629"/>
      <c r="AK14" s="629"/>
      <c r="AL14" s="630">
        <v>0</v>
      </c>
      <c r="AM14" s="631"/>
      <c r="AN14" s="631"/>
      <c r="AO14" s="632"/>
      <c r="AP14" s="622" t="s">
        <v>245</v>
      </c>
      <c r="AQ14" s="623"/>
      <c r="AR14" s="623"/>
      <c r="AS14" s="623"/>
      <c r="AT14" s="623"/>
      <c r="AU14" s="623"/>
      <c r="AV14" s="623"/>
      <c r="AW14" s="623"/>
      <c r="AX14" s="623"/>
      <c r="AY14" s="623"/>
      <c r="AZ14" s="623"/>
      <c r="BA14" s="623"/>
      <c r="BB14" s="623"/>
      <c r="BC14" s="623"/>
      <c r="BD14" s="623"/>
      <c r="BE14" s="623"/>
      <c r="BF14" s="624"/>
      <c r="BG14" s="625">
        <v>7518</v>
      </c>
      <c r="BH14" s="626"/>
      <c r="BI14" s="626"/>
      <c r="BJ14" s="626"/>
      <c r="BK14" s="626"/>
      <c r="BL14" s="626"/>
      <c r="BM14" s="626"/>
      <c r="BN14" s="627"/>
      <c r="BO14" s="628">
        <v>4.2</v>
      </c>
      <c r="BP14" s="628"/>
      <c r="BQ14" s="628"/>
      <c r="BR14" s="628"/>
      <c r="BS14" s="629" t="s">
        <v>122</v>
      </c>
      <c r="BT14" s="629"/>
      <c r="BU14" s="629"/>
      <c r="BV14" s="629"/>
      <c r="BW14" s="629"/>
      <c r="BX14" s="629"/>
      <c r="BY14" s="629"/>
      <c r="BZ14" s="629"/>
      <c r="CA14" s="629"/>
      <c r="CB14" s="633"/>
      <c r="CD14" s="622" t="s">
        <v>246</v>
      </c>
      <c r="CE14" s="623"/>
      <c r="CF14" s="623"/>
      <c r="CG14" s="623"/>
      <c r="CH14" s="623"/>
      <c r="CI14" s="623"/>
      <c r="CJ14" s="623"/>
      <c r="CK14" s="623"/>
      <c r="CL14" s="623"/>
      <c r="CM14" s="623"/>
      <c r="CN14" s="623"/>
      <c r="CO14" s="623"/>
      <c r="CP14" s="623"/>
      <c r="CQ14" s="624"/>
      <c r="CR14" s="625">
        <v>136232</v>
      </c>
      <c r="CS14" s="626"/>
      <c r="CT14" s="626"/>
      <c r="CU14" s="626"/>
      <c r="CV14" s="626"/>
      <c r="CW14" s="626"/>
      <c r="CX14" s="626"/>
      <c r="CY14" s="627"/>
      <c r="CZ14" s="628">
        <v>3.3</v>
      </c>
      <c r="DA14" s="628"/>
      <c r="DB14" s="628"/>
      <c r="DC14" s="628"/>
      <c r="DD14" s="634">
        <v>3630</v>
      </c>
      <c r="DE14" s="626"/>
      <c r="DF14" s="626"/>
      <c r="DG14" s="626"/>
      <c r="DH14" s="626"/>
      <c r="DI14" s="626"/>
      <c r="DJ14" s="626"/>
      <c r="DK14" s="626"/>
      <c r="DL14" s="626"/>
      <c r="DM14" s="626"/>
      <c r="DN14" s="626"/>
      <c r="DO14" s="626"/>
      <c r="DP14" s="627"/>
      <c r="DQ14" s="634">
        <v>100932</v>
      </c>
      <c r="DR14" s="626"/>
      <c r="DS14" s="626"/>
      <c r="DT14" s="626"/>
      <c r="DU14" s="626"/>
      <c r="DV14" s="626"/>
      <c r="DW14" s="626"/>
      <c r="DX14" s="626"/>
      <c r="DY14" s="626"/>
      <c r="DZ14" s="626"/>
      <c r="EA14" s="626"/>
      <c r="EB14" s="626"/>
      <c r="EC14" s="635"/>
    </row>
    <row r="15" spans="2:143" ht="11.25" customHeight="1" x14ac:dyDescent="0.15">
      <c r="B15" s="622" t="s">
        <v>247</v>
      </c>
      <c r="C15" s="623"/>
      <c r="D15" s="623"/>
      <c r="E15" s="623"/>
      <c r="F15" s="623"/>
      <c r="G15" s="623"/>
      <c r="H15" s="623"/>
      <c r="I15" s="623"/>
      <c r="J15" s="623"/>
      <c r="K15" s="623"/>
      <c r="L15" s="623"/>
      <c r="M15" s="623"/>
      <c r="N15" s="623"/>
      <c r="O15" s="623"/>
      <c r="P15" s="623"/>
      <c r="Q15" s="624"/>
      <c r="R15" s="625" t="s">
        <v>122</v>
      </c>
      <c r="S15" s="626"/>
      <c r="T15" s="626"/>
      <c r="U15" s="626"/>
      <c r="V15" s="626"/>
      <c r="W15" s="626"/>
      <c r="X15" s="626"/>
      <c r="Y15" s="627"/>
      <c r="Z15" s="628" t="s">
        <v>122</v>
      </c>
      <c r="AA15" s="628"/>
      <c r="AB15" s="628"/>
      <c r="AC15" s="628"/>
      <c r="AD15" s="629" t="s">
        <v>122</v>
      </c>
      <c r="AE15" s="629"/>
      <c r="AF15" s="629"/>
      <c r="AG15" s="629"/>
      <c r="AH15" s="629"/>
      <c r="AI15" s="629"/>
      <c r="AJ15" s="629"/>
      <c r="AK15" s="629"/>
      <c r="AL15" s="630" t="s">
        <v>122</v>
      </c>
      <c r="AM15" s="631"/>
      <c r="AN15" s="631"/>
      <c r="AO15" s="632"/>
      <c r="AP15" s="622" t="s">
        <v>248</v>
      </c>
      <c r="AQ15" s="623"/>
      <c r="AR15" s="623"/>
      <c r="AS15" s="623"/>
      <c r="AT15" s="623"/>
      <c r="AU15" s="623"/>
      <c r="AV15" s="623"/>
      <c r="AW15" s="623"/>
      <c r="AX15" s="623"/>
      <c r="AY15" s="623"/>
      <c r="AZ15" s="623"/>
      <c r="BA15" s="623"/>
      <c r="BB15" s="623"/>
      <c r="BC15" s="623"/>
      <c r="BD15" s="623"/>
      <c r="BE15" s="623"/>
      <c r="BF15" s="624"/>
      <c r="BG15" s="625">
        <v>12988</v>
      </c>
      <c r="BH15" s="626"/>
      <c r="BI15" s="626"/>
      <c r="BJ15" s="626"/>
      <c r="BK15" s="626"/>
      <c r="BL15" s="626"/>
      <c r="BM15" s="626"/>
      <c r="BN15" s="627"/>
      <c r="BO15" s="628">
        <v>7.2</v>
      </c>
      <c r="BP15" s="628"/>
      <c r="BQ15" s="628"/>
      <c r="BR15" s="628"/>
      <c r="BS15" s="629" t="s">
        <v>122</v>
      </c>
      <c r="BT15" s="629"/>
      <c r="BU15" s="629"/>
      <c r="BV15" s="629"/>
      <c r="BW15" s="629"/>
      <c r="BX15" s="629"/>
      <c r="BY15" s="629"/>
      <c r="BZ15" s="629"/>
      <c r="CA15" s="629"/>
      <c r="CB15" s="633"/>
      <c r="CD15" s="622" t="s">
        <v>249</v>
      </c>
      <c r="CE15" s="623"/>
      <c r="CF15" s="623"/>
      <c r="CG15" s="623"/>
      <c r="CH15" s="623"/>
      <c r="CI15" s="623"/>
      <c r="CJ15" s="623"/>
      <c r="CK15" s="623"/>
      <c r="CL15" s="623"/>
      <c r="CM15" s="623"/>
      <c r="CN15" s="623"/>
      <c r="CO15" s="623"/>
      <c r="CP15" s="623"/>
      <c r="CQ15" s="624"/>
      <c r="CR15" s="625">
        <v>223401</v>
      </c>
      <c r="CS15" s="626"/>
      <c r="CT15" s="626"/>
      <c r="CU15" s="626"/>
      <c r="CV15" s="626"/>
      <c r="CW15" s="626"/>
      <c r="CX15" s="626"/>
      <c r="CY15" s="627"/>
      <c r="CZ15" s="628">
        <v>5.4</v>
      </c>
      <c r="DA15" s="628"/>
      <c r="DB15" s="628"/>
      <c r="DC15" s="628"/>
      <c r="DD15" s="634">
        <v>18926</v>
      </c>
      <c r="DE15" s="626"/>
      <c r="DF15" s="626"/>
      <c r="DG15" s="626"/>
      <c r="DH15" s="626"/>
      <c r="DI15" s="626"/>
      <c r="DJ15" s="626"/>
      <c r="DK15" s="626"/>
      <c r="DL15" s="626"/>
      <c r="DM15" s="626"/>
      <c r="DN15" s="626"/>
      <c r="DO15" s="626"/>
      <c r="DP15" s="627"/>
      <c r="DQ15" s="634">
        <v>189082</v>
      </c>
      <c r="DR15" s="626"/>
      <c r="DS15" s="626"/>
      <c r="DT15" s="626"/>
      <c r="DU15" s="626"/>
      <c r="DV15" s="626"/>
      <c r="DW15" s="626"/>
      <c r="DX15" s="626"/>
      <c r="DY15" s="626"/>
      <c r="DZ15" s="626"/>
      <c r="EA15" s="626"/>
      <c r="EB15" s="626"/>
      <c r="EC15" s="635"/>
    </row>
    <row r="16" spans="2:143" ht="11.25" customHeight="1" x14ac:dyDescent="0.15">
      <c r="B16" s="622" t="s">
        <v>250</v>
      </c>
      <c r="C16" s="623"/>
      <c r="D16" s="623"/>
      <c r="E16" s="623"/>
      <c r="F16" s="623"/>
      <c r="G16" s="623"/>
      <c r="H16" s="623"/>
      <c r="I16" s="623"/>
      <c r="J16" s="623"/>
      <c r="K16" s="623"/>
      <c r="L16" s="623"/>
      <c r="M16" s="623"/>
      <c r="N16" s="623"/>
      <c r="O16" s="623"/>
      <c r="P16" s="623"/>
      <c r="Q16" s="624"/>
      <c r="R16" s="625">
        <v>4160</v>
      </c>
      <c r="S16" s="626"/>
      <c r="T16" s="626"/>
      <c r="U16" s="626"/>
      <c r="V16" s="626"/>
      <c r="W16" s="626"/>
      <c r="X16" s="626"/>
      <c r="Y16" s="627"/>
      <c r="Z16" s="628">
        <v>0.1</v>
      </c>
      <c r="AA16" s="628"/>
      <c r="AB16" s="628"/>
      <c r="AC16" s="628"/>
      <c r="AD16" s="629">
        <v>4160</v>
      </c>
      <c r="AE16" s="629"/>
      <c r="AF16" s="629"/>
      <c r="AG16" s="629"/>
      <c r="AH16" s="629"/>
      <c r="AI16" s="629"/>
      <c r="AJ16" s="629"/>
      <c r="AK16" s="629"/>
      <c r="AL16" s="630">
        <v>0.2</v>
      </c>
      <c r="AM16" s="631"/>
      <c r="AN16" s="631"/>
      <c r="AO16" s="632"/>
      <c r="AP16" s="622" t="s">
        <v>251</v>
      </c>
      <c r="AQ16" s="623"/>
      <c r="AR16" s="623"/>
      <c r="AS16" s="623"/>
      <c r="AT16" s="623"/>
      <c r="AU16" s="623"/>
      <c r="AV16" s="623"/>
      <c r="AW16" s="623"/>
      <c r="AX16" s="623"/>
      <c r="AY16" s="623"/>
      <c r="AZ16" s="623"/>
      <c r="BA16" s="623"/>
      <c r="BB16" s="623"/>
      <c r="BC16" s="623"/>
      <c r="BD16" s="623"/>
      <c r="BE16" s="623"/>
      <c r="BF16" s="624"/>
      <c r="BG16" s="625" t="s">
        <v>122</v>
      </c>
      <c r="BH16" s="626"/>
      <c r="BI16" s="626"/>
      <c r="BJ16" s="626"/>
      <c r="BK16" s="626"/>
      <c r="BL16" s="626"/>
      <c r="BM16" s="626"/>
      <c r="BN16" s="627"/>
      <c r="BO16" s="628" t="s">
        <v>122</v>
      </c>
      <c r="BP16" s="628"/>
      <c r="BQ16" s="628"/>
      <c r="BR16" s="628"/>
      <c r="BS16" s="629" t="s">
        <v>122</v>
      </c>
      <c r="BT16" s="629"/>
      <c r="BU16" s="629"/>
      <c r="BV16" s="629"/>
      <c r="BW16" s="629"/>
      <c r="BX16" s="629"/>
      <c r="BY16" s="629"/>
      <c r="BZ16" s="629"/>
      <c r="CA16" s="629"/>
      <c r="CB16" s="633"/>
      <c r="CD16" s="622" t="s">
        <v>252</v>
      </c>
      <c r="CE16" s="623"/>
      <c r="CF16" s="623"/>
      <c r="CG16" s="623"/>
      <c r="CH16" s="623"/>
      <c r="CI16" s="623"/>
      <c r="CJ16" s="623"/>
      <c r="CK16" s="623"/>
      <c r="CL16" s="623"/>
      <c r="CM16" s="623"/>
      <c r="CN16" s="623"/>
      <c r="CO16" s="623"/>
      <c r="CP16" s="623"/>
      <c r="CQ16" s="624"/>
      <c r="CR16" s="625" t="s">
        <v>122</v>
      </c>
      <c r="CS16" s="626"/>
      <c r="CT16" s="626"/>
      <c r="CU16" s="626"/>
      <c r="CV16" s="626"/>
      <c r="CW16" s="626"/>
      <c r="CX16" s="626"/>
      <c r="CY16" s="627"/>
      <c r="CZ16" s="628" t="s">
        <v>122</v>
      </c>
      <c r="DA16" s="628"/>
      <c r="DB16" s="628"/>
      <c r="DC16" s="628"/>
      <c r="DD16" s="634" t="s">
        <v>122</v>
      </c>
      <c r="DE16" s="626"/>
      <c r="DF16" s="626"/>
      <c r="DG16" s="626"/>
      <c r="DH16" s="626"/>
      <c r="DI16" s="626"/>
      <c r="DJ16" s="626"/>
      <c r="DK16" s="626"/>
      <c r="DL16" s="626"/>
      <c r="DM16" s="626"/>
      <c r="DN16" s="626"/>
      <c r="DO16" s="626"/>
      <c r="DP16" s="627"/>
      <c r="DQ16" s="634" t="s">
        <v>122</v>
      </c>
      <c r="DR16" s="626"/>
      <c r="DS16" s="626"/>
      <c r="DT16" s="626"/>
      <c r="DU16" s="626"/>
      <c r="DV16" s="626"/>
      <c r="DW16" s="626"/>
      <c r="DX16" s="626"/>
      <c r="DY16" s="626"/>
      <c r="DZ16" s="626"/>
      <c r="EA16" s="626"/>
      <c r="EB16" s="626"/>
      <c r="EC16" s="635"/>
    </row>
    <row r="17" spans="2:133" ht="11.25" customHeight="1" x14ac:dyDescent="0.15">
      <c r="B17" s="622" t="s">
        <v>253</v>
      </c>
      <c r="C17" s="623"/>
      <c r="D17" s="623"/>
      <c r="E17" s="623"/>
      <c r="F17" s="623"/>
      <c r="G17" s="623"/>
      <c r="H17" s="623"/>
      <c r="I17" s="623"/>
      <c r="J17" s="623"/>
      <c r="K17" s="623"/>
      <c r="L17" s="623"/>
      <c r="M17" s="623"/>
      <c r="N17" s="623"/>
      <c r="O17" s="623"/>
      <c r="P17" s="623"/>
      <c r="Q17" s="624"/>
      <c r="R17" s="625">
        <v>3495</v>
      </c>
      <c r="S17" s="626"/>
      <c r="T17" s="626"/>
      <c r="U17" s="626"/>
      <c r="V17" s="626"/>
      <c r="W17" s="626"/>
      <c r="X17" s="626"/>
      <c r="Y17" s="627"/>
      <c r="Z17" s="628">
        <v>0.1</v>
      </c>
      <c r="AA17" s="628"/>
      <c r="AB17" s="628"/>
      <c r="AC17" s="628"/>
      <c r="AD17" s="629">
        <v>3495</v>
      </c>
      <c r="AE17" s="629"/>
      <c r="AF17" s="629"/>
      <c r="AG17" s="629"/>
      <c r="AH17" s="629"/>
      <c r="AI17" s="629"/>
      <c r="AJ17" s="629"/>
      <c r="AK17" s="629"/>
      <c r="AL17" s="630">
        <v>0.2</v>
      </c>
      <c r="AM17" s="631"/>
      <c r="AN17" s="631"/>
      <c r="AO17" s="632"/>
      <c r="AP17" s="622" t="s">
        <v>254</v>
      </c>
      <c r="AQ17" s="623"/>
      <c r="AR17" s="623"/>
      <c r="AS17" s="623"/>
      <c r="AT17" s="623"/>
      <c r="AU17" s="623"/>
      <c r="AV17" s="623"/>
      <c r="AW17" s="623"/>
      <c r="AX17" s="623"/>
      <c r="AY17" s="623"/>
      <c r="AZ17" s="623"/>
      <c r="BA17" s="623"/>
      <c r="BB17" s="623"/>
      <c r="BC17" s="623"/>
      <c r="BD17" s="623"/>
      <c r="BE17" s="623"/>
      <c r="BF17" s="624"/>
      <c r="BG17" s="625" t="s">
        <v>122</v>
      </c>
      <c r="BH17" s="626"/>
      <c r="BI17" s="626"/>
      <c r="BJ17" s="626"/>
      <c r="BK17" s="626"/>
      <c r="BL17" s="626"/>
      <c r="BM17" s="626"/>
      <c r="BN17" s="627"/>
      <c r="BO17" s="628" t="s">
        <v>122</v>
      </c>
      <c r="BP17" s="628"/>
      <c r="BQ17" s="628"/>
      <c r="BR17" s="628"/>
      <c r="BS17" s="629" t="s">
        <v>122</v>
      </c>
      <c r="BT17" s="629"/>
      <c r="BU17" s="629"/>
      <c r="BV17" s="629"/>
      <c r="BW17" s="629"/>
      <c r="BX17" s="629"/>
      <c r="BY17" s="629"/>
      <c r="BZ17" s="629"/>
      <c r="CA17" s="629"/>
      <c r="CB17" s="633"/>
      <c r="CD17" s="622" t="s">
        <v>255</v>
      </c>
      <c r="CE17" s="623"/>
      <c r="CF17" s="623"/>
      <c r="CG17" s="623"/>
      <c r="CH17" s="623"/>
      <c r="CI17" s="623"/>
      <c r="CJ17" s="623"/>
      <c r="CK17" s="623"/>
      <c r="CL17" s="623"/>
      <c r="CM17" s="623"/>
      <c r="CN17" s="623"/>
      <c r="CO17" s="623"/>
      <c r="CP17" s="623"/>
      <c r="CQ17" s="624"/>
      <c r="CR17" s="625">
        <v>546991</v>
      </c>
      <c r="CS17" s="626"/>
      <c r="CT17" s="626"/>
      <c r="CU17" s="626"/>
      <c r="CV17" s="626"/>
      <c r="CW17" s="626"/>
      <c r="CX17" s="626"/>
      <c r="CY17" s="627"/>
      <c r="CZ17" s="628">
        <v>13.3</v>
      </c>
      <c r="DA17" s="628"/>
      <c r="DB17" s="628"/>
      <c r="DC17" s="628"/>
      <c r="DD17" s="634" t="s">
        <v>122</v>
      </c>
      <c r="DE17" s="626"/>
      <c r="DF17" s="626"/>
      <c r="DG17" s="626"/>
      <c r="DH17" s="626"/>
      <c r="DI17" s="626"/>
      <c r="DJ17" s="626"/>
      <c r="DK17" s="626"/>
      <c r="DL17" s="626"/>
      <c r="DM17" s="626"/>
      <c r="DN17" s="626"/>
      <c r="DO17" s="626"/>
      <c r="DP17" s="627"/>
      <c r="DQ17" s="634">
        <v>501494</v>
      </c>
      <c r="DR17" s="626"/>
      <c r="DS17" s="626"/>
      <c r="DT17" s="626"/>
      <c r="DU17" s="626"/>
      <c r="DV17" s="626"/>
      <c r="DW17" s="626"/>
      <c r="DX17" s="626"/>
      <c r="DY17" s="626"/>
      <c r="DZ17" s="626"/>
      <c r="EA17" s="626"/>
      <c r="EB17" s="626"/>
      <c r="EC17" s="635"/>
    </row>
    <row r="18" spans="2:133" ht="11.25" customHeight="1" x14ac:dyDescent="0.15">
      <c r="B18" s="622" t="s">
        <v>256</v>
      </c>
      <c r="C18" s="623"/>
      <c r="D18" s="623"/>
      <c r="E18" s="623"/>
      <c r="F18" s="623"/>
      <c r="G18" s="623"/>
      <c r="H18" s="623"/>
      <c r="I18" s="623"/>
      <c r="J18" s="623"/>
      <c r="K18" s="623"/>
      <c r="L18" s="623"/>
      <c r="M18" s="623"/>
      <c r="N18" s="623"/>
      <c r="O18" s="623"/>
      <c r="P18" s="623"/>
      <c r="Q18" s="624"/>
      <c r="R18" s="625">
        <v>526</v>
      </c>
      <c r="S18" s="626"/>
      <c r="T18" s="626"/>
      <c r="U18" s="626"/>
      <c r="V18" s="626"/>
      <c r="W18" s="626"/>
      <c r="X18" s="626"/>
      <c r="Y18" s="627"/>
      <c r="Z18" s="628">
        <v>0</v>
      </c>
      <c r="AA18" s="628"/>
      <c r="AB18" s="628"/>
      <c r="AC18" s="628"/>
      <c r="AD18" s="629">
        <v>526</v>
      </c>
      <c r="AE18" s="629"/>
      <c r="AF18" s="629"/>
      <c r="AG18" s="629"/>
      <c r="AH18" s="629"/>
      <c r="AI18" s="629"/>
      <c r="AJ18" s="629"/>
      <c r="AK18" s="629"/>
      <c r="AL18" s="630">
        <v>0</v>
      </c>
      <c r="AM18" s="631"/>
      <c r="AN18" s="631"/>
      <c r="AO18" s="632"/>
      <c r="AP18" s="622" t="s">
        <v>257</v>
      </c>
      <c r="AQ18" s="623"/>
      <c r="AR18" s="623"/>
      <c r="AS18" s="623"/>
      <c r="AT18" s="623"/>
      <c r="AU18" s="623"/>
      <c r="AV18" s="623"/>
      <c r="AW18" s="623"/>
      <c r="AX18" s="623"/>
      <c r="AY18" s="623"/>
      <c r="AZ18" s="623"/>
      <c r="BA18" s="623"/>
      <c r="BB18" s="623"/>
      <c r="BC18" s="623"/>
      <c r="BD18" s="623"/>
      <c r="BE18" s="623"/>
      <c r="BF18" s="624"/>
      <c r="BG18" s="625" t="s">
        <v>122</v>
      </c>
      <c r="BH18" s="626"/>
      <c r="BI18" s="626"/>
      <c r="BJ18" s="626"/>
      <c r="BK18" s="626"/>
      <c r="BL18" s="626"/>
      <c r="BM18" s="626"/>
      <c r="BN18" s="627"/>
      <c r="BO18" s="628" t="s">
        <v>122</v>
      </c>
      <c r="BP18" s="628"/>
      <c r="BQ18" s="628"/>
      <c r="BR18" s="628"/>
      <c r="BS18" s="629" t="s">
        <v>122</v>
      </c>
      <c r="BT18" s="629"/>
      <c r="BU18" s="629"/>
      <c r="BV18" s="629"/>
      <c r="BW18" s="629"/>
      <c r="BX18" s="629"/>
      <c r="BY18" s="629"/>
      <c r="BZ18" s="629"/>
      <c r="CA18" s="629"/>
      <c r="CB18" s="633"/>
      <c r="CD18" s="622" t="s">
        <v>258</v>
      </c>
      <c r="CE18" s="623"/>
      <c r="CF18" s="623"/>
      <c r="CG18" s="623"/>
      <c r="CH18" s="623"/>
      <c r="CI18" s="623"/>
      <c r="CJ18" s="623"/>
      <c r="CK18" s="623"/>
      <c r="CL18" s="623"/>
      <c r="CM18" s="623"/>
      <c r="CN18" s="623"/>
      <c r="CO18" s="623"/>
      <c r="CP18" s="623"/>
      <c r="CQ18" s="624"/>
      <c r="CR18" s="625" t="s">
        <v>122</v>
      </c>
      <c r="CS18" s="626"/>
      <c r="CT18" s="626"/>
      <c r="CU18" s="626"/>
      <c r="CV18" s="626"/>
      <c r="CW18" s="626"/>
      <c r="CX18" s="626"/>
      <c r="CY18" s="627"/>
      <c r="CZ18" s="628" t="s">
        <v>122</v>
      </c>
      <c r="DA18" s="628"/>
      <c r="DB18" s="628"/>
      <c r="DC18" s="628"/>
      <c r="DD18" s="634" t="s">
        <v>122</v>
      </c>
      <c r="DE18" s="626"/>
      <c r="DF18" s="626"/>
      <c r="DG18" s="626"/>
      <c r="DH18" s="626"/>
      <c r="DI18" s="626"/>
      <c r="DJ18" s="626"/>
      <c r="DK18" s="626"/>
      <c r="DL18" s="626"/>
      <c r="DM18" s="626"/>
      <c r="DN18" s="626"/>
      <c r="DO18" s="626"/>
      <c r="DP18" s="627"/>
      <c r="DQ18" s="634" t="s">
        <v>122</v>
      </c>
      <c r="DR18" s="626"/>
      <c r="DS18" s="626"/>
      <c r="DT18" s="626"/>
      <c r="DU18" s="626"/>
      <c r="DV18" s="626"/>
      <c r="DW18" s="626"/>
      <c r="DX18" s="626"/>
      <c r="DY18" s="626"/>
      <c r="DZ18" s="626"/>
      <c r="EA18" s="626"/>
      <c r="EB18" s="626"/>
      <c r="EC18" s="635"/>
    </row>
    <row r="19" spans="2:133" ht="11.25" customHeight="1" x14ac:dyDescent="0.15">
      <c r="B19" s="622" t="s">
        <v>259</v>
      </c>
      <c r="C19" s="623"/>
      <c r="D19" s="623"/>
      <c r="E19" s="623"/>
      <c r="F19" s="623"/>
      <c r="G19" s="623"/>
      <c r="H19" s="623"/>
      <c r="I19" s="623"/>
      <c r="J19" s="623"/>
      <c r="K19" s="623"/>
      <c r="L19" s="623"/>
      <c r="M19" s="623"/>
      <c r="N19" s="623"/>
      <c r="O19" s="623"/>
      <c r="P19" s="623"/>
      <c r="Q19" s="624"/>
      <c r="R19" s="625">
        <v>526</v>
      </c>
      <c r="S19" s="626"/>
      <c r="T19" s="626"/>
      <c r="U19" s="626"/>
      <c r="V19" s="626"/>
      <c r="W19" s="626"/>
      <c r="X19" s="626"/>
      <c r="Y19" s="627"/>
      <c r="Z19" s="628">
        <v>0</v>
      </c>
      <c r="AA19" s="628"/>
      <c r="AB19" s="628"/>
      <c r="AC19" s="628"/>
      <c r="AD19" s="629">
        <v>526</v>
      </c>
      <c r="AE19" s="629"/>
      <c r="AF19" s="629"/>
      <c r="AG19" s="629"/>
      <c r="AH19" s="629"/>
      <c r="AI19" s="629"/>
      <c r="AJ19" s="629"/>
      <c r="AK19" s="629"/>
      <c r="AL19" s="630">
        <v>0</v>
      </c>
      <c r="AM19" s="631"/>
      <c r="AN19" s="631"/>
      <c r="AO19" s="632"/>
      <c r="AP19" s="622" t="s">
        <v>260</v>
      </c>
      <c r="AQ19" s="623"/>
      <c r="AR19" s="623"/>
      <c r="AS19" s="623"/>
      <c r="AT19" s="623"/>
      <c r="AU19" s="623"/>
      <c r="AV19" s="623"/>
      <c r="AW19" s="623"/>
      <c r="AX19" s="623"/>
      <c r="AY19" s="623"/>
      <c r="AZ19" s="623"/>
      <c r="BA19" s="623"/>
      <c r="BB19" s="623"/>
      <c r="BC19" s="623"/>
      <c r="BD19" s="623"/>
      <c r="BE19" s="623"/>
      <c r="BF19" s="624"/>
      <c r="BG19" s="625">
        <v>7844</v>
      </c>
      <c r="BH19" s="626"/>
      <c r="BI19" s="626"/>
      <c r="BJ19" s="626"/>
      <c r="BK19" s="626"/>
      <c r="BL19" s="626"/>
      <c r="BM19" s="626"/>
      <c r="BN19" s="627"/>
      <c r="BO19" s="628">
        <v>4.4000000000000004</v>
      </c>
      <c r="BP19" s="628"/>
      <c r="BQ19" s="628"/>
      <c r="BR19" s="628"/>
      <c r="BS19" s="629" t="s">
        <v>122</v>
      </c>
      <c r="BT19" s="629"/>
      <c r="BU19" s="629"/>
      <c r="BV19" s="629"/>
      <c r="BW19" s="629"/>
      <c r="BX19" s="629"/>
      <c r="BY19" s="629"/>
      <c r="BZ19" s="629"/>
      <c r="CA19" s="629"/>
      <c r="CB19" s="633"/>
      <c r="CD19" s="622" t="s">
        <v>261</v>
      </c>
      <c r="CE19" s="623"/>
      <c r="CF19" s="623"/>
      <c r="CG19" s="623"/>
      <c r="CH19" s="623"/>
      <c r="CI19" s="623"/>
      <c r="CJ19" s="623"/>
      <c r="CK19" s="623"/>
      <c r="CL19" s="623"/>
      <c r="CM19" s="623"/>
      <c r="CN19" s="623"/>
      <c r="CO19" s="623"/>
      <c r="CP19" s="623"/>
      <c r="CQ19" s="624"/>
      <c r="CR19" s="625" t="s">
        <v>122</v>
      </c>
      <c r="CS19" s="626"/>
      <c r="CT19" s="626"/>
      <c r="CU19" s="626"/>
      <c r="CV19" s="626"/>
      <c r="CW19" s="626"/>
      <c r="CX19" s="626"/>
      <c r="CY19" s="627"/>
      <c r="CZ19" s="628" t="s">
        <v>122</v>
      </c>
      <c r="DA19" s="628"/>
      <c r="DB19" s="628"/>
      <c r="DC19" s="628"/>
      <c r="DD19" s="634" t="s">
        <v>122</v>
      </c>
      <c r="DE19" s="626"/>
      <c r="DF19" s="626"/>
      <c r="DG19" s="626"/>
      <c r="DH19" s="626"/>
      <c r="DI19" s="626"/>
      <c r="DJ19" s="626"/>
      <c r="DK19" s="626"/>
      <c r="DL19" s="626"/>
      <c r="DM19" s="626"/>
      <c r="DN19" s="626"/>
      <c r="DO19" s="626"/>
      <c r="DP19" s="627"/>
      <c r="DQ19" s="634" t="s">
        <v>122</v>
      </c>
      <c r="DR19" s="626"/>
      <c r="DS19" s="626"/>
      <c r="DT19" s="626"/>
      <c r="DU19" s="626"/>
      <c r="DV19" s="626"/>
      <c r="DW19" s="626"/>
      <c r="DX19" s="626"/>
      <c r="DY19" s="626"/>
      <c r="DZ19" s="626"/>
      <c r="EA19" s="626"/>
      <c r="EB19" s="626"/>
      <c r="EC19" s="635"/>
    </row>
    <row r="20" spans="2:133" ht="11.25" customHeight="1" x14ac:dyDescent="0.15">
      <c r="B20" s="638" t="s">
        <v>262</v>
      </c>
      <c r="C20" s="639"/>
      <c r="D20" s="639"/>
      <c r="E20" s="639"/>
      <c r="F20" s="639"/>
      <c r="G20" s="639"/>
      <c r="H20" s="639"/>
      <c r="I20" s="639"/>
      <c r="J20" s="639"/>
      <c r="K20" s="639"/>
      <c r="L20" s="639"/>
      <c r="M20" s="639"/>
      <c r="N20" s="639"/>
      <c r="O20" s="639"/>
      <c r="P20" s="639"/>
      <c r="Q20" s="640"/>
      <c r="R20" s="625" t="s">
        <v>122</v>
      </c>
      <c r="S20" s="626"/>
      <c r="T20" s="626"/>
      <c r="U20" s="626"/>
      <c r="V20" s="626"/>
      <c r="W20" s="626"/>
      <c r="X20" s="626"/>
      <c r="Y20" s="627"/>
      <c r="Z20" s="628" t="s">
        <v>122</v>
      </c>
      <c r="AA20" s="628"/>
      <c r="AB20" s="628"/>
      <c r="AC20" s="628"/>
      <c r="AD20" s="629" t="s">
        <v>122</v>
      </c>
      <c r="AE20" s="629"/>
      <c r="AF20" s="629"/>
      <c r="AG20" s="629"/>
      <c r="AH20" s="629"/>
      <c r="AI20" s="629"/>
      <c r="AJ20" s="629"/>
      <c r="AK20" s="629"/>
      <c r="AL20" s="630" t="s">
        <v>122</v>
      </c>
      <c r="AM20" s="631"/>
      <c r="AN20" s="631"/>
      <c r="AO20" s="632"/>
      <c r="AP20" s="622" t="s">
        <v>263</v>
      </c>
      <c r="AQ20" s="623"/>
      <c r="AR20" s="623"/>
      <c r="AS20" s="623"/>
      <c r="AT20" s="623"/>
      <c r="AU20" s="623"/>
      <c r="AV20" s="623"/>
      <c r="AW20" s="623"/>
      <c r="AX20" s="623"/>
      <c r="AY20" s="623"/>
      <c r="AZ20" s="623"/>
      <c r="BA20" s="623"/>
      <c r="BB20" s="623"/>
      <c r="BC20" s="623"/>
      <c r="BD20" s="623"/>
      <c r="BE20" s="623"/>
      <c r="BF20" s="624"/>
      <c r="BG20" s="625">
        <v>7844</v>
      </c>
      <c r="BH20" s="626"/>
      <c r="BI20" s="626"/>
      <c r="BJ20" s="626"/>
      <c r="BK20" s="626"/>
      <c r="BL20" s="626"/>
      <c r="BM20" s="626"/>
      <c r="BN20" s="627"/>
      <c r="BO20" s="628">
        <v>4.4000000000000004</v>
      </c>
      <c r="BP20" s="628"/>
      <c r="BQ20" s="628"/>
      <c r="BR20" s="628"/>
      <c r="BS20" s="629" t="s">
        <v>122</v>
      </c>
      <c r="BT20" s="629"/>
      <c r="BU20" s="629"/>
      <c r="BV20" s="629"/>
      <c r="BW20" s="629"/>
      <c r="BX20" s="629"/>
      <c r="BY20" s="629"/>
      <c r="BZ20" s="629"/>
      <c r="CA20" s="629"/>
      <c r="CB20" s="633"/>
      <c r="CD20" s="622" t="s">
        <v>264</v>
      </c>
      <c r="CE20" s="623"/>
      <c r="CF20" s="623"/>
      <c r="CG20" s="623"/>
      <c r="CH20" s="623"/>
      <c r="CI20" s="623"/>
      <c r="CJ20" s="623"/>
      <c r="CK20" s="623"/>
      <c r="CL20" s="623"/>
      <c r="CM20" s="623"/>
      <c r="CN20" s="623"/>
      <c r="CO20" s="623"/>
      <c r="CP20" s="623"/>
      <c r="CQ20" s="624"/>
      <c r="CR20" s="625">
        <v>4113761</v>
      </c>
      <c r="CS20" s="626"/>
      <c r="CT20" s="626"/>
      <c r="CU20" s="626"/>
      <c r="CV20" s="626"/>
      <c r="CW20" s="626"/>
      <c r="CX20" s="626"/>
      <c r="CY20" s="627"/>
      <c r="CZ20" s="628">
        <v>100</v>
      </c>
      <c r="DA20" s="628"/>
      <c r="DB20" s="628"/>
      <c r="DC20" s="628"/>
      <c r="DD20" s="634">
        <v>477942</v>
      </c>
      <c r="DE20" s="626"/>
      <c r="DF20" s="626"/>
      <c r="DG20" s="626"/>
      <c r="DH20" s="626"/>
      <c r="DI20" s="626"/>
      <c r="DJ20" s="626"/>
      <c r="DK20" s="626"/>
      <c r="DL20" s="626"/>
      <c r="DM20" s="626"/>
      <c r="DN20" s="626"/>
      <c r="DO20" s="626"/>
      <c r="DP20" s="627"/>
      <c r="DQ20" s="634">
        <v>2718641</v>
      </c>
      <c r="DR20" s="626"/>
      <c r="DS20" s="626"/>
      <c r="DT20" s="626"/>
      <c r="DU20" s="626"/>
      <c r="DV20" s="626"/>
      <c r="DW20" s="626"/>
      <c r="DX20" s="626"/>
      <c r="DY20" s="626"/>
      <c r="DZ20" s="626"/>
      <c r="EA20" s="626"/>
      <c r="EB20" s="626"/>
      <c r="EC20" s="635"/>
    </row>
    <row r="21" spans="2:133" ht="11.25" customHeight="1" x14ac:dyDescent="0.15">
      <c r="B21" s="622" t="s">
        <v>265</v>
      </c>
      <c r="C21" s="623"/>
      <c r="D21" s="623"/>
      <c r="E21" s="623"/>
      <c r="F21" s="623"/>
      <c r="G21" s="623"/>
      <c r="H21" s="623"/>
      <c r="I21" s="623"/>
      <c r="J21" s="623"/>
      <c r="K21" s="623"/>
      <c r="L21" s="623"/>
      <c r="M21" s="623"/>
      <c r="N21" s="623"/>
      <c r="O21" s="623"/>
      <c r="P21" s="623"/>
      <c r="Q21" s="624"/>
      <c r="R21" s="625">
        <v>1837940</v>
      </c>
      <c r="S21" s="626"/>
      <c r="T21" s="626"/>
      <c r="U21" s="626"/>
      <c r="V21" s="626"/>
      <c r="W21" s="626"/>
      <c r="X21" s="626"/>
      <c r="Y21" s="627"/>
      <c r="Z21" s="628">
        <v>44.1</v>
      </c>
      <c r="AA21" s="628"/>
      <c r="AB21" s="628"/>
      <c r="AC21" s="628"/>
      <c r="AD21" s="629">
        <v>1632633</v>
      </c>
      <c r="AE21" s="629"/>
      <c r="AF21" s="629"/>
      <c r="AG21" s="629"/>
      <c r="AH21" s="629"/>
      <c r="AI21" s="629"/>
      <c r="AJ21" s="629"/>
      <c r="AK21" s="629"/>
      <c r="AL21" s="630">
        <v>85.4</v>
      </c>
      <c r="AM21" s="631"/>
      <c r="AN21" s="631"/>
      <c r="AO21" s="632"/>
      <c r="AP21" s="622" t="s">
        <v>266</v>
      </c>
      <c r="AQ21" s="641"/>
      <c r="AR21" s="641"/>
      <c r="AS21" s="641"/>
      <c r="AT21" s="641"/>
      <c r="AU21" s="641"/>
      <c r="AV21" s="641"/>
      <c r="AW21" s="641"/>
      <c r="AX21" s="641"/>
      <c r="AY21" s="641"/>
      <c r="AZ21" s="641"/>
      <c r="BA21" s="641"/>
      <c r="BB21" s="641"/>
      <c r="BC21" s="641"/>
      <c r="BD21" s="641"/>
      <c r="BE21" s="641"/>
      <c r="BF21" s="642"/>
      <c r="BG21" s="625">
        <v>7844</v>
      </c>
      <c r="BH21" s="626"/>
      <c r="BI21" s="626"/>
      <c r="BJ21" s="626"/>
      <c r="BK21" s="626"/>
      <c r="BL21" s="626"/>
      <c r="BM21" s="626"/>
      <c r="BN21" s="627"/>
      <c r="BO21" s="628">
        <v>4.4000000000000004</v>
      </c>
      <c r="BP21" s="628"/>
      <c r="BQ21" s="628"/>
      <c r="BR21" s="628"/>
      <c r="BS21" s="629" t="s">
        <v>122</v>
      </c>
      <c r="BT21" s="629"/>
      <c r="BU21" s="629"/>
      <c r="BV21" s="629"/>
      <c r="BW21" s="629"/>
      <c r="BX21" s="629"/>
      <c r="BY21" s="629"/>
      <c r="BZ21" s="629"/>
      <c r="CA21" s="629"/>
      <c r="CB21" s="633"/>
      <c r="CD21" s="646"/>
      <c r="CE21" s="647"/>
      <c r="CF21" s="647"/>
      <c r="CG21" s="647"/>
      <c r="CH21" s="647"/>
      <c r="CI21" s="647"/>
      <c r="CJ21" s="647"/>
      <c r="CK21" s="647"/>
      <c r="CL21" s="647"/>
      <c r="CM21" s="647"/>
      <c r="CN21" s="647"/>
      <c r="CO21" s="647"/>
      <c r="CP21" s="647"/>
      <c r="CQ21" s="648"/>
      <c r="CR21" s="649"/>
      <c r="CS21" s="644"/>
      <c r="CT21" s="644"/>
      <c r="CU21" s="644"/>
      <c r="CV21" s="644"/>
      <c r="CW21" s="644"/>
      <c r="CX21" s="644"/>
      <c r="CY21" s="650"/>
      <c r="CZ21" s="651"/>
      <c r="DA21" s="651"/>
      <c r="DB21" s="651"/>
      <c r="DC21" s="651"/>
      <c r="DD21" s="643"/>
      <c r="DE21" s="644"/>
      <c r="DF21" s="644"/>
      <c r="DG21" s="644"/>
      <c r="DH21" s="644"/>
      <c r="DI21" s="644"/>
      <c r="DJ21" s="644"/>
      <c r="DK21" s="644"/>
      <c r="DL21" s="644"/>
      <c r="DM21" s="644"/>
      <c r="DN21" s="644"/>
      <c r="DO21" s="644"/>
      <c r="DP21" s="650"/>
      <c r="DQ21" s="643"/>
      <c r="DR21" s="644"/>
      <c r="DS21" s="644"/>
      <c r="DT21" s="644"/>
      <c r="DU21" s="644"/>
      <c r="DV21" s="644"/>
      <c r="DW21" s="644"/>
      <c r="DX21" s="644"/>
      <c r="DY21" s="644"/>
      <c r="DZ21" s="644"/>
      <c r="EA21" s="644"/>
      <c r="EB21" s="644"/>
      <c r="EC21" s="645"/>
    </row>
    <row r="22" spans="2:133" ht="11.25" customHeight="1" x14ac:dyDescent="0.15">
      <c r="B22" s="622" t="s">
        <v>267</v>
      </c>
      <c r="C22" s="623"/>
      <c r="D22" s="623"/>
      <c r="E22" s="623"/>
      <c r="F22" s="623"/>
      <c r="G22" s="623"/>
      <c r="H22" s="623"/>
      <c r="I22" s="623"/>
      <c r="J22" s="623"/>
      <c r="K22" s="623"/>
      <c r="L22" s="623"/>
      <c r="M22" s="623"/>
      <c r="N22" s="623"/>
      <c r="O22" s="623"/>
      <c r="P22" s="623"/>
      <c r="Q22" s="624"/>
      <c r="R22" s="625">
        <v>1632633</v>
      </c>
      <c r="S22" s="626"/>
      <c r="T22" s="626"/>
      <c r="U22" s="626"/>
      <c r="V22" s="626"/>
      <c r="W22" s="626"/>
      <c r="X22" s="626"/>
      <c r="Y22" s="627"/>
      <c r="Z22" s="628">
        <v>39.200000000000003</v>
      </c>
      <c r="AA22" s="628"/>
      <c r="AB22" s="628"/>
      <c r="AC22" s="628"/>
      <c r="AD22" s="629">
        <v>1632633</v>
      </c>
      <c r="AE22" s="629"/>
      <c r="AF22" s="629"/>
      <c r="AG22" s="629"/>
      <c r="AH22" s="629"/>
      <c r="AI22" s="629"/>
      <c r="AJ22" s="629"/>
      <c r="AK22" s="629"/>
      <c r="AL22" s="630">
        <v>85.4</v>
      </c>
      <c r="AM22" s="631"/>
      <c r="AN22" s="631"/>
      <c r="AO22" s="632"/>
      <c r="AP22" s="622" t="s">
        <v>268</v>
      </c>
      <c r="AQ22" s="641"/>
      <c r="AR22" s="641"/>
      <c r="AS22" s="641"/>
      <c r="AT22" s="641"/>
      <c r="AU22" s="641"/>
      <c r="AV22" s="641"/>
      <c r="AW22" s="641"/>
      <c r="AX22" s="641"/>
      <c r="AY22" s="641"/>
      <c r="AZ22" s="641"/>
      <c r="BA22" s="641"/>
      <c r="BB22" s="641"/>
      <c r="BC22" s="641"/>
      <c r="BD22" s="641"/>
      <c r="BE22" s="641"/>
      <c r="BF22" s="642"/>
      <c r="BG22" s="625" t="s">
        <v>122</v>
      </c>
      <c r="BH22" s="626"/>
      <c r="BI22" s="626"/>
      <c r="BJ22" s="626"/>
      <c r="BK22" s="626"/>
      <c r="BL22" s="626"/>
      <c r="BM22" s="626"/>
      <c r="BN22" s="627"/>
      <c r="BO22" s="628" t="s">
        <v>122</v>
      </c>
      <c r="BP22" s="628"/>
      <c r="BQ22" s="628"/>
      <c r="BR22" s="628"/>
      <c r="BS22" s="629" t="s">
        <v>122</v>
      </c>
      <c r="BT22" s="629"/>
      <c r="BU22" s="629"/>
      <c r="BV22" s="629"/>
      <c r="BW22" s="629"/>
      <c r="BX22" s="629"/>
      <c r="BY22" s="629"/>
      <c r="BZ22" s="629"/>
      <c r="CA22" s="629"/>
      <c r="CB22" s="633"/>
      <c r="CD22" s="607" t="s">
        <v>269</v>
      </c>
      <c r="CE22" s="608"/>
      <c r="CF22" s="608"/>
      <c r="CG22" s="608"/>
      <c r="CH22" s="608"/>
      <c r="CI22" s="608"/>
      <c r="CJ22" s="608"/>
      <c r="CK22" s="608"/>
      <c r="CL22" s="608"/>
      <c r="CM22" s="608"/>
      <c r="CN22" s="608"/>
      <c r="CO22" s="608"/>
      <c r="CP22" s="608"/>
      <c r="CQ22" s="608"/>
      <c r="CR22" s="608"/>
      <c r="CS22" s="608"/>
      <c r="CT22" s="608"/>
      <c r="CU22" s="608"/>
      <c r="CV22" s="608"/>
      <c r="CW22" s="608"/>
      <c r="CX22" s="608"/>
      <c r="CY22" s="608"/>
      <c r="CZ22" s="608"/>
      <c r="DA22" s="608"/>
      <c r="DB22" s="608"/>
      <c r="DC22" s="608"/>
      <c r="DD22" s="608"/>
      <c r="DE22" s="608"/>
      <c r="DF22" s="608"/>
      <c r="DG22" s="608"/>
      <c r="DH22" s="608"/>
      <c r="DI22" s="608"/>
      <c r="DJ22" s="608"/>
      <c r="DK22" s="608"/>
      <c r="DL22" s="608"/>
      <c r="DM22" s="608"/>
      <c r="DN22" s="608"/>
      <c r="DO22" s="608"/>
      <c r="DP22" s="608"/>
      <c r="DQ22" s="608"/>
      <c r="DR22" s="608"/>
      <c r="DS22" s="608"/>
      <c r="DT22" s="608"/>
      <c r="DU22" s="608"/>
      <c r="DV22" s="608"/>
      <c r="DW22" s="608"/>
      <c r="DX22" s="608"/>
      <c r="DY22" s="608"/>
      <c r="DZ22" s="608"/>
      <c r="EA22" s="608"/>
      <c r="EB22" s="608"/>
      <c r="EC22" s="609"/>
    </row>
    <row r="23" spans="2:133" ht="11.25" customHeight="1" x14ac:dyDescent="0.15">
      <c r="B23" s="622" t="s">
        <v>270</v>
      </c>
      <c r="C23" s="623"/>
      <c r="D23" s="623"/>
      <c r="E23" s="623"/>
      <c r="F23" s="623"/>
      <c r="G23" s="623"/>
      <c r="H23" s="623"/>
      <c r="I23" s="623"/>
      <c r="J23" s="623"/>
      <c r="K23" s="623"/>
      <c r="L23" s="623"/>
      <c r="M23" s="623"/>
      <c r="N23" s="623"/>
      <c r="O23" s="623"/>
      <c r="P23" s="623"/>
      <c r="Q23" s="624"/>
      <c r="R23" s="625">
        <v>205307</v>
      </c>
      <c r="S23" s="626"/>
      <c r="T23" s="626"/>
      <c r="U23" s="626"/>
      <c r="V23" s="626"/>
      <c r="W23" s="626"/>
      <c r="X23" s="626"/>
      <c r="Y23" s="627"/>
      <c r="Z23" s="628">
        <v>4.9000000000000004</v>
      </c>
      <c r="AA23" s="628"/>
      <c r="AB23" s="628"/>
      <c r="AC23" s="628"/>
      <c r="AD23" s="629" t="s">
        <v>122</v>
      </c>
      <c r="AE23" s="629"/>
      <c r="AF23" s="629"/>
      <c r="AG23" s="629"/>
      <c r="AH23" s="629"/>
      <c r="AI23" s="629"/>
      <c r="AJ23" s="629"/>
      <c r="AK23" s="629"/>
      <c r="AL23" s="630" t="s">
        <v>122</v>
      </c>
      <c r="AM23" s="631"/>
      <c r="AN23" s="631"/>
      <c r="AO23" s="632"/>
      <c r="AP23" s="622" t="s">
        <v>271</v>
      </c>
      <c r="AQ23" s="641"/>
      <c r="AR23" s="641"/>
      <c r="AS23" s="641"/>
      <c r="AT23" s="641"/>
      <c r="AU23" s="641"/>
      <c r="AV23" s="641"/>
      <c r="AW23" s="641"/>
      <c r="AX23" s="641"/>
      <c r="AY23" s="641"/>
      <c r="AZ23" s="641"/>
      <c r="BA23" s="641"/>
      <c r="BB23" s="641"/>
      <c r="BC23" s="641"/>
      <c r="BD23" s="641"/>
      <c r="BE23" s="641"/>
      <c r="BF23" s="642"/>
      <c r="BG23" s="625" t="s">
        <v>122</v>
      </c>
      <c r="BH23" s="626"/>
      <c r="BI23" s="626"/>
      <c r="BJ23" s="626"/>
      <c r="BK23" s="626"/>
      <c r="BL23" s="626"/>
      <c r="BM23" s="626"/>
      <c r="BN23" s="627"/>
      <c r="BO23" s="628" t="s">
        <v>122</v>
      </c>
      <c r="BP23" s="628"/>
      <c r="BQ23" s="628"/>
      <c r="BR23" s="628"/>
      <c r="BS23" s="629" t="s">
        <v>122</v>
      </c>
      <c r="BT23" s="629"/>
      <c r="BU23" s="629"/>
      <c r="BV23" s="629"/>
      <c r="BW23" s="629"/>
      <c r="BX23" s="629"/>
      <c r="BY23" s="629"/>
      <c r="BZ23" s="629"/>
      <c r="CA23" s="629"/>
      <c r="CB23" s="633"/>
      <c r="CD23" s="607" t="s">
        <v>211</v>
      </c>
      <c r="CE23" s="608"/>
      <c r="CF23" s="608"/>
      <c r="CG23" s="608"/>
      <c r="CH23" s="608"/>
      <c r="CI23" s="608"/>
      <c r="CJ23" s="608"/>
      <c r="CK23" s="608"/>
      <c r="CL23" s="608"/>
      <c r="CM23" s="608"/>
      <c r="CN23" s="608"/>
      <c r="CO23" s="608"/>
      <c r="CP23" s="608"/>
      <c r="CQ23" s="609"/>
      <c r="CR23" s="607" t="s">
        <v>272</v>
      </c>
      <c r="CS23" s="608"/>
      <c r="CT23" s="608"/>
      <c r="CU23" s="608"/>
      <c r="CV23" s="608"/>
      <c r="CW23" s="608"/>
      <c r="CX23" s="608"/>
      <c r="CY23" s="609"/>
      <c r="CZ23" s="607" t="s">
        <v>273</v>
      </c>
      <c r="DA23" s="608"/>
      <c r="DB23" s="608"/>
      <c r="DC23" s="609"/>
      <c r="DD23" s="607" t="s">
        <v>274</v>
      </c>
      <c r="DE23" s="608"/>
      <c r="DF23" s="608"/>
      <c r="DG23" s="608"/>
      <c r="DH23" s="608"/>
      <c r="DI23" s="608"/>
      <c r="DJ23" s="608"/>
      <c r="DK23" s="609"/>
      <c r="DL23" s="652" t="s">
        <v>275</v>
      </c>
      <c r="DM23" s="653"/>
      <c r="DN23" s="653"/>
      <c r="DO23" s="653"/>
      <c r="DP23" s="653"/>
      <c r="DQ23" s="653"/>
      <c r="DR23" s="653"/>
      <c r="DS23" s="653"/>
      <c r="DT23" s="653"/>
      <c r="DU23" s="653"/>
      <c r="DV23" s="654"/>
      <c r="DW23" s="607" t="s">
        <v>276</v>
      </c>
      <c r="DX23" s="608"/>
      <c r="DY23" s="608"/>
      <c r="DZ23" s="608"/>
      <c r="EA23" s="608"/>
      <c r="EB23" s="608"/>
      <c r="EC23" s="609"/>
    </row>
    <row r="24" spans="2:133" ht="11.25" customHeight="1" x14ac:dyDescent="0.15">
      <c r="B24" s="622" t="s">
        <v>277</v>
      </c>
      <c r="C24" s="623"/>
      <c r="D24" s="623"/>
      <c r="E24" s="623"/>
      <c r="F24" s="623"/>
      <c r="G24" s="623"/>
      <c r="H24" s="623"/>
      <c r="I24" s="623"/>
      <c r="J24" s="623"/>
      <c r="K24" s="623"/>
      <c r="L24" s="623"/>
      <c r="M24" s="623"/>
      <c r="N24" s="623"/>
      <c r="O24" s="623"/>
      <c r="P24" s="623"/>
      <c r="Q24" s="624"/>
      <c r="R24" s="625" t="s">
        <v>122</v>
      </c>
      <c r="S24" s="626"/>
      <c r="T24" s="626"/>
      <c r="U24" s="626"/>
      <c r="V24" s="626"/>
      <c r="W24" s="626"/>
      <c r="X24" s="626"/>
      <c r="Y24" s="627"/>
      <c r="Z24" s="628" t="s">
        <v>122</v>
      </c>
      <c r="AA24" s="628"/>
      <c r="AB24" s="628"/>
      <c r="AC24" s="628"/>
      <c r="AD24" s="629" t="s">
        <v>122</v>
      </c>
      <c r="AE24" s="629"/>
      <c r="AF24" s="629"/>
      <c r="AG24" s="629"/>
      <c r="AH24" s="629"/>
      <c r="AI24" s="629"/>
      <c r="AJ24" s="629"/>
      <c r="AK24" s="629"/>
      <c r="AL24" s="630" t="s">
        <v>122</v>
      </c>
      <c r="AM24" s="631"/>
      <c r="AN24" s="631"/>
      <c r="AO24" s="632"/>
      <c r="AP24" s="622" t="s">
        <v>278</v>
      </c>
      <c r="AQ24" s="641"/>
      <c r="AR24" s="641"/>
      <c r="AS24" s="641"/>
      <c r="AT24" s="641"/>
      <c r="AU24" s="641"/>
      <c r="AV24" s="641"/>
      <c r="AW24" s="641"/>
      <c r="AX24" s="641"/>
      <c r="AY24" s="641"/>
      <c r="AZ24" s="641"/>
      <c r="BA24" s="641"/>
      <c r="BB24" s="641"/>
      <c r="BC24" s="641"/>
      <c r="BD24" s="641"/>
      <c r="BE24" s="641"/>
      <c r="BF24" s="642"/>
      <c r="BG24" s="625" t="s">
        <v>122</v>
      </c>
      <c r="BH24" s="626"/>
      <c r="BI24" s="626"/>
      <c r="BJ24" s="626"/>
      <c r="BK24" s="626"/>
      <c r="BL24" s="626"/>
      <c r="BM24" s="626"/>
      <c r="BN24" s="627"/>
      <c r="BO24" s="628" t="s">
        <v>122</v>
      </c>
      <c r="BP24" s="628"/>
      <c r="BQ24" s="628"/>
      <c r="BR24" s="628"/>
      <c r="BS24" s="629" t="s">
        <v>122</v>
      </c>
      <c r="BT24" s="629"/>
      <c r="BU24" s="629"/>
      <c r="BV24" s="629"/>
      <c r="BW24" s="629"/>
      <c r="BX24" s="629"/>
      <c r="BY24" s="629"/>
      <c r="BZ24" s="629"/>
      <c r="CA24" s="629"/>
      <c r="CB24" s="633"/>
      <c r="CD24" s="611" t="s">
        <v>279</v>
      </c>
      <c r="CE24" s="612"/>
      <c r="CF24" s="612"/>
      <c r="CG24" s="612"/>
      <c r="CH24" s="612"/>
      <c r="CI24" s="612"/>
      <c r="CJ24" s="612"/>
      <c r="CK24" s="612"/>
      <c r="CL24" s="612"/>
      <c r="CM24" s="612"/>
      <c r="CN24" s="612"/>
      <c r="CO24" s="612"/>
      <c r="CP24" s="612"/>
      <c r="CQ24" s="613"/>
      <c r="CR24" s="614">
        <v>1189484</v>
      </c>
      <c r="CS24" s="615"/>
      <c r="CT24" s="615"/>
      <c r="CU24" s="615"/>
      <c r="CV24" s="615"/>
      <c r="CW24" s="615"/>
      <c r="CX24" s="615"/>
      <c r="CY24" s="616"/>
      <c r="CZ24" s="619">
        <v>28.9</v>
      </c>
      <c r="DA24" s="620"/>
      <c r="DB24" s="620"/>
      <c r="DC24" s="636"/>
      <c r="DD24" s="659">
        <v>967984</v>
      </c>
      <c r="DE24" s="615"/>
      <c r="DF24" s="615"/>
      <c r="DG24" s="615"/>
      <c r="DH24" s="615"/>
      <c r="DI24" s="615"/>
      <c r="DJ24" s="615"/>
      <c r="DK24" s="616"/>
      <c r="DL24" s="659">
        <v>925572</v>
      </c>
      <c r="DM24" s="615"/>
      <c r="DN24" s="615"/>
      <c r="DO24" s="615"/>
      <c r="DP24" s="615"/>
      <c r="DQ24" s="615"/>
      <c r="DR24" s="615"/>
      <c r="DS24" s="615"/>
      <c r="DT24" s="615"/>
      <c r="DU24" s="615"/>
      <c r="DV24" s="616"/>
      <c r="DW24" s="619">
        <v>48.2</v>
      </c>
      <c r="DX24" s="620"/>
      <c r="DY24" s="620"/>
      <c r="DZ24" s="620"/>
      <c r="EA24" s="620"/>
      <c r="EB24" s="620"/>
      <c r="EC24" s="621"/>
    </row>
    <row r="25" spans="2:133" ht="11.25" customHeight="1" x14ac:dyDescent="0.15">
      <c r="B25" s="622" t="s">
        <v>280</v>
      </c>
      <c r="C25" s="623"/>
      <c r="D25" s="623"/>
      <c r="E25" s="623"/>
      <c r="F25" s="623"/>
      <c r="G25" s="623"/>
      <c r="H25" s="623"/>
      <c r="I25" s="623"/>
      <c r="J25" s="623"/>
      <c r="K25" s="623"/>
      <c r="L25" s="623"/>
      <c r="M25" s="623"/>
      <c r="N25" s="623"/>
      <c r="O25" s="623"/>
      <c r="P25" s="623"/>
      <c r="Q25" s="624"/>
      <c r="R25" s="625">
        <v>2116449</v>
      </c>
      <c r="S25" s="626"/>
      <c r="T25" s="626"/>
      <c r="U25" s="626"/>
      <c r="V25" s="626"/>
      <c r="W25" s="626"/>
      <c r="X25" s="626"/>
      <c r="Y25" s="627"/>
      <c r="Z25" s="628">
        <v>50.8</v>
      </c>
      <c r="AA25" s="628"/>
      <c r="AB25" s="628"/>
      <c r="AC25" s="628"/>
      <c r="AD25" s="629">
        <v>1911142</v>
      </c>
      <c r="AE25" s="629"/>
      <c r="AF25" s="629"/>
      <c r="AG25" s="629"/>
      <c r="AH25" s="629"/>
      <c r="AI25" s="629"/>
      <c r="AJ25" s="629"/>
      <c r="AK25" s="629"/>
      <c r="AL25" s="630">
        <v>99.9</v>
      </c>
      <c r="AM25" s="631"/>
      <c r="AN25" s="631"/>
      <c r="AO25" s="632"/>
      <c r="AP25" s="622" t="s">
        <v>281</v>
      </c>
      <c r="AQ25" s="641"/>
      <c r="AR25" s="641"/>
      <c r="AS25" s="641"/>
      <c r="AT25" s="641"/>
      <c r="AU25" s="641"/>
      <c r="AV25" s="641"/>
      <c r="AW25" s="641"/>
      <c r="AX25" s="641"/>
      <c r="AY25" s="641"/>
      <c r="AZ25" s="641"/>
      <c r="BA25" s="641"/>
      <c r="BB25" s="641"/>
      <c r="BC25" s="641"/>
      <c r="BD25" s="641"/>
      <c r="BE25" s="641"/>
      <c r="BF25" s="642"/>
      <c r="BG25" s="625" t="s">
        <v>122</v>
      </c>
      <c r="BH25" s="626"/>
      <c r="BI25" s="626"/>
      <c r="BJ25" s="626"/>
      <c r="BK25" s="626"/>
      <c r="BL25" s="626"/>
      <c r="BM25" s="626"/>
      <c r="BN25" s="627"/>
      <c r="BO25" s="628" t="s">
        <v>122</v>
      </c>
      <c r="BP25" s="628"/>
      <c r="BQ25" s="628"/>
      <c r="BR25" s="628"/>
      <c r="BS25" s="629" t="s">
        <v>122</v>
      </c>
      <c r="BT25" s="629"/>
      <c r="BU25" s="629"/>
      <c r="BV25" s="629"/>
      <c r="BW25" s="629"/>
      <c r="BX25" s="629"/>
      <c r="BY25" s="629"/>
      <c r="BZ25" s="629"/>
      <c r="CA25" s="629"/>
      <c r="CB25" s="633"/>
      <c r="CD25" s="622" t="s">
        <v>282</v>
      </c>
      <c r="CE25" s="623"/>
      <c r="CF25" s="623"/>
      <c r="CG25" s="623"/>
      <c r="CH25" s="623"/>
      <c r="CI25" s="623"/>
      <c r="CJ25" s="623"/>
      <c r="CK25" s="623"/>
      <c r="CL25" s="623"/>
      <c r="CM25" s="623"/>
      <c r="CN25" s="623"/>
      <c r="CO25" s="623"/>
      <c r="CP25" s="623"/>
      <c r="CQ25" s="624"/>
      <c r="CR25" s="625">
        <v>484768</v>
      </c>
      <c r="CS25" s="655"/>
      <c r="CT25" s="655"/>
      <c r="CU25" s="655"/>
      <c r="CV25" s="655"/>
      <c r="CW25" s="655"/>
      <c r="CX25" s="655"/>
      <c r="CY25" s="656"/>
      <c r="CZ25" s="630">
        <v>11.8</v>
      </c>
      <c r="DA25" s="657"/>
      <c r="DB25" s="657"/>
      <c r="DC25" s="660"/>
      <c r="DD25" s="634">
        <v>406474</v>
      </c>
      <c r="DE25" s="655"/>
      <c r="DF25" s="655"/>
      <c r="DG25" s="655"/>
      <c r="DH25" s="655"/>
      <c r="DI25" s="655"/>
      <c r="DJ25" s="655"/>
      <c r="DK25" s="656"/>
      <c r="DL25" s="634">
        <v>395893</v>
      </c>
      <c r="DM25" s="655"/>
      <c r="DN25" s="655"/>
      <c r="DO25" s="655"/>
      <c r="DP25" s="655"/>
      <c r="DQ25" s="655"/>
      <c r="DR25" s="655"/>
      <c r="DS25" s="655"/>
      <c r="DT25" s="655"/>
      <c r="DU25" s="655"/>
      <c r="DV25" s="656"/>
      <c r="DW25" s="630">
        <v>20.6</v>
      </c>
      <c r="DX25" s="657"/>
      <c r="DY25" s="657"/>
      <c r="DZ25" s="657"/>
      <c r="EA25" s="657"/>
      <c r="EB25" s="657"/>
      <c r="EC25" s="658"/>
    </row>
    <row r="26" spans="2:133" ht="11.25" customHeight="1" x14ac:dyDescent="0.15">
      <c r="B26" s="622" t="s">
        <v>283</v>
      </c>
      <c r="C26" s="623"/>
      <c r="D26" s="623"/>
      <c r="E26" s="623"/>
      <c r="F26" s="623"/>
      <c r="G26" s="623"/>
      <c r="H26" s="623"/>
      <c r="I26" s="623"/>
      <c r="J26" s="623"/>
      <c r="K26" s="623"/>
      <c r="L26" s="623"/>
      <c r="M26" s="623"/>
      <c r="N26" s="623"/>
      <c r="O26" s="623"/>
      <c r="P26" s="623"/>
      <c r="Q26" s="624"/>
      <c r="R26" s="625" t="s">
        <v>122</v>
      </c>
      <c r="S26" s="626"/>
      <c r="T26" s="626"/>
      <c r="U26" s="626"/>
      <c r="V26" s="626"/>
      <c r="W26" s="626"/>
      <c r="X26" s="626"/>
      <c r="Y26" s="627"/>
      <c r="Z26" s="628" t="s">
        <v>122</v>
      </c>
      <c r="AA26" s="628"/>
      <c r="AB26" s="628"/>
      <c r="AC26" s="628"/>
      <c r="AD26" s="629" t="s">
        <v>122</v>
      </c>
      <c r="AE26" s="629"/>
      <c r="AF26" s="629"/>
      <c r="AG26" s="629"/>
      <c r="AH26" s="629"/>
      <c r="AI26" s="629"/>
      <c r="AJ26" s="629"/>
      <c r="AK26" s="629"/>
      <c r="AL26" s="630" t="s">
        <v>122</v>
      </c>
      <c r="AM26" s="631"/>
      <c r="AN26" s="631"/>
      <c r="AO26" s="632"/>
      <c r="AP26" s="622" t="s">
        <v>284</v>
      </c>
      <c r="AQ26" s="641"/>
      <c r="AR26" s="641"/>
      <c r="AS26" s="641"/>
      <c r="AT26" s="641"/>
      <c r="AU26" s="641"/>
      <c r="AV26" s="641"/>
      <c r="AW26" s="641"/>
      <c r="AX26" s="641"/>
      <c r="AY26" s="641"/>
      <c r="AZ26" s="641"/>
      <c r="BA26" s="641"/>
      <c r="BB26" s="641"/>
      <c r="BC26" s="641"/>
      <c r="BD26" s="641"/>
      <c r="BE26" s="641"/>
      <c r="BF26" s="642"/>
      <c r="BG26" s="625" t="s">
        <v>122</v>
      </c>
      <c r="BH26" s="626"/>
      <c r="BI26" s="626"/>
      <c r="BJ26" s="626"/>
      <c r="BK26" s="626"/>
      <c r="BL26" s="626"/>
      <c r="BM26" s="626"/>
      <c r="BN26" s="627"/>
      <c r="BO26" s="628" t="s">
        <v>122</v>
      </c>
      <c r="BP26" s="628"/>
      <c r="BQ26" s="628"/>
      <c r="BR26" s="628"/>
      <c r="BS26" s="629" t="s">
        <v>122</v>
      </c>
      <c r="BT26" s="629"/>
      <c r="BU26" s="629"/>
      <c r="BV26" s="629"/>
      <c r="BW26" s="629"/>
      <c r="BX26" s="629"/>
      <c r="BY26" s="629"/>
      <c r="BZ26" s="629"/>
      <c r="CA26" s="629"/>
      <c r="CB26" s="633"/>
      <c r="CD26" s="622" t="s">
        <v>285</v>
      </c>
      <c r="CE26" s="623"/>
      <c r="CF26" s="623"/>
      <c r="CG26" s="623"/>
      <c r="CH26" s="623"/>
      <c r="CI26" s="623"/>
      <c r="CJ26" s="623"/>
      <c r="CK26" s="623"/>
      <c r="CL26" s="623"/>
      <c r="CM26" s="623"/>
      <c r="CN26" s="623"/>
      <c r="CO26" s="623"/>
      <c r="CP26" s="623"/>
      <c r="CQ26" s="624"/>
      <c r="CR26" s="625">
        <v>272745</v>
      </c>
      <c r="CS26" s="626"/>
      <c r="CT26" s="626"/>
      <c r="CU26" s="626"/>
      <c r="CV26" s="626"/>
      <c r="CW26" s="626"/>
      <c r="CX26" s="626"/>
      <c r="CY26" s="627"/>
      <c r="CZ26" s="630">
        <v>6.6</v>
      </c>
      <c r="DA26" s="657"/>
      <c r="DB26" s="657"/>
      <c r="DC26" s="660"/>
      <c r="DD26" s="634">
        <v>219360</v>
      </c>
      <c r="DE26" s="626"/>
      <c r="DF26" s="626"/>
      <c r="DG26" s="626"/>
      <c r="DH26" s="626"/>
      <c r="DI26" s="626"/>
      <c r="DJ26" s="626"/>
      <c r="DK26" s="627"/>
      <c r="DL26" s="634" t="s">
        <v>122</v>
      </c>
      <c r="DM26" s="626"/>
      <c r="DN26" s="626"/>
      <c r="DO26" s="626"/>
      <c r="DP26" s="626"/>
      <c r="DQ26" s="626"/>
      <c r="DR26" s="626"/>
      <c r="DS26" s="626"/>
      <c r="DT26" s="626"/>
      <c r="DU26" s="626"/>
      <c r="DV26" s="627"/>
      <c r="DW26" s="630" t="s">
        <v>122</v>
      </c>
      <c r="DX26" s="657"/>
      <c r="DY26" s="657"/>
      <c r="DZ26" s="657"/>
      <c r="EA26" s="657"/>
      <c r="EB26" s="657"/>
      <c r="EC26" s="658"/>
    </row>
    <row r="27" spans="2:133" ht="11.25" customHeight="1" x14ac:dyDescent="0.15">
      <c r="B27" s="622" t="s">
        <v>286</v>
      </c>
      <c r="C27" s="623"/>
      <c r="D27" s="623"/>
      <c r="E27" s="623"/>
      <c r="F27" s="623"/>
      <c r="G27" s="623"/>
      <c r="H27" s="623"/>
      <c r="I27" s="623"/>
      <c r="J27" s="623"/>
      <c r="K27" s="623"/>
      <c r="L27" s="623"/>
      <c r="M27" s="623"/>
      <c r="N27" s="623"/>
      <c r="O27" s="623"/>
      <c r="P27" s="623"/>
      <c r="Q27" s="624"/>
      <c r="R27" s="625">
        <v>10680</v>
      </c>
      <c r="S27" s="626"/>
      <c r="T27" s="626"/>
      <c r="U27" s="626"/>
      <c r="V27" s="626"/>
      <c r="W27" s="626"/>
      <c r="X27" s="626"/>
      <c r="Y27" s="627"/>
      <c r="Z27" s="628">
        <v>0.3</v>
      </c>
      <c r="AA27" s="628"/>
      <c r="AB27" s="628"/>
      <c r="AC27" s="628"/>
      <c r="AD27" s="629" t="s">
        <v>122</v>
      </c>
      <c r="AE27" s="629"/>
      <c r="AF27" s="629"/>
      <c r="AG27" s="629"/>
      <c r="AH27" s="629"/>
      <c r="AI27" s="629"/>
      <c r="AJ27" s="629"/>
      <c r="AK27" s="629"/>
      <c r="AL27" s="630" t="s">
        <v>122</v>
      </c>
      <c r="AM27" s="631"/>
      <c r="AN27" s="631"/>
      <c r="AO27" s="632"/>
      <c r="AP27" s="622" t="s">
        <v>287</v>
      </c>
      <c r="AQ27" s="623"/>
      <c r="AR27" s="623"/>
      <c r="AS27" s="623"/>
      <c r="AT27" s="623"/>
      <c r="AU27" s="623"/>
      <c r="AV27" s="623"/>
      <c r="AW27" s="623"/>
      <c r="AX27" s="623"/>
      <c r="AY27" s="623"/>
      <c r="AZ27" s="623"/>
      <c r="BA27" s="623"/>
      <c r="BB27" s="623"/>
      <c r="BC27" s="623"/>
      <c r="BD27" s="623"/>
      <c r="BE27" s="623"/>
      <c r="BF27" s="624"/>
      <c r="BG27" s="625">
        <v>179497</v>
      </c>
      <c r="BH27" s="626"/>
      <c r="BI27" s="626"/>
      <c r="BJ27" s="626"/>
      <c r="BK27" s="626"/>
      <c r="BL27" s="626"/>
      <c r="BM27" s="626"/>
      <c r="BN27" s="627"/>
      <c r="BO27" s="628">
        <v>100</v>
      </c>
      <c r="BP27" s="628"/>
      <c r="BQ27" s="628"/>
      <c r="BR27" s="628"/>
      <c r="BS27" s="629">
        <v>2238</v>
      </c>
      <c r="BT27" s="629"/>
      <c r="BU27" s="629"/>
      <c r="BV27" s="629"/>
      <c r="BW27" s="629"/>
      <c r="BX27" s="629"/>
      <c r="BY27" s="629"/>
      <c r="BZ27" s="629"/>
      <c r="CA27" s="629"/>
      <c r="CB27" s="633"/>
      <c r="CD27" s="622" t="s">
        <v>288</v>
      </c>
      <c r="CE27" s="623"/>
      <c r="CF27" s="623"/>
      <c r="CG27" s="623"/>
      <c r="CH27" s="623"/>
      <c r="CI27" s="623"/>
      <c r="CJ27" s="623"/>
      <c r="CK27" s="623"/>
      <c r="CL27" s="623"/>
      <c r="CM27" s="623"/>
      <c r="CN27" s="623"/>
      <c r="CO27" s="623"/>
      <c r="CP27" s="623"/>
      <c r="CQ27" s="624"/>
      <c r="CR27" s="625">
        <v>157725</v>
      </c>
      <c r="CS27" s="655"/>
      <c r="CT27" s="655"/>
      <c r="CU27" s="655"/>
      <c r="CV27" s="655"/>
      <c r="CW27" s="655"/>
      <c r="CX27" s="655"/>
      <c r="CY27" s="656"/>
      <c r="CZ27" s="630">
        <v>3.8</v>
      </c>
      <c r="DA27" s="657"/>
      <c r="DB27" s="657"/>
      <c r="DC27" s="660"/>
      <c r="DD27" s="634">
        <v>60016</v>
      </c>
      <c r="DE27" s="655"/>
      <c r="DF27" s="655"/>
      <c r="DG27" s="655"/>
      <c r="DH27" s="655"/>
      <c r="DI27" s="655"/>
      <c r="DJ27" s="655"/>
      <c r="DK27" s="656"/>
      <c r="DL27" s="634">
        <v>28185</v>
      </c>
      <c r="DM27" s="655"/>
      <c r="DN27" s="655"/>
      <c r="DO27" s="655"/>
      <c r="DP27" s="655"/>
      <c r="DQ27" s="655"/>
      <c r="DR27" s="655"/>
      <c r="DS27" s="655"/>
      <c r="DT27" s="655"/>
      <c r="DU27" s="655"/>
      <c r="DV27" s="656"/>
      <c r="DW27" s="630">
        <v>1.5</v>
      </c>
      <c r="DX27" s="657"/>
      <c r="DY27" s="657"/>
      <c r="DZ27" s="657"/>
      <c r="EA27" s="657"/>
      <c r="EB27" s="657"/>
      <c r="EC27" s="658"/>
    </row>
    <row r="28" spans="2:133" ht="11.25" customHeight="1" x14ac:dyDescent="0.15">
      <c r="B28" s="622" t="s">
        <v>289</v>
      </c>
      <c r="C28" s="623"/>
      <c r="D28" s="623"/>
      <c r="E28" s="623"/>
      <c r="F28" s="623"/>
      <c r="G28" s="623"/>
      <c r="H28" s="623"/>
      <c r="I28" s="623"/>
      <c r="J28" s="623"/>
      <c r="K28" s="623"/>
      <c r="L28" s="623"/>
      <c r="M28" s="623"/>
      <c r="N28" s="623"/>
      <c r="O28" s="623"/>
      <c r="P28" s="623"/>
      <c r="Q28" s="624"/>
      <c r="R28" s="625">
        <v>60605</v>
      </c>
      <c r="S28" s="626"/>
      <c r="T28" s="626"/>
      <c r="U28" s="626"/>
      <c r="V28" s="626"/>
      <c r="W28" s="626"/>
      <c r="X28" s="626"/>
      <c r="Y28" s="627"/>
      <c r="Z28" s="628">
        <v>1.5</v>
      </c>
      <c r="AA28" s="628"/>
      <c r="AB28" s="628"/>
      <c r="AC28" s="628"/>
      <c r="AD28" s="629">
        <v>581</v>
      </c>
      <c r="AE28" s="629"/>
      <c r="AF28" s="629"/>
      <c r="AG28" s="629"/>
      <c r="AH28" s="629"/>
      <c r="AI28" s="629"/>
      <c r="AJ28" s="629"/>
      <c r="AK28" s="629"/>
      <c r="AL28" s="630">
        <v>0</v>
      </c>
      <c r="AM28" s="631"/>
      <c r="AN28" s="631"/>
      <c r="AO28" s="632"/>
      <c r="AP28" s="622"/>
      <c r="AQ28" s="623"/>
      <c r="AR28" s="623"/>
      <c r="AS28" s="623"/>
      <c r="AT28" s="623"/>
      <c r="AU28" s="623"/>
      <c r="AV28" s="623"/>
      <c r="AW28" s="623"/>
      <c r="AX28" s="623"/>
      <c r="AY28" s="623"/>
      <c r="AZ28" s="623"/>
      <c r="BA28" s="623"/>
      <c r="BB28" s="623"/>
      <c r="BC28" s="623"/>
      <c r="BD28" s="623"/>
      <c r="BE28" s="623"/>
      <c r="BF28" s="624"/>
      <c r="BG28" s="625"/>
      <c r="BH28" s="626"/>
      <c r="BI28" s="626"/>
      <c r="BJ28" s="626"/>
      <c r="BK28" s="626"/>
      <c r="BL28" s="626"/>
      <c r="BM28" s="626"/>
      <c r="BN28" s="627"/>
      <c r="BO28" s="628"/>
      <c r="BP28" s="628"/>
      <c r="BQ28" s="628"/>
      <c r="BR28" s="628"/>
      <c r="BS28" s="634"/>
      <c r="BT28" s="626"/>
      <c r="BU28" s="626"/>
      <c r="BV28" s="626"/>
      <c r="BW28" s="626"/>
      <c r="BX28" s="626"/>
      <c r="BY28" s="626"/>
      <c r="BZ28" s="626"/>
      <c r="CA28" s="626"/>
      <c r="CB28" s="635"/>
      <c r="CD28" s="622" t="s">
        <v>290</v>
      </c>
      <c r="CE28" s="623"/>
      <c r="CF28" s="623"/>
      <c r="CG28" s="623"/>
      <c r="CH28" s="623"/>
      <c r="CI28" s="623"/>
      <c r="CJ28" s="623"/>
      <c r="CK28" s="623"/>
      <c r="CL28" s="623"/>
      <c r="CM28" s="623"/>
      <c r="CN28" s="623"/>
      <c r="CO28" s="623"/>
      <c r="CP28" s="623"/>
      <c r="CQ28" s="624"/>
      <c r="CR28" s="625">
        <v>546991</v>
      </c>
      <c r="CS28" s="626"/>
      <c r="CT28" s="626"/>
      <c r="CU28" s="626"/>
      <c r="CV28" s="626"/>
      <c r="CW28" s="626"/>
      <c r="CX28" s="626"/>
      <c r="CY28" s="627"/>
      <c r="CZ28" s="630">
        <v>13.3</v>
      </c>
      <c r="DA28" s="657"/>
      <c r="DB28" s="657"/>
      <c r="DC28" s="660"/>
      <c r="DD28" s="634">
        <v>501494</v>
      </c>
      <c r="DE28" s="626"/>
      <c r="DF28" s="626"/>
      <c r="DG28" s="626"/>
      <c r="DH28" s="626"/>
      <c r="DI28" s="626"/>
      <c r="DJ28" s="626"/>
      <c r="DK28" s="627"/>
      <c r="DL28" s="634">
        <v>501494</v>
      </c>
      <c r="DM28" s="626"/>
      <c r="DN28" s="626"/>
      <c r="DO28" s="626"/>
      <c r="DP28" s="626"/>
      <c r="DQ28" s="626"/>
      <c r="DR28" s="626"/>
      <c r="DS28" s="626"/>
      <c r="DT28" s="626"/>
      <c r="DU28" s="626"/>
      <c r="DV28" s="627"/>
      <c r="DW28" s="630">
        <v>26.1</v>
      </c>
      <c r="DX28" s="657"/>
      <c r="DY28" s="657"/>
      <c r="DZ28" s="657"/>
      <c r="EA28" s="657"/>
      <c r="EB28" s="657"/>
      <c r="EC28" s="658"/>
    </row>
    <row r="29" spans="2:133" ht="11.25" customHeight="1" x14ac:dyDescent="0.15">
      <c r="B29" s="622" t="s">
        <v>291</v>
      </c>
      <c r="C29" s="623"/>
      <c r="D29" s="623"/>
      <c r="E29" s="623"/>
      <c r="F29" s="623"/>
      <c r="G29" s="623"/>
      <c r="H29" s="623"/>
      <c r="I29" s="623"/>
      <c r="J29" s="623"/>
      <c r="K29" s="623"/>
      <c r="L29" s="623"/>
      <c r="M29" s="623"/>
      <c r="N29" s="623"/>
      <c r="O29" s="623"/>
      <c r="P29" s="623"/>
      <c r="Q29" s="624"/>
      <c r="R29" s="625">
        <v>59833</v>
      </c>
      <c r="S29" s="626"/>
      <c r="T29" s="626"/>
      <c r="U29" s="626"/>
      <c r="V29" s="626"/>
      <c r="W29" s="626"/>
      <c r="X29" s="626"/>
      <c r="Y29" s="627"/>
      <c r="Z29" s="628">
        <v>1.4</v>
      </c>
      <c r="AA29" s="628"/>
      <c r="AB29" s="628"/>
      <c r="AC29" s="628"/>
      <c r="AD29" s="629" t="s">
        <v>122</v>
      </c>
      <c r="AE29" s="629"/>
      <c r="AF29" s="629"/>
      <c r="AG29" s="629"/>
      <c r="AH29" s="629"/>
      <c r="AI29" s="629"/>
      <c r="AJ29" s="629"/>
      <c r="AK29" s="629"/>
      <c r="AL29" s="630" t="s">
        <v>122</v>
      </c>
      <c r="AM29" s="631"/>
      <c r="AN29" s="631"/>
      <c r="AO29" s="632"/>
      <c r="AP29" s="646"/>
      <c r="AQ29" s="647"/>
      <c r="AR29" s="647"/>
      <c r="AS29" s="647"/>
      <c r="AT29" s="647"/>
      <c r="AU29" s="647"/>
      <c r="AV29" s="647"/>
      <c r="AW29" s="647"/>
      <c r="AX29" s="647"/>
      <c r="AY29" s="647"/>
      <c r="AZ29" s="647"/>
      <c r="BA29" s="647"/>
      <c r="BB29" s="647"/>
      <c r="BC29" s="647"/>
      <c r="BD29" s="647"/>
      <c r="BE29" s="647"/>
      <c r="BF29" s="648"/>
      <c r="BG29" s="625"/>
      <c r="BH29" s="626"/>
      <c r="BI29" s="626"/>
      <c r="BJ29" s="626"/>
      <c r="BK29" s="626"/>
      <c r="BL29" s="626"/>
      <c r="BM29" s="626"/>
      <c r="BN29" s="627"/>
      <c r="BO29" s="628"/>
      <c r="BP29" s="628"/>
      <c r="BQ29" s="628"/>
      <c r="BR29" s="628"/>
      <c r="BS29" s="629"/>
      <c r="BT29" s="629"/>
      <c r="BU29" s="629"/>
      <c r="BV29" s="629"/>
      <c r="BW29" s="629"/>
      <c r="BX29" s="629"/>
      <c r="BY29" s="629"/>
      <c r="BZ29" s="629"/>
      <c r="CA29" s="629"/>
      <c r="CB29" s="633"/>
      <c r="CD29" s="663" t="s">
        <v>292</v>
      </c>
      <c r="CE29" s="664"/>
      <c r="CF29" s="622" t="s">
        <v>66</v>
      </c>
      <c r="CG29" s="623"/>
      <c r="CH29" s="623"/>
      <c r="CI29" s="623"/>
      <c r="CJ29" s="623"/>
      <c r="CK29" s="623"/>
      <c r="CL29" s="623"/>
      <c r="CM29" s="623"/>
      <c r="CN29" s="623"/>
      <c r="CO29" s="623"/>
      <c r="CP29" s="623"/>
      <c r="CQ29" s="624"/>
      <c r="CR29" s="625">
        <v>546839</v>
      </c>
      <c r="CS29" s="655"/>
      <c r="CT29" s="655"/>
      <c r="CU29" s="655"/>
      <c r="CV29" s="655"/>
      <c r="CW29" s="655"/>
      <c r="CX29" s="655"/>
      <c r="CY29" s="656"/>
      <c r="CZ29" s="630">
        <v>13.3</v>
      </c>
      <c r="DA29" s="657"/>
      <c r="DB29" s="657"/>
      <c r="DC29" s="660"/>
      <c r="DD29" s="634">
        <v>501342</v>
      </c>
      <c r="DE29" s="655"/>
      <c r="DF29" s="655"/>
      <c r="DG29" s="655"/>
      <c r="DH29" s="655"/>
      <c r="DI29" s="655"/>
      <c r="DJ29" s="655"/>
      <c r="DK29" s="656"/>
      <c r="DL29" s="634">
        <v>501342</v>
      </c>
      <c r="DM29" s="655"/>
      <c r="DN29" s="655"/>
      <c r="DO29" s="655"/>
      <c r="DP29" s="655"/>
      <c r="DQ29" s="655"/>
      <c r="DR29" s="655"/>
      <c r="DS29" s="655"/>
      <c r="DT29" s="655"/>
      <c r="DU29" s="655"/>
      <c r="DV29" s="656"/>
      <c r="DW29" s="630">
        <v>26.1</v>
      </c>
      <c r="DX29" s="657"/>
      <c r="DY29" s="657"/>
      <c r="DZ29" s="657"/>
      <c r="EA29" s="657"/>
      <c r="EB29" s="657"/>
      <c r="EC29" s="658"/>
    </row>
    <row r="30" spans="2:133" ht="11.25" customHeight="1" x14ac:dyDescent="0.15">
      <c r="B30" s="622" t="s">
        <v>293</v>
      </c>
      <c r="C30" s="623"/>
      <c r="D30" s="623"/>
      <c r="E30" s="623"/>
      <c r="F30" s="623"/>
      <c r="G30" s="623"/>
      <c r="H30" s="623"/>
      <c r="I30" s="623"/>
      <c r="J30" s="623"/>
      <c r="K30" s="623"/>
      <c r="L30" s="623"/>
      <c r="M30" s="623"/>
      <c r="N30" s="623"/>
      <c r="O30" s="623"/>
      <c r="P30" s="623"/>
      <c r="Q30" s="624"/>
      <c r="R30" s="625">
        <v>333633</v>
      </c>
      <c r="S30" s="626"/>
      <c r="T30" s="626"/>
      <c r="U30" s="626"/>
      <c r="V30" s="626"/>
      <c r="W30" s="626"/>
      <c r="X30" s="626"/>
      <c r="Y30" s="627"/>
      <c r="Z30" s="628">
        <v>8</v>
      </c>
      <c r="AA30" s="628"/>
      <c r="AB30" s="628"/>
      <c r="AC30" s="628"/>
      <c r="AD30" s="629" t="s">
        <v>122</v>
      </c>
      <c r="AE30" s="629"/>
      <c r="AF30" s="629"/>
      <c r="AG30" s="629"/>
      <c r="AH30" s="629"/>
      <c r="AI30" s="629"/>
      <c r="AJ30" s="629"/>
      <c r="AK30" s="629"/>
      <c r="AL30" s="630" t="s">
        <v>122</v>
      </c>
      <c r="AM30" s="631"/>
      <c r="AN30" s="631"/>
      <c r="AO30" s="632"/>
      <c r="AP30" s="607" t="s">
        <v>211</v>
      </c>
      <c r="AQ30" s="608"/>
      <c r="AR30" s="608"/>
      <c r="AS30" s="608"/>
      <c r="AT30" s="608"/>
      <c r="AU30" s="608"/>
      <c r="AV30" s="608"/>
      <c r="AW30" s="608"/>
      <c r="AX30" s="608"/>
      <c r="AY30" s="608"/>
      <c r="AZ30" s="608"/>
      <c r="BA30" s="608"/>
      <c r="BB30" s="608"/>
      <c r="BC30" s="608"/>
      <c r="BD30" s="608"/>
      <c r="BE30" s="608"/>
      <c r="BF30" s="609"/>
      <c r="BG30" s="607" t="s">
        <v>294</v>
      </c>
      <c r="BH30" s="661"/>
      <c r="BI30" s="661"/>
      <c r="BJ30" s="661"/>
      <c r="BK30" s="661"/>
      <c r="BL30" s="661"/>
      <c r="BM30" s="661"/>
      <c r="BN30" s="661"/>
      <c r="BO30" s="661"/>
      <c r="BP30" s="661"/>
      <c r="BQ30" s="662"/>
      <c r="BR30" s="607" t="s">
        <v>295</v>
      </c>
      <c r="BS30" s="661"/>
      <c r="BT30" s="661"/>
      <c r="BU30" s="661"/>
      <c r="BV30" s="661"/>
      <c r="BW30" s="661"/>
      <c r="BX30" s="661"/>
      <c r="BY30" s="661"/>
      <c r="BZ30" s="661"/>
      <c r="CA30" s="661"/>
      <c r="CB30" s="662"/>
      <c r="CD30" s="665"/>
      <c r="CE30" s="666"/>
      <c r="CF30" s="622" t="s">
        <v>296</v>
      </c>
      <c r="CG30" s="623"/>
      <c r="CH30" s="623"/>
      <c r="CI30" s="623"/>
      <c r="CJ30" s="623"/>
      <c r="CK30" s="623"/>
      <c r="CL30" s="623"/>
      <c r="CM30" s="623"/>
      <c r="CN30" s="623"/>
      <c r="CO30" s="623"/>
      <c r="CP30" s="623"/>
      <c r="CQ30" s="624"/>
      <c r="CR30" s="625">
        <v>540394</v>
      </c>
      <c r="CS30" s="626"/>
      <c r="CT30" s="626"/>
      <c r="CU30" s="626"/>
      <c r="CV30" s="626"/>
      <c r="CW30" s="626"/>
      <c r="CX30" s="626"/>
      <c r="CY30" s="627"/>
      <c r="CZ30" s="630">
        <v>13.1</v>
      </c>
      <c r="DA30" s="657"/>
      <c r="DB30" s="657"/>
      <c r="DC30" s="660"/>
      <c r="DD30" s="634">
        <v>494897</v>
      </c>
      <c r="DE30" s="626"/>
      <c r="DF30" s="626"/>
      <c r="DG30" s="626"/>
      <c r="DH30" s="626"/>
      <c r="DI30" s="626"/>
      <c r="DJ30" s="626"/>
      <c r="DK30" s="627"/>
      <c r="DL30" s="634">
        <v>494897</v>
      </c>
      <c r="DM30" s="626"/>
      <c r="DN30" s="626"/>
      <c r="DO30" s="626"/>
      <c r="DP30" s="626"/>
      <c r="DQ30" s="626"/>
      <c r="DR30" s="626"/>
      <c r="DS30" s="626"/>
      <c r="DT30" s="626"/>
      <c r="DU30" s="626"/>
      <c r="DV30" s="627"/>
      <c r="DW30" s="630">
        <v>25.8</v>
      </c>
      <c r="DX30" s="657"/>
      <c r="DY30" s="657"/>
      <c r="DZ30" s="657"/>
      <c r="EA30" s="657"/>
      <c r="EB30" s="657"/>
      <c r="EC30" s="658"/>
    </row>
    <row r="31" spans="2:133" ht="11.25" customHeight="1" x14ac:dyDescent="0.15">
      <c r="B31" s="638" t="s">
        <v>297</v>
      </c>
      <c r="C31" s="639"/>
      <c r="D31" s="639"/>
      <c r="E31" s="639"/>
      <c r="F31" s="639"/>
      <c r="G31" s="639"/>
      <c r="H31" s="639"/>
      <c r="I31" s="639"/>
      <c r="J31" s="639"/>
      <c r="K31" s="639"/>
      <c r="L31" s="639"/>
      <c r="M31" s="639"/>
      <c r="N31" s="639"/>
      <c r="O31" s="639"/>
      <c r="P31" s="639"/>
      <c r="Q31" s="640"/>
      <c r="R31" s="625" t="s">
        <v>122</v>
      </c>
      <c r="S31" s="626"/>
      <c r="T31" s="626"/>
      <c r="U31" s="626"/>
      <c r="V31" s="626"/>
      <c r="W31" s="626"/>
      <c r="X31" s="626"/>
      <c r="Y31" s="627"/>
      <c r="Z31" s="628" t="s">
        <v>122</v>
      </c>
      <c r="AA31" s="628"/>
      <c r="AB31" s="628"/>
      <c r="AC31" s="628"/>
      <c r="AD31" s="629" t="s">
        <v>122</v>
      </c>
      <c r="AE31" s="629"/>
      <c r="AF31" s="629"/>
      <c r="AG31" s="629"/>
      <c r="AH31" s="629"/>
      <c r="AI31" s="629"/>
      <c r="AJ31" s="629"/>
      <c r="AK31" s="629"/>
      <c r="AL31" s="630" t="s">
        <v>122</v>
      </c>
      <c r="AM31" s="631"/>
      <c r="AN31" s="631"/>
      <c r="AO31" s="632"/>
      <c r="AP31" s="673" t="s">
        <v>298</v>
      </c>
      <c r="AQ31" s="674"/>
      <c r="AR31" s="674"/>
      <c r="AS31" s="674"/>
      <c r="AT31" s="679" t="s">
        <v>299</v>
      </c>
      <c r="AU31" s="218"/>
      <c r="AV31" s="218"/>
      <c r="AW31" s="218"/>
      <c r="AX31" s="611" t="s">
        <v>177</v>
      </c>
      <c r="AY31" s="612"/>
      <c r="AZ31" s="612"/>
      <c r="BA31" s="612"/>
      <c r="BB31" s="612"/>
      <c r="BC31" s="612"/>
      <c r="BD31" s="612"/>
      <c r="BE31" s="612"/>
      <c r="BF31" s="613"/>
      <c r="BG31" s="672">
        <v>99.7</v>
      </c>
      <c r="BH31" s="669"/>
      <c r="BI31" s="669"/>
      <c r="BJ31" s="669"/>
      <c r="BK31" s="669"/>
      <c r="BL31" s="669"/>
      <c r="BM31" s="620">
        <v>98.7</v>
      </c>
      <c r="BN31" s="669"/>
      <c r="BO31" s="669"/>
      <c r="BP31" s="669"/>
      <c r="BQ31" s="670"/>
      <c r="BR31" s="672">
        <v>99.7</v>
      </c>
      <c r="BS31" s="669"/>
      <c r="BT31" s="669"/>
      <c r="BU31" s="669"/>
      <c r="BV31" s="669"/>
      <c r="BW31" s="669"/>
      <c r="BX31" s="620">
        <v>98.4</v>
      </c>
      <c r="BY31" s="669"/>
      <c r="BZ31" s="669"/>
      <c r="CA31" s="669"/>
      <c r="CB31" s="670"/>
      <c r="CD31" s="665"/>
      <c r="CE31" s="666"/>
      <c r="CF31" s="622" t="s">
        <v>300</v>
      </c>
      <c r="CG31" s="623"/>
      <c r="CH31" s="623"/>
      <c r="CI31" s="623"/>
      <c r="CJ31" s="623"/>
      <c r="CK31" s="623"/>
      <c r="CL31" s="623"/>
      <c r="CM31" s="623"/>
      <c r="CN31" s="623"/>
      <c r="CO31" s="623"/>
      <c r="CP31" s="623"/>
      <c r="CQ31" s="624"/>
      <c r="CR31" s="625">
        <v>6445</v>
      </c>
      <c r="CS31" s="655"/>
      <c r="CT31" s="655"/>
      <c r="CU31" s="655"/>
      <c r="CV31" s="655"/>
      <c r="CW31" s="655"/>
      <c r="CX31" s="655"/>
      <c r="CY31" s="656"/>
      <c r="CZ31" s="630">
        <v>0.2</v>
      </c>
      <c r="DA31" s="657"/>
      <c r="DB31" s="657"/>
      <c r="DC31" s="660"/>
      <c r="DD31" s="634">
        <v>6445</v>
      </c>
      <c r="DE31" s="655"/>
      <c r="DF31" s="655"/>
      <c r="DG31" s="655"/>
      <c r="DH31" s="655"/>
      <c r="DI31" s="655"/>
      <c r="DJ31" s="655"/>
      <c r="DK31" s="656"/>
      <c r="DL31" s="634">
        <v>6445</v>
      </c>
      <c r="DM31" s="655"/>
      <c r="DN31" s="655"/>
      <c r="DO31" s="655"/>
      <c r="DP31" s="655"/>
      <c r="DQ31" s="655"/>
      <c r="DR31" s="655"/>
      <c r="DS31" s="655"/>
      <c r="DT31" s="655"/>
      <c r="DU31" s="655"/>
      <c r="DV31" s="656"/>
      <c r="DW31" s="630">
        <v>0.3</v>
      </c>
      <c r="DX31" s="657"/>
      <c r="DY31" s="657"/>
      <c r="DZ31" s="657"/>
      <c r="EA31" s="657"/>
      <c r="EB31" s="657"/>
      <c r="EC31" s="658"/>
    </row>
    <row r="32" spans="2:133" ht="11.25" customHeight="1" x14ac:dyDescent="0.15">
      <c r="B32" s="622" t="s">
        <v>301</v>
      </c>
      <c r="C32" s="623"/>
      <c r="D32" s="623"/>
      <c r="E32" s="623"/>
      <c r="F32" s="623"/>
      <c r="G32" s="623"/>
      <c r="H32" s="623"/>
      <c r="I32" s="623"/>
      <c r="J32" s="623"/>
      <c r="K32" s="623"/>
      <c r="L32" s="623"/>
      <c r="M32" s="623"/>
      <c r="N32" s="623"/>
      <c r="O32" s="623"/>
      <c r="P32" s="623"/>
      <c r="Q32" s="624"/>
      <c r="R32" s="625">
        <v>321318</v>
      </c>
      <c r="S32" s="626"/>
      <c r="T32" s="626"/>
      <c r="U32" s="626"/>
      <c r="V32" s="626"/>
      <c r="W32" s="626"/>
      <c r="X32" s="626"/>
      <c r="Y32" s="627"/>
      <c r="Z32" s="628">
        <v>7.7</v>
      </c>
      <c r="AA32" s="628"/>
      <c r="AB32" s="628"/>
      <c r="AC32" s="628"/>
      <c r="AD32" s="629" t="s">
        <v>122</v>
      </c>
      <c r="AE32" s="629"/>
      <c r="AF32" s="629"/>
      <c r="AG32" s="629"/>
      <c r="AH32" s="629"/>
      <c r="AI32" s="629"/>
      <c r="AJ32" s="629"/>
      <c r="AK32" s="629"/>
      <c r="AL32" s="630" t="s">
        <v>122</v>
      </c>
      <c r="AM32" s="631"/>
      <c r="AN32" s="631"/>
      <c r="AO32" s="632"/>
      <c r="AP32" s="675"/>
      <c r="AQ32" s="676"/>
      <c r="AR32" s="676"/>
      <c r="AS32" s="676"/>
      <c r="AT32" s="680"/>
      <c r="AU32" s="214" t="s">
        <v>302</v>
      </c>
      <c r="AX32" s="622" t="s">
        <v>303</v>
      </c>
      <c r="AY32" s="623"/>
      <c r="AZ32" s="623"/>
      <c r="BA32" s="623"/>
      <c r="BB32" s="623"/>
      <c r="BC32" s="623"/>
      <c r="BD32" s="623"/>
      <c r="BE32" s="623"/>
      <c r="BF32" s="624"/>
      <c r="BG32" s="682">
        <v>99.7</v>
      </c>
      <c r="BH32" s="655"/>
      <c r="BI32" s="655"/>
      <c r="BJ32" s="655"/>
      <c r="BK32" s="655"/>
      <c r="BL32" s="655"/>
      <c r="BM32" s="631">
        <v>98.1</v>
      </c>
      <c r="BN32" s="655"/>
      <c r="BO32" s="655"/>
      <c r="BP32" s="655"/>
      <c r="BQ32" s="671"/>
      <c r="BR32" s="682">
        <v>99.5</v>
      </c>
      <c r="BS32" s="655"/>
      <c r="BT32" s="655"/>
      <c r="BU32" s="655"/>
      <c r="BV32" s="655"/>
      <c r="BW32" s="655"/>
      <c r="BX32" s="631">
        <v>97.7</v>
      </c>
      <c r="BY32" s="655"/>
      <c r="BZ32" s="655"/>
      <c r="CA32" s="655"/>
      <c r="CB32" s="671"/>
      <c r="CD32" s="667"/>
      <c r="CE32" s="668"/>
      <c r="CF32" s="622" t="s">
        <v>304</v>
      </c>
      <c r="CG32" s="623"/>
      <c r="CH32" s="623"/>
      <c r="CI32" s="623"/>
      <c r="CJ32" s="623"/>
      <c r="CK32" s="623"/>
      <c r="CL32" s="623"/>
      <c r="CM32" s="623"/>
      <c r="CN32" s="623"/>
      <c r="CO32" s="623"/>
      <c r="CP32" s="623"/>
      <c r="CQ32" s="624"/>
      <c r="CR32" s="625">
        <v>152</v>
      </c>
      <c r="CS32" s="626"/>
      <c r="CT32" s="626"/>
      <c r="CU32" s="626"/>
      <c r="CV32" s="626"/>
      <c r="CW32" s="626"/>
      <c r="CX32" s="626"/>
      <c r="CY32" s="627"/>
      <c r="CZ32" s="630">
        <v>0</v>
      </c>
      <c r="DA32" s="657"/>
      <c r="DB32" s="657"/>
      <c r="DC32" s="660"/>
      <c r="DD32" s="634">
        <v>152</v>
      </c>
      <c r="DE32" s="626"/>
      <c r="DF32" s="626"/>
      <c r="DG32" s="626"/>
      <c r="DH32" s="626"/>
      <c r="DI32" s="626"/>
      <c r="DJ32" s="626"/>
      <c r="DK32" s="627"/>
      <c r="DL32" s="634">
        <v>152</v>
      </c>
      <c r="DM32" s="626"/>
      <c r="DN32" s="626"/>
      <c r="DO32" s="626"/>
      <c r="DP32" s="626"/>
      <c r="DQ32" s="626"/>
      <c r="DR32" s="626"/>
      <c r="DS32" s="626"/>
      <c r="DT32" s="626"/>
      <c r="DU32" s="626"/>
      <c r="DV32" s="627"/>
      <c r="DW32" s="630">
        <v>0</v>
      </c>
      <c r="DX32" s="657"/>
      <c r="DY32" s="657"/>
      <c r="DZ32" s="657"/>
      <c r="EA32" s="657"/>
      <c r="EB32" s="657"/>
      <c r="EC32" s="658"/>
    </row>
    <row r="33" spans="2:133" ht="11.25" customHeight="1" x14ac:dyDescent="0.15">
      <c r="B33" s="622" t="s">
        <v>305</v>
      </c>
      <c r="C33" s="623"/>
      <c r="D33" s="623"/>
      <c r="E33" s="623"/>
      <c r="F33" s="623"/>
      <c r="G33" s="623"/>
      <c r="H33" s="623"/>
      <c r="I33" s="623"/>
      <c r="J33" s="623"/>
      <c r="K33" s="623"/>
      <c r="L33" s="623"/>
      <c r="M33" s="623"/>
      <c r="N33" s="623"/>
      <c r="O33" s="623"/>
      <c r="P33" s="623"/>
      <c r="Q33" s="624"/>
      <c r="R33" s="625">
        <v>12110</v>
      </c>
      <c r="S33" s="626"/>
      <c r="T33" s="626"/>
      <c r="U33" s="626"/>
      <c r="V33" s="626"/>
      <c r="W33" s="626"/>
      <c r="X33" s="626"/>
      <c r="Y33" s="627"/>
      <c r="Z33" s="628">
        <v>0.3</v>
      </c>
      <c r="AA33" s="628"/>
      <c r="AB33" s="628"/>
      <c r="AC33" s="628"/>
      <c r="AD33" s="629">
        <v>883</v>
      </c>
      <c r="AE33" s="629"/>
      <c r="AF33" s="629"/>
      <c r="AG33" s="629"/>
      <c r="AH33" s="629"/>
      <c r="AI33" s="629"/>
      <c r="AJ33" s="629"/>
      <c r="AK33" s="629"/>
      <c r="AL33" s="630">
        <v>0</v>
      </c>
      <c r="AM33" s="631"/>
      <c r="AN33" s="631"/>
      <c r="AO33" s="632"/>
      <c r="AP33" s="677"/>
      <c r="AQ33" s="678"/>
      <c r="AR33" s="678"/>
      <c r="AS33" s="678"/>
      <c r="AT33" s="681"/>
      <c r="AU33" s="219"/>
      <c r="AV33" s="219"/>
      <c r="AW33" s="219"/>
      <c r="AX33" s="646" t="s">
        <v>306</v>
      </c>
      <c r="AY33" s="647"/>
      <c r="AZ33" s="647"/>
      <c r="BA33" s="647"/>
      <c r="BB33" s="647"/>
      <c r="BC33" s="647"/>
      <c r="BD33" s="647"/>
      <c r="BE33" s="647"/>
      <c r="BF33" s="648"/>
      <c r="BG33" s="683">
        <v>99.8</v>
      </c>
      <c r="BH33" s="684"/>
      <c r="BI33" s="684"/>
      <c r="BJ33" s="684"/>
      <c r="BK33" s="684"/>
      <c r="BL33" s="684"/>
      <c r="BM33" s="685">
        <v>98.9</v>
      </c>
      <c r="BN33" s="684"/>
      <c r="BO33" s="684"/>
      <c r="BP33" s="684"/>
      <c r="BQ33" s="686"/>
      <c r="BR33" s="683">
        <v>99.8</v>
      </c>
      <c r="BS33" s="684"/>
      <c r="BT33" s="684"/>
      <c r="BU33" s="684"/>
      <c r="BV33" s="684"/>
      <c r="BW33" s="684"/>
      <c r="BX33" s="685">
        <v>98.9</v>
      </c>
      <c r="BY33" s="684"/>
      <c r="BZ33" s="684"/>
      <c r="CA33" s="684"/>
      <c r="CB33" s="686"/>
      <c r="CD33" s="622" t="s">
        <v>307</v>
      </c>
      <c r="CE33" s="623"/>
      <c r="CF33" s="623"/>
      <c r="CG33" s="623"/>
      <c r="CH33" s="623"/>
      <c r="CI33" s="623"/>
      <c r="CJ33" s="623"/>
      <c r="CK33" s="623"/>
      <c r="CL33" s="623"/>
      <c r="CM33" s="623"/>
      <c r="CN33" s="623"/>
      <c r="CO33" s="623"/>
      <c r="CP33" s="623"/>
      <c r="CQ33" s="624"/>
      <c r="CR33" s="625">
        <v>2446335</v>
      </c>
      <c r="CS33" s="655"/>
      <c r="CT33" s="655"/>
      <c r="CU33" s="655"/>
      <c r="CV33" s="655"/>
      <c r="CW33" s="655"/>
      <c r="CX33" s="655"/>
      <c r="CY33" s="656"/>
      <c r="CZ33" s="630">
        <v>59.5</v>
      </c>
      <c r="DA33" s="657"/>
      <c r="DB33" s="657"/>
      <c r="DC33" s="660"/>
      <c r="DD33" s="634">
        <v>1676476</v>
      </c>
      <c r="DE33" s="655"/>
      <c r="DF33" s="655"/>
      <c r="DG33" s="655"/>
      <c r="DH33" s="655"/>
      <c r="DI33" s="655"/>
      <c r="DJ33" s="655"/>
      <c r="DK33" s="656"/>
      <c r="DL33" s="634">
        <v>810561</v>
      </c>
      <c r="DM33" s="655"/>
      <c r="DN33" s="655"/>
      <c r="DO33" s="655"/>
      <c r="DP33" s="655"/>
      <c r="DQ33" s="655"/>
      <c r="DR33" s="655"/>
      <c r="DS33" s="655"/>
      <c r="DT33" s="655"/>
      <c r="DU33" s="655"/>
      <c r="DV33" s="656"/>
      <c r="DW33" s="630">
        <v>42.2</v>
      </c>
      <c r="DX33" s="657"/>
      <c r="DY33" s="657"/>
      <c r="DZ33" s="657"/>
      <c r="EA33" s="657"/>
      <c r="EB33" s="657"/>
      <c r="EC33" s="658"/>
    </row>
    <row r="34" spans="2:133" ht="11.25" customHeight="1" x14ac:dyDescent="0.15">
      <c r="B34" s="622" t="s">
        <v>308</v>
      </c>
      <c r="C34" s="623"/>
      <c r="D34" s="623"/>
      <c r="E34" s="623"/>
      <c r="F34" s="623"/>
      <c r="G34" s="623"/>
      <c r="H34" s="623"/>
      <c r="I34" s="623"/>
      <c r="J34" s="623"/>
      <c r="K34" s="623"/>
      <c r="L34" s="623"/>
      <c r="M34" s="623"/>
      <c r="N34" s="623"/>
      <c r="O34" s="623"/>
      <c r="P34" s="623"/>
      <c r="Q34" s="624"/>
      <c r="R34" s="625">
        <v>490630</v>
      </c>
      <c r="S34" s="626"/>
      <c r="T34" s="626"/>
      <c r="U34" s="626"/>
      <c r="V34" s="626"/>
      <c r="W34" s="626"/>
      <c r="X34" s="626"/>
      <c r="Y34" s="627"/>
      <c r="Z34" s="628">
        <v>11.8</v>
      </c>
      <c r="AA34" s="628"/>
      <c r="AB34" s="628"/>
      <c r="AC34" s="628"/>
      <c r="AD34" s="629" t="s">
        <v>122</v>
      </c>
      <c r="AE34" s="629"/>
      <c r="AF34" s="629"/>
      <c r="AG34" s="629"/>
      <c r="AH34" s="629"/>
      <c r="AI34" s="629"/>
      <c r="AJ34" s="629"/>
      <c r="AK34" s="629"/>
      <c r="AL34" s="630" t="s">
        <v>122</v>
      </c>
      <c r="AM34" s="631"/>
      <c r="AN34" s="631"/>
      <c r="AO34" s="632"/>
      <c r="AP34" s="220"/>
      <c r="AQ34" s="221"/>
      <c r="AS34" s="218"/>
      <c r="AT34" s="218"/>
      <c r="AU34" s="218"/>
      <c r="AV34" s="218"/>
      <c r="AW34" s="218"/>
      <c r="AX34" s="218"/>
      <c r="AY34" s="218"/>
      <c r="AZ34" s="218"/>
      <c r="BA34" s="218"/>
      <c r="BB34" s="218"/>
      <c r="BC34" s="218"/>
      <c r="BD34" s="218"/>
      <c r="BE34" s="218"/>
      <c r="BF34" s="218"/>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D34" s="622" t="s">
        <v>309</v>
      </c>
      <c r="CE34" s="623"/>
      <c r="CF34" s="623"/>
      <c r="CG34" s="623"/>
      <c r="CH34" s="623"/>
      <c r="CI34" s="623"/>
      <c r="CJ34" s="623"/>
      <c r="CK34" s="623"/>
      <c r="CL34" s="623"/>
      <c r="CM34" s="623"/>
      <c r="CN34" s="623"/>
      <c r="CO34" s="623"/>
      <c r="CP34" s="623"/>
      <c r="CQ34" s="624"/>
      <c r="CR34" s="625">
        <v>737734</v>
      </c>
      <c r="CS34" s="626"/>
      <c r="CT34" s="626"/>
      <c r="CU34" s="626"/>
      <c r="CV34" s="626"/>
      <c r="CW34" s="626"/>
      <c r="CX34" s="626"/>
      <c r="CY34" s="627"/>
      <c r="CZ34" s="630">
        <v>17.899999999999999</v>
      </c>
      <c r="DA34" s="657"/>
      <c r="DB34" s="657"/>
      <c r="DC34" s="660"/>
      <c r="DD34" s="634">
        <v>523546</v>
      </c>
      <c r="DE34" s="626"/>
      <c r="DF34" s="626"/>
      <c r="DG34" s="626"/>
      <c r="DH34" s="626"/>
      <c r="DI34" s="626"/>
      <c r="DJ34" s="626"/>
      <c r="DK34" s="627"/>
      <c r="DL34" s="634">
        <v>302854</v>
      </c>
      <c r="DM34" s="626"/>
      <c r="DN34" s="626"/>
      <c r="DO34" s="626"/>
      <c r="DP34" s="626"/>
      <c r="DQ34" s="626"/>
      <c r="DR34" s="626"/>
      <c r="DS34" s="626"/>
      <c r="DT34" s="626"/>
      <c r="DU34" s="626"/>
      <c r="DV34" s="627"/>
      <c r="DW34" s="630">
        <v>15.8</v>
      </c>
      <c r="DX34" s="657"/>
      <c r="DY34" s="657"/>
      <c r="DZ34" s="657"/>
      <c r="EA34" s="657"/>
      <c r="EB34" s="657"/>
      <c r="EC34" s="658"/>
    </row>
    <row r="35" spans="2:133" ht="11.25" customHeight="1" x14ac:dyDescent="0.15">
      <c r="B35" s="622" t="s">
        <v>310</v>
      </c>
      <c r="C35" s="623"/>
      <c r="D35" s="623"/>
      <c r="E35" s="623"/>
      <c r="F35" s="623"/>
      <c r="G35" s="623"/>
      <c r="H35" s="623"/>
      <c r="I35" s="623"/>
      <c r="J35" s="623"/>
      <c r="K35" s="623"/>
      <c r="L35" s="623"/>
      <c r="M35" s="623"/>
      <c r="N35" s="623"/>
      <c r="O35" s="623"/>
      <c r="P35" s="623"/>
      <c r="Q35" s="624"/>
      <c r="R35" s="625">
        <v>287164</v>
      </c>
      <c r="S35" s="626"/>
      <c r="T35" s="626"/>
      <c r="U35" s="626"/>
      <c r="V35" s="626"/>
      <c r="W35" s="626"/>
      <c r="X35" s="626"/>
      <c r="Y35" s="627"/>
      <c r="Z35" s="628">
        <v>6.9</v>
      </c>
      <c r="AA35" s="628"/>
      <c r="AB35" s="628"/>
      <c r="AC35" s="628"/>
      <c r="AD35" s="629" t="s">
        <v>122</v>
      </c>
      <c r="AE35" s="629"/>
      <c r="AF35" s="629"/>
      <c r="AG35" s="629"/>
      <c r="AH35" s="629"/>
      <c r="AI35" s="629"/>
      <c r="AJ35" s="629"/>
      <c r="AK35" s="629"/>
      <c r="AL35" s="630" t="s">
        <v>122</v>
      </c>
      <c r="AM35" s="631"/>
      <c r="AN35" s="631"/>
      <c r="AO35" s="632"/>
      <c r="AP35" s="222"/>
      <c r="AQ35" s="607" t="s">
        <v>311</v>
      </c>
      <c r="AR35" s="608"/>
      <c r="AS35" s="608"/>
      <c r="AT35" s="608"/>
      <c r="AU35" s="608"/>
      <c r="AV35" s="608"/>
      <c r="AW35" s="608"/>
      <c r="AX35" s="608"/>
      <c r="AY35" s="608"/>
      <c r="AZ35" s="608"/>
      <c r="BA35" s="608"/>
      <c r="BB35" s="608"/>
      <c r="BC35" s="608"/>
      <c r="BD35" s="608"/>
      <c r="BE35" s="608"/>
      <c r="BF35" s="609"/>
      <c r="BG35" s="607" t="s">
        <v>312</v>
      </c>
      <c r="BH35" s="608"/>
      <c r="BI35" s="608"/>
      <c r="BJ35" s="608"/>
      <c r="BK35" s="608"/>
      <c r="BL35" s="608"/>
      <c r="BM35" s="608"/>
      <c r="BN35" s="608"/>
      <c r="BO35" s="608"/>
      <c r="BP35" s="608"/>
      <c r="BQ35" s="608"/>
      <c r="BR35" s="608"/>
      <c r="BS35" s="608"/>
      <c r="BT35" s="608"/>
      <c r="BU35" s="608"/>
      <c r="BV35" s="608"/>
      <c r="BW35" s="608"/>
      <c r="BX35" s="608"/>
      <c r="BY35" s="608"/>
      <c r="BZ35" s="608"/>
      <c r="CA35" s="608"/>
      <c r="CB35" s="609"/>
      <c r="CD35" s="622" t="s">
        <v>313</v>
      </c>
      <c r="CE35" s="623"/>
      <c r="CF35" s="623"/>
      <c r="CG35" s="623"/>
      <c r="CH35" s="623"/>
      <c r="CI35" s="623"/>
      <c r="CJ35" s="623"/>
      <c r="CK35" s="623"/>
      <c r="CL35" s="623"/>
      <c r="CM35" s="623"/>
      <c r="CN35" s="623"/>
      <c r="CO35" s="623"/>
      <c r="CP35" s="623"/>
      <c r="CQ35" s="624"/>
      <c r="CR35" s="625">
        <v>122416</v>
      </c>
      <c r="CS35" s="655"/>
      <c r="CT35" s="655"/>
      <c r="CU35" s="655"/>
      <c r="CV35" s="655"/>
      <c r="CW35" s="655"/>
      <c r="CX35" s="655"/>
      <c r="CY35" s="656"/>
      <c r="CZ35" s="630">
        <v>3</v>
      </c>
      <c r="DA35" s="657"/>
      <c r="DB35" s="657"/>
      <c r="DC35" s="660"/>
      <c r="DD35" s="634">
        <v>103935</v>
      </c>
      <c r="DE35" s="655"/>
      <c r="DF35" s="655"/>
      <c r="DG35" s="655"/>
      <c r="DH35" s="655"/>
      <c r="DI35" s="655"/>
      <c r="DJ35" s="655"/>
      <c r="DK35" s="656"/>
      <c r="DL35" s="634">
        <v>95861</v>
      </c>
      <c r="DM35" s="655"/>
      <c r="DN35" s="655"/>
      <c r="DO35" s="655"/>
      <c r="DP35" s="655"/>
      <c r="DQ35" s="655"/>
      <c r="DR35" s="655"/>
      <c r="DS35" s="655"/>
      <c r="DT35" s="655"/>
      <c r="DU35" s="655"/>
      <c r="DV35" s="656"/>
      <c r="DW35" s="630">
        <v>5</v>
      </c>
      <c r="DX35" s="657"/>
      <c r="DY35" s="657"/>
      <c r="DZ35" s="657"/>
      <c r="EA35" s="657"/>
      <c r="EB35" s="657"/>
      <c r="EC35" s="658"/>
    </row>
    <row r="36" spans="2:133" ht="11.25" customHeight="1" x14ac:dyDescent="0.15">
      <c r="B36" s="622" t="s">
        <v>314</v>
      </c>
      <c r="C36" s="623"/>
      <c r="D36" s="623"/>
      <c r="E36" s="623"/>
      <c r="F36" s="623"/>
      <c r="G36" s="623"/>
      <c r="H36" s="623"/>
      <c r="I36" s="623"/>
      <c r="J36" s="623"/>
      <c r="K36" s="623"/>
      <c r="L36" s="623"/>
      <c r="M36" s="623"/>
      <c r="N36" s="623"/>
      <c r="O36" s="623"/>
      <c r="P36" s="623"/>
      <c r="Q36" s="624"/>
      <c r="R36" s="625">
        <v>51628</v>
      </c>
      <c r="S36" s="626"/>
      <c r="T36" s="626"/>
      <c r="U36" s="626"/>
      <c r="V36" s="626"/>
      <c r="W36" s="626"/>
      <c r="X36" s="626"/>
      <c r="Y36" s="627"/>
      <c r="Z36" s="628">
        <v>1.2</v>
      </c>
      <c r="AA36" s="628"/>
      <c r="AB36" s="628"/>
      <c r="AC36" s="628"/>
      <c r="AD36" s="629" t="s">
        <v>122</v>
      </c>
      <c r="AE36" s="629"/>
      <c r="AF36" s="629"/>
      <c r="AG36" s="629"/>
      <c r="AH36" s="629"/>
      <c r="AI36" s="629"/>
      <c r="AJ36" s="629"/>
      <c r="AK36" s="629"/>
      <c r="AL36" s="630" t="s">
        <v>122</v>
      </c>
      <c r="AM36" s="631"/>
      <c r="AN36" s="631"/>
      <c r="AO36" s="632"/>
      <c r="AP36" s="222"/>
      <c r="AQ36" s="687" t="s">
        <v>315</v>
      </c>
      <c r="AR36" s="688"/>
      <c r="AS36" s="688"/>
      <c r="AT36" s="688"/>
      <c r="AU36" s="688"/>
      <c r="AV36" s="688"/>
      <c r="AW36" s="688"/>
      <c r="AX36" s="688"/>
      <c r="AY36" s="689"/>
      <c r="AZ36" s="614">
        <v>363130</v>
      </c>
      <c r="BA36" s="615"/>
      <c r="BB36" s="615"/>
      <c r="BC36" s="615"/>
      <c r="BD36" s="615"/>
      <c r="BE36" s="615"/>
      <c r="BF36" s="690"/>
      <c r="BG36" s="611" t="s">
        <v>316</v>
      </c>
      <c r="BH36" s="612"/>
      <c r="BI36" s="612"/>
      <c r="BJ36" s="612"/>
      <c r="BK36" s="612"/>
      <c r="BL36" s="612"/>
      <c r="BM36" s="612"/>
      <c r="BN36" s="612"/>
      <c r="BO36" s="612"/>
      <c r="BP36" s="612"/>
      <c r="BQ36" s="612"/>
      <c r="BR36" s="612"/>
      <c r="BS36" s="612"/>
      <c r="BT36" s="612"/>
      <c r="BU36" s="613"/>
      <c r="BV36" s="614">
        <v>1624</v>
      </c>
      <c r="BW36" s="615"/>
      <c r="BX36" s="615"/>
      <c r="BY36" s="615"/>
      <c r="BZ36" s="615"/>
      <c r="CA36" s="615"/>
      <c r="CB36" s="690"/>
      <c r="CD36" s="622" t="s">
        <v>317</v>
      </c>
      <c r="CE36" s="623"/>
      <c r="CF36" s="623"/>
      <c r="CG36" s="623"/>
      <c r="CH36" s="623"/>
      <c r="CI36" s="623"/>
      <c r="CJ36" s="623"/>
      <c r="CK36" s="623"/>
      <c r="CL36" s="623"/>
      <c r="CM36" s="623"/>
      <c r="CN36" s="623"/>
      <c r="CO36" s="623"/>
      <c r="CP36" s="623"/>
      <c r="CQ36" s="624"/>
      <c r="CR36" s="625">
        <v>813786</v>
      </c>
      <c r="CS36" s="626"/>
      <c r="CT36" s="626"/>
      <c r="CU36" s="626"/>
      <c r="CV36" s="626"/>
      <c r="CW36" s="626"/>
      <c r="CX36" s="626"/>
      <c r="CY36" s="627"/>
      <c r="CZ36" s="630">
        <v>19.8</v>
      </c>
      <c r="DA36" s="657"/>
      <c r="DB36" s="657"/>
      <c r="DC36" s="660"/>
      <c r="DD36" s="634">
        <v>523159</v>
      </c>
      <c r="DE36" s="626"/>
      <c r="DF36" s="626"/>
      <c r="DG36" s="626"/>
      <c r="DH36" s="626"/>
      <c r="DI36" s="626"/>
      <c r="DJ36" s="626"/>
      <c r="DK36" s="627"/>
      <c r="DL36" s="634">
        <v>307536</v>
      </c>
      <c r="DM36" s="626"/>
      <c r="DN36" s="626"/>
      <c r="DO36" s="626"/>
      <c r="DP36" s="626"/>
      <c r="DQ36" s="626"/>
      <c r="DR36" s="626"/>
      <c r="DS36" s="626"/>
      <c r="DT36" s="626"/>
      <c r="DU36" s="626"/>
      <c r="DV36" s="627"/>
      <c r="DW36" s="630">
        <v>16</v>
      </c>
      <c r="DX36" s="657"/>
      <c r="DY36" s="657"/>
      <c r="DZ36" s="657"/>
      <c r="EA36" s="657"/>
      <c r="EB36" s="657"/>
      <c r="EC36" s="658"/>
    </row>
    <row r="37" spans="2:133" ht="11.25" customHeight="1" x14ac:dyDescent="0.15">
      <c r="B37" s="622" t="s">
        <v>318</v>
      </c>
      <c r="C37" s="623"/>
      <c r="D37" s="623"/>
      <c r="E37" s="623"/>
      <c r="F37" s="623"/>
      <c r="G37" s="623"/>
      <c r="H37" s="623"/>
      <c r="I37" s="623"/>
      <c r="J37" s="623"/>
      <c r="K37" s="623"/>
      <c r="L37" s="623"/>
      <c r="M37" s="623"/>
      <c r="N37" s="623"/>
      <c r="O37" s="623"/>
      <c r="P37" s="623"/>
      <c r="Q37" s="624"/>
      <c r="R37" s="625">
        <v>84752</v>
      </c>
      <c r="S37" s="626"/>
      <c r="T37" s="626"/>
      <c r="U37" s="626"/>
      <c r="V37" s="626"/>
      <c r="W37" s="626"/>
      <c r="X37" s="626"/>
      <c r="Y37" s="627"/>
      <c r="Z37" s="628">
        <v>2</v>
      </c>
      <c r="AA37" s="628"/>
      <c r="AB37" s="628"/>
      <c r="AC37" s="628"/>
      <c r="AD37" s="629">
        <v>4</v>
      </c>
      <c r="AE37" s="629"/>
      <c r="AF37" s="629"/>
      <c r="AG37" s="629"/>
      <c r="AH37" s="629"/>
      <c r="AI37" s="629"/>
      <c r="AJ37" s="629"/>
      <c r="AK37" s="629"/>
      <c r="AL37" s="630">
        <v>0</v>
      </c>
      <c r="AM37" s="631"/>
      <c r="AN37" s="631"/>
      <c r="AO37" s="632"/>
      <c r="AQ37" s="691" t="s">
        <v>319</v>
      </c>
      <c r="AR37" s="692"/>
      <c r="AS37" s="692"/>
      <c r="AT37" s="692"/>
      <c r="AU37" s="692"/>
      <c r="AV37" s="692"/>
      <c r="AW37" s="692"/>
      <c r="AX37" s="692"/>
      <c r="AY37" s="693"/>
      <c r="AZ37" s="625">
        <v>135248</v>
      </c>
      <c r="BA37" s="626"/>
      <c r="BB37" s="626"/>
      <c r="BC37" s="626"/>
      <c r="BD37" s="655"/>
      <c r="BE37" s="655"/>
      <c r="BF37" s="671"/>
      <c r="BG37" s="622" t="s">
        <v>320</v>
      </c>
      <c r="BH37" s="623"/>
      <c r="BI37" s="623"/>
      <c r="BJ37" s="623"/>
      <c r="BK37" s="623"/>
      <c r="BL37" s="623"/>
      <c r="BM37" s="623"/>
      <c r="BN37" s="623"/>
      <c r="BO37" s="623"/>
      <c r="BP37" s="623"/>
      <c r="BQ37" s="623"/>
      <c r="BR37" s="623"/>
      <c r="BS37" s="623"/>
      <c r="BT37" s="623"/>
      <c r="BU37" s="624"/>
      <c r="BV37" s="625">
        <v>913</v>
      </c>
      <c r="BW37" s="626"/>
      <c r="BX37" s="626"/>
      <c r="BY37" s="626"/>
      <c r="BZ37" s="626"/>
      <c r="CA37" s="626"/>
      <c r="CB37" s="635"/>
      <c r="CD37" s="622" t="s">
        <v>321</v>
      </c>
      <c r="CE37" s="623"/>
      <c r="CF37" s="623"/>
      <c r="CG37" s="623"/>
      <c r="CH37" s="623"/>
      <c r="CI37" s="623"/>
      <c r="CJ37" s="623"/>
      <c r="CK37" s="623"/>
      <c r="CL37" s="623"/>
      <c r="CM37" s="623"/>
      <c r="CN37" s="623"/>
      <c r="CO37" s="623"/>
      <c r="CP37" s="623"/>
      <c r="CQ37" s="624"/>
      <c r="CR37" s="625">
        <v>188059</v>
      </c>
      <c r="CS37" s="655"/>
      <c r="CT37" s="655"/>
      <c r="CU37" s="655"/>
      <c r="CV37" s="655"/>
      <c r="CW37" s="655"/>
      <c r="CX37" s="655"/>
      <c r="CY37" s="656"/>
      <c r="CZ37" s="630">
        <v>4.5999999999999996</v>
      </c>
      <c r="DA37" s="657"/>
      <c r="DB37" s="657"/>
      <c r="DC37" s="660"/>
      <c r="DD37" s="634">
        <v>145459</v>
      </c>
      <c r="DE37" s="655"/>
      <c r="DF37" s="655"/>
      <c r="DG37" s="655"/>
      <c r="DH37" s="655"/>
      <c r="DI37" s="655"/>
      <c r="DJ37" s="655"/>
      <c r="DK37" s="656"/>
      <c r="DL37" s="634">
        <v>141364</v>
      </c>
      <c r="DM37" s="655"/>
      <c r="DN37" s="655"/>
      <c r="DO37" s="655"/>
      <c r="DP37" s="655"/>
      <c r="DQ37" s="655"/>
      <c r="DR37" s="655"/>
      <c r="DS37" s="655"/>
      <c r="DT37" s="655"/>
      <c r="DU37" s="655"/>
      <c r="DV37" s="656"/>
      <c r="DW37" s="630">
        <v>7.4</v>
      </c>
      <c r="DX37" s="657"/>
      <c r="DY37" s="657"/>
      <c r="DZ37" s="657"/>
      <c r="EA37" s="657"/>
      <c r="EB37" s="657"/>
      <c r="EC37" s="658"/>
    </row>
    <row r="38" spans="2:133" ht="11.25" customHeight="1" x14ac:dyDescent="0.15">
      <c r="B38" s="622" t="s">
        <v>322</v>
      </c>
      <c r="C38" s="623"/>
      <c r="D38" s="623"/>
      <c r="E38" s="623"/>
      <c r="F38" s="623"/>
      <c r="G38" s="623"/>
      <c r="H38" s="623"/>
      <c r="I38" s="623"/>
      <c r="J38" s="623"/>
      <c r="K38" s="623"/>
      <c r="L38" s="623"/>
      <c r="M38" s="623"/>
      <c r="N38" s="623"/>
      <c r="O38" s="623"/>
      <c r="P38" s="623"/>
      <c r="Q38" s="624"/>
      <c r="R38" s="625">
        <v>335572</v>
      </c>
      <c r="S38" s="626"/>
      <c r="T38" s="626"/>
      <c r="U38" s="626"/>
      <c r="V38" s="626"/>
      <c r="W38" s="626"/>
      <c r="X38" s="626"/>
      <c r="Y38" s="627"/>
      <c r="Z38" s="628">
        <v>8.1</v>
      </c>
      <c r="AA38" s="628"/>
      <c r="AB38" s="628"/>
      <c r="AC38" s="628"/>
      <c r="AD38" s="629" t="s">
        <v>122</v>
      </c>
      <c r="AE38" s="629"/>
      <c r="AF38" s="629"/>
      <c r="AG38" s="629"/>
      <c r="AH38" s="629"/>
      <c r="AI38" s="629"/>
      <c r="AJ38" s="629"/>
      <c r="AK38" s="629"/>
      <c r="AL38" s="630" t="s">
        <v>122</v>
      </c>
      <c r="AM38" s="631"/>
      <c r="AN38" s="631"/>
      <c r="AO38" s="632"/>
      <c r="AQ38" s="691" t="s">
        <v>323</v>
      </c>
      <c r="AR38" s="692"/>
      <c r="AS38" s="692"/>
      <c r="AT38" s="692"/>
      <c r="AU38" s="692"/>
      <c r="AV38" s="692"/>
      <c r="AW38" s="692"/>
      <c r="AX38" s="692"/>
      <c r="AY38" s="693"/>
      <c r="AZ38" s="625">
        <v>83280</v>
      </c>
      <c r="BA38" s="626"/>
      <c r="BB38" s="626"/>
      <c r="BC38" s="626"/>
      <c r="BD38" s="655"/>
      <c r="BE38" s="655"/>
      <c r="BF38" s="671"/>
      <c r="BG38" s="622" t="s">
        <v>324</v>
      </c>
      <c r="BH38" s="623"/>
      <c r="BI38" s="623"/>
      <c r="BJ38" s="623"/>
      <c r="BK38" s="623"/>
      <c r="BL38" s="623"/>
      <c r="BM38" s="623"/>
      <c r="BN38" s="623"/>
      <c r="BO38" s="623"/>
      <c r="BP38" s="623"/>
      <c r="BQ38" s="623"/>
      <c r="BR38" s="623"/>
      <c r="BS38" s="623"/>
      <c r="BT38" s="623"/>
      <c r="BU38" s="624"/>
      <c r="BV38" s="625">
        <v>251</v>
      </c>
      <c r="BW38" s="626"/>
      <c r="BX38" s="626"/>
      <c r="BY38" s="626"/>
      <c r="BZ38" s="626"/>
      <c r="CA38" s="626"/>
      <c r="CB38" s="635"/>
      <c r="CD38" s="622" t="s">
        <v>325</v>
      </c>
      <c r="CE38" s="623"/>
      <c r="CF38" s="623"/>
      <c r="CG38" s="623"/>
      <c r="CH38" s="623"/>
      <c r="CI38" s="623"/>
      <c r="CJ38" s="623"/>
      <c r="CK38" s="623"/>
      <c r="CL38" s="623"/>
      <c r="CM38" s="623"/>
      <c r="CN38" s="623"/>
      <c r="CO38" s="623"/>
      <c r="CP38" s="623"/>
      <c r="CQ38" s="624"/>
      <c r="CR38" s="625">
        <v>265707</v>
      </c>
      <c r="CS38" s="626"/>
      <c r="CT38" s="626"/>
      <c r="CU38" s="626"/>
      <c r="CV38" s="626"/>
      <c r="CW38" s="626"/>
      <c r="CX38" s="626"/>
      <c r="CY38" s="627"/>
      <c r="CZ38" s="630">
        <v>6.5</v>
      </c>
      <c r="DA38" s="657"/>
      <c r="DB38" s="657"/>
      <c r="DC38" s="660"/>
      <c r="DD38" s="634">
        <v>218340</v>
      </c>
      <c r="DE38" s="626"/>
      <c r="DF38" s="626"/>
      <c r="DG38" s="626"/>
      <c r="DH38" s="626"/>
      <c r="DI38" s="626"/>
      <c r="DJ38" s="626"/>
      <c r="DK38" s="627"/>
      <c r="DL38" s="634">
        <v>104310</v>
      </c>
      <c r="DM38" s="626"/>
      <c r="DN38" s="626"/>
      <c r="DO38" s="626"/>
      <c r="DP38" s="626"/>
      <c r="DQ38" s="626"/>
      <c r="DR38" s="626"/>
      <c r="DS38" s="626"/>
      <c r="DT38" s="626"/>
      <c r="DU38" s="626"/>
      <c r="DV38" s="627"/>
      <c r="DW38" s="630">
        <v>5.4</v>
      </c>
      <c r="DX38" s="657"/>
      <c r="DY38" s="657"/>
      <c r="DZ38" s="657"/>
      <c r="EA38" s="657"/>
      <c r="EB38" s="657"/>
      <c r="EC38" s="658"/>
    </row>
    <row r="39" spans="2:133" ht="11.25" customHeight="1" x14ac:dyDescent="0.15">
      <c r="B39" s="622" t="s">
        <v>326</v>
      </c>
      <c r="C39" s="623"/>
      <c r="D39" s="623"/>
      <c r="E39" s="623"/>
      <c r="F39" s="623"/>
      <c r="G39" s="623"/>
      <c r="H39" s="623"/>
      <c r="I39" s="623"/>
      <c r="J39" s="623"/>
      <c r="K39" s="623"/>
      <c r="L39" s="623"/>
      <c r="M39" s="623"/>
      <c r="N39" s="623"/>
      <c r="O39" s="623"/>
      <c r="P39" s="623"/>
      <c r="Q39" s="624"/>
      <c r="R39" s="625" t="s">
        <v>122</v>
      </c>
      <c r="S39" s="626"/>
      <c r="T39" s="626"/>
      <c r="U39" s="626"/>
      <c r="V39" s="626"/>
      <c r="W39" s="626"/>
      <c r="X39" s="626"/>
      <c r="Y39" s="627"/>
      <c r="Z39" s="628" t="s">
        <v>122</v>
      </c>
      <c r="AA39" s="628"/>
      <c r="AB39" s="628"/>
      <c r="AC39" s="628"/>
      <c r="AD39" s="629" t="s">
        <v>122</v>
      </c>
      <c r="AE39" s="629"/>
      <c r="AF39" s="629"/>
      <c r="AG39" s="629"/>
      <c r="AH39" s="629"/>
      <c r="AI39" s="629"/>
      <c r="AJ39" s="629"/>
      <c r="AK39" s="629"/>
      <c r="AL39" s="630" t="s">
        <v>122</v>
      </c>
      <c r="AM39" s="631"/>
      <c r="AN39" s="631"/>
      <c r="AO39" s="632"/>
      <c r="AQ39" s="691" t="s">
        <v>327</v>
      </c>
      <c r="AR39" s="692"/>
      <c r="AS39" s="692"/>
      <c r="AT39" s="692"/>
      <c r="AU39" s="692"/>
      <c r="AV39" s="692"/>
      <c r="AW39" s="692"/>
      <c r="AX39" s="692"/>
      <c r="AY39" s="693"/>
      <c r="AZ39" s="625">
        <v>14143</v>
      </c>
      <c r="BA39" s="626"/>
      <c r="BB39" s="626"/>
      <c r="BC39" s="626"/>
      <c r="BD39" s="655"/>
      <c r="BE39" s="655"/>
      <c r="BF39" s="671"/>
      <c r="BG39" s="622" t="s">
        <v>328</v>
      </c>
      <c r="BH39" s="623"/>
      <c r="BI39" s="623"/>
      <c r="BJ39" s="623"/>
      <c r="BK39" s="623"/>
      <c r="BL39" s="623"/>
      <c r="BM39" s="623"/>
      <c r="BN39" s="623"/>
      <c r="BO39" s="623"/>
      <c r="BP39" s="623"/>
      <c r="BQ39" s="623"/>
      <c r="BR39" s="623"/>
      <c r="BS39" s="623"/>
      <c r="BT39" s="623"/>
      <c r="BU39" s="624"/>
      <c r="BV39" s="625">
        <v>448</v>
      </c>
      <c r="BW39" s="626"/>
      <c r="BX39" s="626"/>
      <c r="BY39" s="626"/>
      <c r="BZ39" s="626"/>
      <c r="CA39" s="626"/>
      <c r="CB39" s="635"/>
      <c r="CD39" s="622" t="s">
        <v>329</v>
      </c>
      <c r="CE39" s="623"/>
      <c r="CF39" s="623"/>
      <c r="CG39" s="623"/>
      <c r="CH39" s="623"/>
      <c r="CI39" s="623"/>
      <c r="CJ39" s="623"/>
      <c r="CK39" s="623"/>
      <c r="CL39" s="623"/>
      <c r="CM39" s="623"/>
      <c r="CN39" s="623"/>
      <c r="CO39" s="623"/>
      <c r="CP39" s="623"/>
      <c r="CQ39" s="624"/>
      <c r="CR39" s="625">
        <v>445041</v>
      </c>
      <c r="CS39" s="655"/>
      <c r="CT39" s="655"/>
      <c r="CU39" s="655"/>
      <c r="CV39" s="655"/>
      <c r="CW39" s="655"/>
      <c r="CX39" s="655"/>
      <c r="CY39" s="656"/>
      <c r="CZ39" s="630">
        <v>10.8</v>
      </c>
      <c r="DA39" s="657"/>
      <c r="DB39" s="657"/>
      <c r="DC39" s="660"/>
      <c r="DD39" s="634">
        <v>272445</v>
      </c>
      <c r="DE39" s="655"/>
      <c r="DF39" s="655"/>
      <c r="DG39" s="655"/>
      <c r="DH39" s="655"/>
      <c r="DI39" s="655"/>
      <c r="DJ39" s="655"/>
      <c r="DK39" s="656"/>
      <c r="DL39" s="634" t="s">
        <v>122</v>
      </c>
      <c r="DM39" s="655"/>
      <c r="DN39" s="655"/>
      <c r="DO39" s="655"/>
      <c r="DP39" s="655"/>
      <c r="DQ39" s="655"/>
      <c r="DR39" s="655"/>
      <c r="DS39" s="655"/>
      <c r="DT39" s="655"/>
      <c r="DU39" s="655"/>
      <c r="DV39" s="656"/>
      <c r="DW39" s="630" t="s">
        <v>122</v>
      </c>
      <c r="DX39" s="657"/>
      <c r="DY39" s="657"/>
      <c r="DZ39" s="657"/>
      <c r="EA39" s="657"/>
      <c r="EB39" s="657"/>
      <c r="EC39" s="658"/>
    </row>
    <row r="40" spans="2:133" ht="11.25" customHeight="1" x14ac:dyDescent="0.15">
      <c r="B40" s="622" t="s">
        <v>330</v>
      </c>
      <c r="C40" s="623"/>
      <c r="D40" s="623"/>
      <c r="E40" s="623"/>
      <c r="F40" s="623"/>
      <c r="G40" s="623"/>
      <c r="H40" s="623"/>
      <c r="I40" s="623"/>
      <c r="J40" s="623"/>
      <c r="K40" s="623"/>
      <c r="L40" s="623"/>
      <c r="M40" s="623"/>
      <c r="N40" s="623"/>
      <c r="O40" s="623"/>
      <c r="P40" s="623"/>
      <c r="Q40" s="624"/>
      <c r="R40" s="625">
        <v>6872</v>
      </c>
      <c r="S40" s="626"/>
      <c r="T40" s="626"/>
      <c r="U40" s="626"/>
      <c r="V40" s="626"/>
      <c r="W40" s="626"/>
      <c r="X40" s="626"/>
      <c r="Y40" s="627"/>
      <c r="Z40" s="628">
        <v>0.2</v>
      </c>
      <c r="AA40" s="628"/>
      <c r="AB40" s="628"/>
      <c r="AC40" s="628"/>
      <c r="AD40" s="629" t="s">
        <v>122</v>
      </c>
      <c r="AE40" s="629"/>
      <c r="AF40" s="629"/>
      <c r="AG40" s="629"/>
      <c r="AH40" s="629"/>
      <c r="AI40" s="629"/>
      <c r="AJ40" s="629"/>
      <c r="AK40" s="629"/>
      <c r="AL40" s="630" t="s">
        <v>122</v>
      </c>
      <c r="AM40" s="631"/>
      <c r="AN40" s="631"/>
      <c r="AO40" s="632"/>
      <c r="AQ40" s="691" t="s">
        <v>331</v>
      </c>
      <c r="AR40" s="692"/>
      <c r="AS40" s="692"/>
      <c r="AT40" s="692"/>
      <c r="AU40" s="692"/>
      <c r="AV40" s="692"/>
      <c r="AW40" s="692"/>
      <c r="AX40" s="692"/>
      <c r="AY40" s="693"/>
      <c r="AZ40" s="625" t="s">
        <v>122</v>
      </c>
      <c r="BA40" s="626"/>
      <c r="BB40" s="626"/>
      <c r="BC40" s="626"/>
      <c r="BD40" s="655"/>
      <c r="BE40" s="655"/>
      <c r="BF40" s="671"/>
      <c r="BG40" s="675" t="s">
        <v>332</v>
      </c>
      <c r="BH40" s="676"/>
      <c r="BI40" s="676"/>
      <c r="BJ40" s="676"/>
      <c r="BK40" s="676"/>
      <c r="BL40" s="223"/>
      <c r="BM40" s="623" t="s">
        <v>333</v>
      </c>
      <c r="BN40" s="623"/>
      <c r="BO40" s="623"/>
      <c r="BP40" s="623"/>
      <c r="BQ40" s="623"/>
      <c r="BR40" s="623"/>
      <c r="BS40" s="623"/>
      <c r="BT40" s="623"/>
      <c r="BU40" s="624"/>
      <c r="BV40" s="625">
        <v>165</v>
      </c>
      <c r="BW40" s="626"/>
      <c r="BX40" s="626"/>
      <c r="BY40" s="626"/>
      <c r="BZ40" s="626"/>
      <c r="CA40" s="626"/>
      <c r="CB40" s="635"/>
      <c r="CD40" s="622" t="s">
        <v>334</v>
      </c>
      <c r="CE40" s="623"/>
      <c r="CF40" s="623"/>
      <c r="CG40" s="623"/>
      <c r="CH40" s="623"/>
      <c r="CI40" s="623"/>
      <c r="CJ40" s="623"/>
      <c r="CK40" s="623"/>
      <c r="CL40" s="623"/>
      <c r="CM40" s="623"/>
      <c r="CN40" s="623"/>
      <c r="CO40" s="623"/>
      <c r="CP40" s="623"/>
      <c r="CQ40" s="624"/>
      <c r="CR40" s="625">
        <v>61651</v>
      </c>
      <c r="CS40" s="626"/>
      <c r="CT40" s="626"/>
      <c r="CU40" s="626"/>
      <c r="CV40" s="626"/>
      <c r="CW40" s="626"/>
      <c r="CX40" s="626"/>
      <c r="CY40" s="627"/>
      <c r="CZ40" s="630">
        <v>1.5</v>
      </c>
      <c r="DA40" s="657"/>
      <c r="DB40" s="657"/>
      <c r="DC40" s="660"/>
      <c r="DD40" s="634">
        <v>35051</v>
      </c>
      <c r="DE40" s="626"/>
      <c r="DF40" s="626"/>
      <c r="DG40" s="626"/>
      <c r="DH40" s="626"/>
      <c r="DI40" s="626"/>
      <c r="DJ40" s="626"/>
      <c r="DK40" s="627"/>
      <c r="DL40" s="634" t="s">
        <v>122</v>
      </c>
      <c r="DM40" s="626"/>
      <c r="DN40" s="626"/>
      <c r="DO40" s="626"/>
      <c r="DP40" s="626"/>
      <c r="DQ40" s="626"/>
      <c r="DR40" s="626"/>
      <c r="DS40" s="626"/>
      <c r="DT40" s="626"/>
      <c r="DU40" s="626"/>
      <c r="DV40" s="627"/>
      <c r="DW40" s="630" t="s">
        <v>122</v>
      </c>
      <c r="DX40" s="657"/>
      <c r="DY40" s="657"/>
      <c r="DZ40" s="657"/>
      <c r="EA40" s="657"/>
      <c r="EB40" s="657"/>
      <c r="EC40" s="658"/>
    </row>
    <row r="41" spans="2:133" ht="11.25" customHeight="1" x14ac:dyDescent="0.15">
      <c r="B41" s="646" t="s">
        <v>335</v>
      </c>
      <c r="C41" s="647"/>
      <c r="D41" s="647"/>
      <c r="E41" s="647"/>
      <c r="F41" s="647"/>
      <c r="G41" s="647"/>
      <c r="H41" s="647"/>
      <c r="I41" s="647"/>
      <c r="J41" s="647"/>
      <c r="K41" s="647"/>
      <c r="L41" s="647"/>
      <c r="M41" s="647"/>
      <c r="N41" s="647"/>
      <c r="O41" s="647"/>
      <c r="P41" s="647"/>
      <c r="Q41" s="648"/>
      <c r="R41" s="700">
        <v>4164374</v>
      </c>
      <c r="S41" s="701"/>
      <c r="T41" s="701"/>
      <c r="U41" s="701"/>
      <c r="V41" s="701"/>
      <c r="W41" s="701"/>
      <c r="X41" s="701"/>
      <c r="Y41" s="702"/>
      <c r="Z41" s="703">
        <v>100</v>
      </c>
      <c r="AA41" s="703"/>
      <c r="AB41" s="703"/>
      <c r="AC41" s="703"/>
      <c r="AD41" s="704">
        <v>1912610</v>
      </c>
      <c r="AE41" s="704"/>
      <c r="AF41" s="704"/>
      <c r="AG41" s="704"/>
      <c r="AH41" s="704"/>
      <c r="AI41" s="704"/>
      <c r="AJ41" s="704"/>
      <c r="AK41" s="704"/>
      <c r="AL41" s="705">
        <v>100</v>
      </c>
      <c r="AM41" s="685"/>
      <c r="AN41" s="685"/>
      <c r="AO41" s="706"/>
      <c r="AQ41" s="691" t="s">
        <v>336</v>
      </c>
      <c r="AR41" s="692"/>
      <c r="AS41" s="692"/>
      <c r="AT41" s="692"/>
      <c r="AU41" s="692"/>
      <c r="AV41" s="692"/>
      <c r="AW41" s="692"/>
      <c r="AX41" s="692"/>
      <c r="AY41" s="693"/>
      <c r="AZ41" s="625">
        <v>31599</v>
      </c>
      <c r="BA41" s="626"/>
      <c r="BB41" s="626"/>
      <c r="BC41" s="626"/>
      <c r="BD41" s="655"/>
      <c r="BE41" s="655"/>
      <c r="BF41" s="671"/>
      <c r="BG41" s="675"/>
      <c r="BH41" s="676"/>
      <c r="BI41" s="676"/>
      <c r="BJ41" s="676"/>
      <c r="BK41" s="676"/>
      <c r="BL41" s="223"/>
      <c r="BM41" s="623" t="s">
        <v>337</v>
      </c>
      <c r="BN41" s="623"/>
      <c r="BO41" s="623"/>
      <c r="BP41" s="623"/>
      <c r="BQ41" s="623"/>
      <c r="BR41" s="623"/>
      <c r="BS41" s="623"/>
      <c r="BT41" s="623"/>
      <c r="BU41" s="624"/>
      <c r="BV41" s="625" t="s">
        <v>122</v>
      </c>
      <c r="BW41" s="626"/>
      <c r="BX41" s="626"/>
      <c r="BY41" s="626"/>
      <c r="BZ41" s="626"/>
      <c r="CA41" s="626"/>
      <c r="CB41" s="635"/>
      <c r="CD41" s="622" t="s">
        <v>338</v>
      </c>
      <c r="CE41" s="623"/>
      <c r="CF41" s="623"/>
      <c r="CG41" s="623"/>
      <c r="CH41" s="623"/>
      <c r="CI41" s="623"/>
      <c r="CJ41" s="623"/>
      <c r="CK41" s="623"/>
      <c r="CL41" s="623"/>
      <c r="CM41" s="623"/>
      <c r="CN41" s="623"/>
      <c r="CO41" s="623"/>
      <c r="CP41" s="623"/>
      <c r="CQ41" s="624"/>
      <c r="CR41" s="625" t="s">
        <v>122</v>
      </c>
      <c r="CS41" s="655"/>
      <c r="CT41" s="655"/>
      <c r="CU41" s="655"/>
      <c r="CV41" s="655"/>
      <c r="CW41" s="655"/>
      <c r="CX41" s="655"/>
      <c r="CY41" s="656"/>
      <c r="CZ41" s="630" t="s">
        <v>122</v>
      </c>
      <c r="DA41" s="657"/>
      <c r="DB41" s="657"/>
      <c r="DC41" s="660"/>
      <c r="DD41" s="634" t="s">
        <v>122</v>
      </c>
      <c r="DE41" s="655"/>
      <c r="DF41" s="655"/>
      <c r="DG41" s="655"/>
      <c r="DH41" s="655"/>
      <c r="DI41" s="655"/>
      <c r="DJ41" s="655"/>
      <c r="DK41" s="656"/>
      <c r="DL41" s="694"/>
      <c r="DM41" s="695"/>
      <c r="DN41" s="695"/>
      <c r="DO41" s="695"/>
      <c r="DP41" s="695"/>
      <c r="DQ41" s="695"/>
      <c r="DR41" s="695"/>
      <c r="DS41" s="695"/>
      <c r="DT41" s="695"/>
      <c r="DU41" s="695"/>
      <c r="DV41" s="696"/>
      <c r="DW41" s="697"/>
      <c r="DX41" s="698"/>
      <c r="DY41" s="698"/>
      <c r="DZ41" s="698"/>
      <c r="EA41" s="698"/>
      <c r="EB41" s="698"/>
      <c r="EC41" s="699"/>
    </row>
    <row r="42" spans="2:133" ht="11.25" customHeight="1" x14ac:dyDescent="0.15">
      <c r="AQ42" s="707" t="s">
        <v>339</v>
      </c>
      <c r="AR42" s="708"/>
      <c r="AS42" s="708"/>
      <c r="AT42" s="708"/>
      <c r="AU42" s="708"/>
      <c r="AV42" s="708"/>
      <c r="AW42" s="708"/>
      <c r="AX42" s="708"/>
      <c r="AY42" s="709"/>
      <c r="AZ42" s="700">
        <v>98860</v>
      </c>
      <c r="BA42" s="701"/>
      <c r="BB42" s="701"/>
      <c r="BC42" s="701"/>
      <c r="BD42" s="684"/>
      <c r="BE42" s="684"/>
      <c r="BF42" s="686"/>
      <c r="BG42" s="677"/>
      <c r="BH42" s="678"/>
      <c r="BI42" s="678"/>
      <c r="BJ42" s="678"/>
      <c r="BK42" s="678"/>
      <c r="BL42" s="224"/>
      <c r="BM42" s="647" t="s">
        <v>340</v>
      </c>
      <c r="BN42" s="647"/>
      <c r="BO42" s="647"/>
      <c r="BP42" s="647"/>
      <c r="BQ42" s="647"/>
      <c r="BR42" s="647"/>
      <c r="BS42" s="647"/>
      <c r="BT42" s="647"/>
      <c r="BU42" s="648"/>
      <c r="BV42" s="700">
        <v>323</v>
      </c>
      <c r="BW42" s="701"/>
      <c r="BX42" s="701"/>
      <c r="BY42" s="701"/>
      <c r="BZ42" s="701"/>
      <c r="CA42" s="701"/>
      <c r="CB42" s="710"/>
      <c r="CD42" s="622" t="s">
        <v>341</v>
      </c>
      <c r="CE42" s="623"/>
      <c r="CF42" s="623"/>
      <c r="CG42" s="623"/>
      <c r="CH42" s="623"/>
      <c r="CI42" s="623"/>
      <c r="CJ42" s="623"/>
      <c r="CK42" s="623"/>
      <c r="CL42" s="623"/>
      <c r="CM42" s="623"/>
      <c r="CN42" s="623"/>
      <c r="CO42" s="623"/>
      <c r="CP42" s="623"/>
      <c r="CQ42" s="624"/>
      <c r="CR42" s="625">
        <v>477942</v>
      </c>
      <c r="CS42" s="655"/>
      <c r="CT42" s="655"/>
      <c r="CU42" s="655"/>
      <c r="CV42" s="655"/>
      <c r="CW42" s="655"/>
      <c r="CX42" s="655"/>
      <c r="CY42" s="656"/>
      <c r="CZ42" s="630">
        <v>11.6</v>
      </c>
      <c r="DA42" s="657"/>
      <c r="DB42" s="657"/>
      <c r="DC42" s="660"/>
      <c r="DD42" s="634">
        <v>74181</v>
      </c>
      <c r="DE42" s="655"/>
      <c r="DF42" s="655"/>
      <c r="DG42" s="655"/>
      <c r="DH42" s="655"/>
      <c r="DI42" s="655"/>
      <c r="DJ42" s="655"/>
      <c r="DK42" s="656"/>
      <c r="DL42" s="694"/>
      <c r="DM42" s="695"/>
      <c r="DN42" s="695"/>
      <c r="DO42" s="695"/>
      <c r="DP42" s="695"/>
      <c r="DQ42" s="695"/>
      <c r="DR42" s="695"/>
      <c r="DS42" s="695"/>
      <c r="DT42" s="695"/>
      <c r="DU42" s="695"/>
      <c r="DV42" s="696"/>
      <c r="DW42" s="697"/>
      <c r="DX42" s="698"/>
      <c r="DY42" s="698"/>
      <c r="DZ42" s="698"/>
      <c r="EA42" s="698"/>
      <c r="EB42" s="698"/>
      <c r="EC42" s="699"/>
    </row>
    <row r="43" spans="2:133" ht="11.25" customHeight="1" x14ac:dyDescent="0.15">
      <c r="B43" s="214" t="s">
        <v>342</v>
      </c>
      <c r="CD43" s="622" t="s">
        <v>343</v>
      </c>
      <c r="CE43" s="623"/>
      <c r="CF43" s="623"/>
      <c r="CG43" s="623"/>
      <c r="CH43" s="623"/>
      <c r="CI43" s="623"/>
      <c r="CJ43" s="623"/>
      <c r="CK43" s="623"/>
      <c r="CL43" s="623"/>
      <c r="CM43" s="623"/>
      <c r="CN43" s="623"/>
      <c r="CO43" s="623"/>
      <c r="CP43" s="623"/>
      <c r="CQ43" s="624"/>
      <c r="CR43" s="625">
        <v>9522</v>
      </c>
      <c r="CS43" s="655"/>
      <c r="CT43" s="655"/>
      <c r="CU43" s="655"/>
      <c r="CV43" s="655"/>
      <c r="CW43" s="655"/>
      <c r="CX43" s="655"/>
      <c r="CY43" s="656"/>
      <c r="CZ43" s="630">
        <v>0.2</v>
      </c>
      <c r="DA43" s="657"/>
      <c r="DB43" s="657"/>
      <c r="DC43" s="660"/>
      <c r="DD43" s="634">
        <v>9522</v>
      </c>
      <c r="DE43" s="655"/>
      <c r="DF43" s="655"/>
      <c r="DG43" s="655"/>
      <c r="DH43" s="655"/>
      <c r="DI43" s="655"/>
      <c r="DJ43" s="655"/>
      <c r="DK43" s="656"/>
      <c r="DL43" s="694"/>
      <c r="DM43" s="695"/>
      <c r="DN43" s="695"/>
      <c r="DO43" s="695"/>
      <c r="DP43" s="695"/>
      <c r="DQ43" s="695"/>
      <c r="DR43" s="695"/>
      <c r="DS43" s="695"/>
      <c r="DT43" s="695"/>
      <c r="DU43" s="695"/>
      <c r="DV43" s="696"/>
      <c r="DW43" s="697"/>
      <c r="DX43" s="698"/>
      <c r="DY43" s="698"/>
      <c r="DZ43" s="698"/>
      <c r="EA43" s="698"/>
      <c r="EB43" s="698"/>
      <c r="EC43" s="699"/>
    </row>
    <row r="44" spans="2:133" ht="11.25" customHeight="1" x14ac:dyDescent="0.15">
      <c r="B44" s="711" t="s">
        <v>344</v>
      </c>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1"/>
      <c r="AJ44" s="711"/>
      <c r="AK44" s="711"/>
      <c r="AL44" s="711"/>
      <c r="AM44" s="711"/>
      <c r="AN44" s="711"/>
      <c r="AO44" s="711"/>
      <c r="AP44" s="711"/>
      <c r="AQ44" s="711"/>
      <c r="AR44" s="711"/>
      <c r="AS44" s="711"/>
      <c r="AT44" s="711"/>
      <c r="AU44" s="711"/>
      <c r="AV44" s="711"/>
      <c r="AW44" s="711"/>
      <c r="AX44" s="711"/>
      <c r="AY44" s="711"/>
      <c r="AZ44" s="711"/>
      <c r="BA44" s="711"/>
      <c r="BB44" s="711"/>
      <c r="BC44" s="711"/>
      <c r="BD44" s="711"/>
      <c r="BE44" s="711"/>
      <c r="BF44" s="711"/>
      <c r="BG44" s="711"/>
      <c r="BH44" s="711"/>
      <c r="BI44" s="711"/>
      <c r="BJ44" s="711"/>
      <c r="BK44" s="711"/>
      <c r="BL44" s="711"/>
      <c r="BM44" s="711"/>
      <c r="BN44" s="711"/>
      <c r="BO44" s="711"/>
      <c r="BP44" s="711"/>
      <c r="BQ44" s="711"/>
      <c r="BR44" s="711"/>
      <c r="BS44" s="711"/>
      <c r="BT44" s="711"/>
      <c r="BU44" s="711"/>
      <c r="BV44" s="711"/>
      <c r="BW44" s="711"/>
      <c r="BX44" s="711"/>
      <c r="BY44" s="711"/>
      <c r="BZ44" s="711"/>
      <c r="CA44" s="711"/>
      <c r="CB44" s="711"/>
      <c r="CC44" s="712"/>
      <c r="CD44" s="663" t="s">
        <v>292</v>
      </c>
      <c r="CE44" s="664"/>
      <c r="CF44" s="622" t="s">
        <v>345</v>
      </c>
      <c r="CG44" s="623"/>
      <c r="CH44" s="623"/>
      <c r="CI44" s="623"/>
      <c r="CJ44" s="623"/>
      <c r="CK44" s="623"/>
      <c r="CL44" s="623"/>
      <c r="CM44" s="623"/>
      <c r="CN44" s="623"/>
      <c r="CO44" s="623"/>
      <c r="CP44" s="623"/>
      <c r="CQ44" s="624"/>
      <c r="CR44" s="625">
        <v>477942</v>
      </c>
      <c r="CS44" s="626"/>
      <c r="CT44" s="626"/>
      <c r="CU44" s="626"/>
      <c r="CV44" s="626"/>
      <c r="CW44" s="626"/>
      <c r="CX44" s="626"/>
      <c r="CY44" s="627"/>
      <c r="CZ44" s="630">
        <v>11.6</v>
      </c>
      <c r="DA44" s="631"/>
      <c r="DB44" s="631"/>
      <c r="DC44" s="637"/>
      <c r="DD44" s="634">
        <v>74181</v>
      </c>
      <c r="DE44" s="626"/>
      <c r="DF44" s="626"/>
      <c r="DG44" s="626"/>
      <c r="DH44" s="626"/>
      <c r="DI44" s="626"/>
      <c r="DJ44" s="626"/>
      <c r="DK44" s="627"/>
      <c r="DL44" s="694"/>
      <c r="DM44" s="695"/>
      <c r="DN44" s="695"/>
      <c r="DO44" s="695"/>
      <c r="DP44" s="695"/>
      <c r="DQ44" s="695"/>
      <c r="DR44" s="695"/>
      <c r="DS44" s="695"/>
      <c r="DT44" s="695"/>
      <c r="DU44" s="695"/>
      <c r="DV44" s="696"/>
      <c r="DW44" s="697"/>
      <c r="DX44" s="698"/>
      <c r="DY44" s="698"/>
      <c r="DZ44" s="698"/>
      <c r="EA44" s="698"/>
      <c r="EB44" s="698"/>
      <c r="EC44" s="699"/>
    </row>
    <row r="45" spans="2:133" ht="11.25" customHeight="1" x14ac:dyDescent="0.15">
      <c r="B45" s="711" t="s">
        <v>346</v>
      </c>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1"/>
      <c r="CA45" s="711"/>
      <c r="CB45" s="711"/>
      <c r="CC45" s="712"/>
      <c r="CD45" s="665"/>
      <c r="CE45" s="666"/>
      <c r="CF45" s="622" t="s">
        <v>347</v>
      </c>
      <c r="CG45" s="623"/>
      <c r="CH45" s="623"/>
      <c r="CI45" s="623"/>
      <c r="CJ45" s="623"/>
      <c r="CK45" s="623"/>
      <c r="CL45" s="623"/>
      <c r="CM45" s="623"/>
      <c r="CN45" s="623"/>
      <c r="CO45" s="623"/>
      <c r="CP45" s="623"/>
      <c r="CQ45" s="624"/>
      <c r="CR45" s="625">
        <v>225535</v>
      </c>
      <c r="CS45" s="655"/>
      <c r="CT45" s="655"/>
      <c r="CU45" s="655"/>
      <c r="CV45" s="655"/>
      <c r="CW45" s="655"/>
      <c r="CX45" s="655"/>
      <c r="CY45" s="656"/>
      <c r="CZ45" s="630">
        <v>5.5</v>
      </c>
      <c r="DA45" s="657"/>
      <c r="DB45" s="657"/>
      <c r="DC45" s="660"/>
      <c r="DD45" s="634">
        <v>2349</v>
      </c>
      <c r="DE45" s="655"/>
      <c r="DF45" s="655"/>
      <c r="DG45" s="655"/>
      <c r="DH45" s="655"/>
      <c r="DI45" s="655"/>
      <c r="DJ45" s="655"/>
      <c r="DK45" s="656"/>
      <c r="DL45" s="694"/>
      <c r="DM45" s="695"/>
      <c r="DN45" s="695"/>
      <c r="DO45" s="695"/>
      <c r="DP45" s="695"/>
      <c r="DQ45" s="695"/>
      <c r="DR45" s="695"/>
      <c r="DS45" s="695"/>
      <c r="DT45" s="695"/>
      <c r="DU45" s="695"/>
      <c r="DV45" s="696"/>
      <c r="DW45" s="697"/>
      <c r="DX45" s="698"/>
      <c r="DY45" s="698"/>
      <c r="DZ45" s="698"/>
      <c r="EA45" s="698"/>
      <c r="EB45" s="698"/>
      <c r="EC45" s="699"/>
    </row>
    <row r="46" spans="2:133" ht="11.25" customHeight="1" x14ac:dyDescent="0.15">
      <c r="B46" s="225"/>
      <c r="CD46" s="665"/>
      <c r="CE46" s="666"/>
      <c r="CF46" s="622" t="s">
        <v>348</v>
      </c>
      <c r="CG46" s="623"/>
      <c r="CH46" s="623"/>
      <c r="CI46" s="623"/>
      <c r="CJ46" s="623"/>
      <c r="CK46" s="623"/>
      <c r="CL46" s="623"/>
      <c r="CM46" s="623"/>
      <c r="CN46" s="623"/>
      <c r="CO46" s="623"/>
      <c r="CP46" s="623"/>
      <c r="CQ46" s="624"/>
      <c r="CR46" s="625">
        <v>252407</v>
      </c>
      <c r="CS46" s="626"/>
      <c r="CT46" s="626"/>
      <c r="CU46" s="626"/>
      <c r="CV46" s="626"/>
      <c r="CW46" s="626"/>
      <c r="CX46" s="626"/>
      <c r="CY46" s="627"/>
      <c r="CZ46" s="630">
        <v>6.1</v>
      </c>
      <c r="DA46" s="631"/>
      <c r="DB46" s="631"/>
      <c r="DC46" s="637"/>
      <c r="DD46" s="634">
        <v>71832</v>
      </c>
      <c r="DE46" s="626"/>
      <c r="DF46" s="626"/>
      <c r="DG46" s="626"/>
      <c r="DH46" s="626"/>
      <c r="DI46" s="626"/>
      <c r="DJ46" s="626"/>
      <c r="DK46" s="627"/>
      <c r="DL46" s="694"/>
      <c r="DM46" s="695"/>
      <c r="DN46" s="695"/>
      <c r="DO46" s="695"/>
      <c r="DP46" s="695"/>
      <c r="DQ46" s="695"/>
      <c r="DR46" s="695"/>
      <c r="DS46" s="695"/>
      <c r="DT46" s="695"/>
      <c r="DU46" s="695"/>
      <c r="DV46" s="696"/>
      <c r="DW46" s="697"/>
      <c r="DX46" s="698"/>
      <c r="DY46" s="698"/>
      <c r="DZ46" s="698"/>
      <c r="EA46" s="698"/>
      <c r="EB46" s="698"/>
      <c r="EC46" s="699"/>
    </row>
    <row r="47" spans="2:133" ht="11.25" customHeight="1" x14ac:dyDescent="0.15">
      <c r="B47" s="225"/>
      <c r="CD47" s="665"/>
      <c r="CE47" s="666"/>
      <c r="CF47" s="622" t="s">
        <v>349</v>
      </c>
      <c r="CG47" s="623"/>
      <c r="CH47" s="623"/>
      <c r="CI47" s="623"/>
      <c r="CJ47" s="623"/>
      <c r="CK47" s="623"/>
      <c r="CL47" s="623"/>
      <c r="CM47" s="623"/>
      <c r="CN47" s="623"/>
      <c r="CO47" s="623"/>
      <c r="CP47" s="623"/>
      <c r="CQ47" s="624"/>
      <c r="CR47" s="625" t="s">
        <v>122</v>
      </c>
      <c r="CS47" s="655"/>
      <c r="CT47" s="655"/>
      <c r="CU47" s="655"/>
      <c r="CV47" s="655"/>
      <c r="CW47" s="655"/>
      <c r="CX47" s="655"/>
      <c r="CY47" s="656"/>
      <c r="CZ47" s="630" t="s">
        <v>122</v>
      </c>
      <c r="DA47" s="657"/>
      <c r="DB47" s="657"/>
      <c r="DC47" s="660"/>
      <c r="DD47" s="634" t="s">
        <v>122</v>
      </c>
      <c r="DE47" s="655"/>
      <c r="DF47" s="655"/>
      <c r="DG47" s="655"/>
      <c r="DH47" s="655"/>
      <c r="DI47" s="655"/>
      <c r="DJ47" s="655"/>
      <c r="DK47" s="656"/>
      <c r="DL47" s="694"/>
      <c r="DM47" s="695"/>
      <c r="DN47" s="695"/>
      <c r="DO47" s="695"/>
      <c r="DP47" s="695"/>
      <c r="DQ47" s="695"/>
      <c r="DR47" s="695"/>
      <c r="DS47" s="695"/>
      <c r="DT47" s="695"/>
      <c r="DU47" s="695"/>
      <c r="DV47" s="696"/>
      <c r="DW47" s="697"/>
      <c r="DX47" s="698"/>
      <c r="DY47" s="698"/>
      <c r="DZ47" s="698"/>
      <c r="EA47" s="698"/>
      <c r="EB47" s="698"/>
      <c r="EC47" s="699"/>
    </row>
    <row r="48" spans="2:133" x14ac:dyDescent="0.15">
      <c r="B48" s="225"/>
      <c r="CD48" s="667"/>
      <c r="CE48" s="668"/>
      <c r="CF48" s="622" t="s">
        <v>350</v>
      </c>
      <c r="CG48" s="623"/>
      <c r="CH48" s="623"/>
      <c r="CI48" s="623"/>
      <c r="CJ48" s="623"/>
      <c r="CK48" s="623"/>
      <c r="CL48" s="623"/>
      <c r="CM48" s="623"/>
      <c r="CN48" s="623"/>
      <c r="CO48" s="623"/>
      <c r="CP48" s="623"/>
      <c r="CQ48" s="624"/>
      <c r="CR48" s="625" t="s">
        <v>122</v>
      </c>
      <c r="CS48" s="626"/>
      <c r="CT48" s="626"/>
      <c r="CU48" s="626"/>
      <c r="CV48" s="626"/>
      <c r="CW48" s="626"/>
      <c r="CX48" s="626"/>
      <c r="CY48" s="627"/>
      <c r="CZ48" s="630" t="s">
        <v>122</v>
      </c>
      <c r="DA48" s="631"/>
      <c r="DB48" s="631"/>
      <c r="DC48" s="637"/>
      <c r="DD48" s="634" t="s">
        <v>122</v>
      </c>
      <c r="DE48" s="626"/>
      <c r="DF48" s="626"/>
      <c r="DG48" s="626"/>
      <c r="DH48" s="626"/>
      <c r="DI48" s="626"/>
      <c r="DJ48" s="626"/>
      <c r="DK48" s="627"/>
      <c r="DL48" s="694"/>
      <c r="DM48" s="695"/>
      <c r="DN48" s="695"/>
      <c r="DO48" s="695"/>
      <c r="DP48" s="695"/>
      <c r="DQ48" s="695"/>
      <c r="DR48" s="695"/>
      <c r="DS48" s="695"/>
      <c r="DT48" s="695"/>
      <c r="DU48" s="695"/>
      <c r="DV48" s="696"/>
      <c r="DW48" s="697"/>
      <c r="DX48" s="698"/>
      <c r="DY48" s="698"/>
      <c r="DZ48" s="698"/>
      <c r="EA48" s="698"/>
      <c r="EB48" s="698"/>
      <c r="EC48" s="699"/>
    </row>
    <row r="49" spans="2:133" ht="11.25" customHeight="1" x14ac:dyDescent="0.15">
      <c r="B49" s="225"/>
      <c r="CD49" s="646" t="s">
        <v>351</v>
      </c>
      <c r="CE49" s="647"/>
      <c r="CF49" s="647"/>
      <c r="CG49" s="647"/>
      <c r="CH49" s="647"/>
      <c r="CI49" s="647"/>
      <c r="CJ49" s="647"/>
      <c r="CK49" s="647"/>
      <c r="CL49" s="647"/>
      <c r="CM49" s="647"/>
      <c r="CN49" s="647"/>
      <c r="CO49" s="647"/>
      <c r="CP49" s="647"/>
      <c r="CQ49" s="648"/>
      <c r="CR49" s="700">
        <v>4113761</v>
      </c>
      <c r="CS49" s="684"/>
      <c r="CT49" s="684"/>
      <c r="CU49" s="684"/>
      <c r="CV49" s="684"/>
      <c r="CW49" s="684"/>
      <c r="CX49" s="684"/>
      <c r="CY49" s="713"/>
      <c r="CZ49" s="705">
        <v>100</v>
      </c>
      <c r="DA49" s="714"/>
      <c r="DB49" s="714"/>
      <c r="DC49" s="715"/>
      <c r="DD49" s="716">
        <v>2718641</v>
      </c>
      <c r="DE49" s="684"/>
      <c r="DF49" s="684"/>
      <c r="DG49" s="684"/>
      <c r="DH49" s="684"/>
      <c r="DI49" s="684"/>
      <c r="DJ49" s="684"/>
      <c r="DK49" s="713"/>
      <c r="DL49" s="717"/>
      <c r="DM49" s="718"/>
      <c r="DN49" s="718"/>
      <c r="DO49" s="718"/>
      <c r="DP49" s="718"/>
      <c r="DQ49" s="718"/>
      <c r="DR49" s="718"/>
      <c r="DS49" s="718"/>
      <c r="DT49" s="718"/>
      <c r="DU49" s="718"/>
      <c r="DV49" s="719"/>
      <c r="DW49" s="720"/>
      <c r="DX49" s="721"/>
      <c r="DY49" s="721"/>
      <c r="DZ49" s="721"/>
      <c r="EA49" s="721"/>
      <c r="EB49" s="721"/>
      <c r="EC49" s="722"/>
    </row>
  </sheetData>
  <sheetProtection algorithmName="SHA-512" hashValue="C8ijut25whLlSSPqOY5QqxXNkFri4qljJ+5q2IBmrYAC4rEfDjFD2bhQT38BoqfqsOZXtzV5I59b43EtUynLfw==" saltValue="JcKnPUraYu5JmohkMFVCTA==" spinCount="100000" sheet="1" objects="1" scenarios="1"/>
  <mergeCells count="603">
    <mergeCell ref="CD49:CQ49"/>
    <mergeCell ref="CR49:CY49"/>
    <mergeCell ref="CZ49:DC49"/>
    <mergeCell ref="DD49:DK49"/>
    <mergeCell ref="DL49:DV49"/>
    <mergeCell ref="DW49:EC49"/>
    <mergeCell ref="CF48:CQ48"/>
    <mergeCell ref="CR48:CY48"/>
    <mergeCell ref="CZ48:DC48"/>
    <mergeCell ref="DD48:DK48"/>
    <mergeCell ref="DL48:DV48"/>
    <mergeCell ref="DW48:EC48"/>
    <mergeCell ref="DL46:DV46"/>
    <mergeCell ref="DW46:EC46"/>
    <mergeCell ref="CF47:CQ47"/>
    <mergeCell ref="CR47:CY47"/>
    <mergeCell ref="CZ47:DC47"/>
    <mergeCell ref="DD47:DK47"/>
    <mergeCell ref="DL47:DV47"/>
    <mergeCell ref="DW47:EC47"/>
    <mergeCell ref="DL44:DV44"/>
    <mergeCell ref="DW44:EC44"/>
    <mergeCell ref="DW42:EC42"/>
    <mergeCell ref="CD43:CQ43"/>
    <mergeCell ref="CR43:CY43"/>
    <mergeCell ref="CZ43:DC43"/>
    <mergeCell ref="DD43:DK43"/>
    <mergeCell ref="DL43:DV43"/>
    <mergeCell ref="DW43:EC43"/>
    <mergeCell ref="B45:CC45"/>
    <mergeCell ref="CF45:CQ45"/>
    <mergeCell ref="CR45:CY45"/>
    <mergeCell ref="CZ45:DC45"/>
    <mergeCell ref="DD45:DK45"/>
    <mergeCell ref="DL45:DV45"/>
    <mergeCell ref="DW45:EC45"/>
    <mergeCell ref="B44:CC44"/>
    <mergeCell ref="CD44:CE48"/>
    <mergeCell ref="CF44:CQ44"/>
    <mergeCell ref="CR44:CY44"/>
    <mergeCell ref="CZ44:DC44"/>
    <mergeCell ref="DD44:DK44"/>
    <mergeCell ref="CF46:CQ46"/>
    <mergeCell ref="CR46:CY46"/>
    <mergeCell ref="CZ46:DC46"/>
    <mergeCell ref="DD46:DK46"/>
    <mergeCell ref="BV42:CB42"/>
    <mergeCell ref="CD42:CQ42"/>
    <mergeCell ref="CR42:CY42"/>
    <mergeCell ref="CD41:CQ41"/>
    <mergeCell ref="CR41:CY41"/>
    <mergeCell ref="CZ41:DC41"/>
    <mergeCell ref="CZ42:DC42"/>
    <mergeCell ref="DD42:DK42"/>
    <mergeCell ref="DL42:DV42"/>
    <mergeCell ref="DD41:DK41"/>
    <mergeCell ref="DL41:DV41"/>
    <mergeCell ref="DW41:EC41"/>
    <mergeCell ref="DW40:EC40"/>
    <mergeCell ref="B41:Q41"/>
    <mergeCell ref="R41:Y41"/>
    <mergeCell ref="Z41:AC41"/>
    <mergeCell ref="AD41:AK41"/>
    <mergeCell ref="AL41:AO41"/>
    <mergeCell ref="AQ41:AY41"/>
    <mergeCell ref="AZ41:BF41"/>
    <mergeCell ref="BM41:BU41"/>
    <mergeCell ref="BV41:CB41"/>
    <mergeCell ref="BV40:CB40"/>
    <mergeCell ref="CD40:CQ40"/>
    <mergeCell ref="CR40:CY40"/>
    <mergeCell ref="CZ40:DC40"/>
    <mergeCell ref="DD40:DK40"/>
    <mergeCell ref="DL40:DV40"/>
    <mergeCell ref="B40:Q40"/>
    <mergeCell ref="R40:Y40"/>
    <mergeCell ref="Z40:AC40"/>
    <mergeCell ref="AD40:AK40"/>
    <mergeCell ref="AL40:AO40"/>
    <mergeCell ref="AQ40:AY40"/>
    <mergeCell ref="AZ40:BF40"/>
    <mergeCell ref="BG40:BK42"/>
    <mergeCell ref="BM40:BU40"/>
    <mergeCell ref="AQ42:AY42"/>
    <mergeCell ref="AZ42:BF42"/>
    <mergeCell ref="BM42:BU42"/>
    <mergeCell ref="DL38:DV38"/>
    <mergeCell ref="DW38:EC38"/>
    <mergeCell ref="B39:Q39"/>
    <mergeCell ref="R39:Y39"/>
    <mergeCell ref="Z39:AC39"/>
    <mergeCell ref="AD39:AK39"/>
    <mergeCell ref="AL39:AO39"/>
    <mergeCell ref="AQ39:AY39"/>
    <mergeCell ref="AZ39:BF39"/>
    <mergeCell ref="BG39:BU39"/>
    <mergeCell ref="BG38:BU38"/>
    <mergeCell ref="BV38:CB38"/>
    <mergeCell ref="CD38:CQ38"/>
    <mergeCell ref="CR38:CY38"/>
    <mergeCell ref="CZ38:DC38"/>
    <mergeCell ref="DD38:DK38"/>
    <mergeCell ref="DW39:EC39"/>
    <mergeCell ref="BV39:CB39"/>
    <mergeCell ref="CD39:CQ39"/>
    <mergeCell ref="CR39:CY39"/>
    <mergeCell ref="CZ39:DC39"/>
    <mergeCell ref="DD39:DK39"/>
    <mergeCell ref="DL39:DV39"/>
    <mergeCell ref="B35:Q35"/>
    <mergeCell ref="R35:Y35"/>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B36:Q36"/>
    <mergeCell ref="R36:Y36"/>
    <mergeCell ref="Z36:AC36"/>
    <mergeCell ref="AD36:AK36"/>
    <mergeCell ref="AL36:AO36"/>
    <mergeCell ref="AQ36:AY36"/>
    <mergeCell ref="AZ36:BF36"/>
    <mergeCell ref="BG36:BU36"/>
    <mergeCell ref="BV36:CB36"/>
    <mergeCell ref="CZ34:DC34"/>
    <mergeCell ref="DD34:DK34"/>
    <mergeCell ref="DL34:DV34"/>
    <mergeCell ref="CD36:CQ36"/>
    <mergeCell ref="CR36:CY36"/>
    <mergeCell ref="CZ36:DC36"/>
    <mergeCell ref="DD36:DK36"/>
    <mergeCell ref="DL36:DV36"/>
    <mergeCell ref="DW36:EC36"/>
    <mergeCell ref="DW35:EC35"/>
    <mergeCell ref="CD35:CQ35"/>
    <mergeCell ref="CR35:CY35"/>
    <mergeCell ref="CZ35:DC35"/>
    <mergeCell ref="DD35:DK35"/>
    <mergeCell ref="DL35:DV35"/>
    <mergeCell ref="Z33:AC33"/>
    <mergeCell ref="AD33:AK33"/>
    <mergeCell ref="AL33:AO33"/>
    <mergeCell ref="Z35:AC35"/>
    <mergeCell ref="AD35:AK35"/>
    <mergeCell ref="AL35:AO35"/>
    <mergeCell ref="AQ35:BF35"/>
    <mergeCell ref="CD34:CQ34"/>
    <mergeCell ref="CR34:CY34"/>
    <mergeCell ref="BG35:CB35"/>
    <mergeCell ref="B32:Q32"/>
    <mergeCell ref="R32:Y32"/>
    <mergeCell ref="Z32:AC32"/>
    <mergeCell ref="AD32:AK32"/>
    <mergeCell ref="AL32:AO32"/>
    <mergeCell ref="DW34:EC34"/>
    <mergeCell ref="CR33:CY33"/>
    <mergeCell ref="CZ33:DC33"/>
    <mergeCell ref="DD33:DK33"/>
    <mergeCell ref="DL33:DV33"/>
    <mergeCell ref="DW33:EC33"/>
    <mergeCell ref="B34:Q34"/>
    <mergeCell ref="R34:Y34"/>
    <mergeCell ref="Z34:AC34"/>
    <mergeCell ref="AD34:AK34"/>
    <mergeCell ref="AL34:AO34"/>
    <mergeCell ref="AX33:BF33"/>
    <mergeCell ref="BG33:BL33"/>
    <mergeCell ref="BM33:BQ33"/>
    <mergeCell ref="BR33:BW33"/>
    <mergeCell ref="BX33:CB33"/>
    <mergeCell ref="CD33:CQ33"/>
    <mergeCell ref="B33:Q33"/>
    <mergeCell ref="R33:Y33"/>
    <mergeCell ref="AX31:BF31"/>
    <mergeCell ref="BG31:BL31"/>
    <mergeCell ref="BM31:BQ31"/>
    <mergeCell ref="BR31:BW31"/>
    <mergeCell ref="AD31:AK31"/>
    <mergeCell ref="AL31:AO31"/>
    <mergeCell ref="AP31:AS33"/>
    <mergeCell ref="AT31:AT33"/>
    <mergeCell ref="CR31:CY31"/>
    <mergeCell ref="AX32:BF32"/>
    <mergeCell ref="BG32:BL32"/>
    <mergeCell ref="BM32:BQ32"/>
    <mergeCell ref="BR32:BW32"/>
    <mergeCell ref="CZ31:DC31"/>
    <mergeCell ref="DD31:DK31"/>
    <mergeCell ref="DL31:DV31"/>
    <mergeCell ref="DW31:EC31"/>
    <mergeCell ref="BX31:CB31"/>
    <mergeCell ref="CF31:CQ31"/>
    <mergeCell ref="CR32:CY32"/>
    <mergeCell ref="CZ32:DC32"/>
    <mergeCell ref="DD32:DK32"/>
    <mergeCell ref="DL32:DV32"/>
    <mergeCell ref="DW32:EC32"/>
    <mergeCell ref="BX32:CB32"/>
    <mergeCell ref="CF32:CQ32"/>
    <mergeCell ref="DW29:EC29"/>
    <mergeCell ref="B30:Q30"/>
    <mergeCell ref="R30:Y30"/>
    <mergeCell ref="Z30:AC30"/>
    <mergeCell ref="AD30:AK30"/>
    <mergeCell ref="AL30:AO30"/>
    <mergeCell ref="AP30:BF30"/>
    <mergeCell ref="BG30:BQ30"/>
    <mergeCell ref="BO29:BR29"/>
    <mergeCell ref="BS29:CB29"/>
    <mergeCell ref="CD29:CE32"/>
    <mergeCell ref="CF29:CQ29"/>
    <mergeCell ref="CR29:CY29"/>
    <mergeCell ref="CZ29:DC29"/>
    <mergeCell ref="BR30:CB30"/>
    <mergeCell ref="CF30:CQ30"/>
    <mergeCell ref="CR30:CY30"/>
    <mergeCell ref="CZ30:DC30"/>
    <mergeCell ref="DD30:DK30"/>
    <mergeCell ref="DL30:DV30"/>
    <mergeCell ref="DW30:EC30"/>
    <mergeCell ref="B31:Q31"/>
    <mergeCell ref="R31:Y31"/>
    <mergeCell ref="Z31:AC31"/>
    <mergeCell ref="DD28:DK28"/>
    <mergeCell ref="DL28:DV28"/>
    <mergeCell ref="DW28:EC28"/>
    <mergeCell ref="B29:Q29"/>
    <mergeCell ref="R29:Y29"/>
    <mergeCell ref="Z29:AC29"/>
    <mergeCell ref="AD29:AK29"/>
    <mergeCell ref="AL29:AO29"/>
    <mergeCell ref="AP29:BF29"/>
    <mergeCell ref="BG29:BN29"/>
    <mergeCell ref="BG28:BN28"/>
    <mergeCell ref="BO28:BR28"/>
    <mergeCell ref="BS28:CB28"/>
    <mergeCell ref="CD28:CQ28"/>
    <mergeCell ref="CR28:CY28"/>
    <mergeCell ref="CZ28:DC28"/>
    <mergeCell ref="B28:Q28"/>
    <mergeCell ref="R28:Y28"/>
    <mergeCell ref="Z28:AC28"/>
    <mergeCell ref="AD28:AK28"/>
    <mergeCell ref="AL28:AO28"/>
    <mergeCell ref="AP28:BF28"/>
    <mergeCell ref="DD29:DK29"/>
    <mergeCell ref="DL29:DV29"/>
    <mergeCell ref="DW27:EC27"/>
    <mergeCell ref="DW26:EC26"/>
    <mergeCell ref="B27:Q27"/>
    <mergeCell ref="R27:Y27"/>
    <mergeCell ref="Z27:AC27"/>
    <mergeCell ref="AD27:AK27"/>
    <mergeCell ref="AL27:AO27"/>
    <mergeCell ref="AP27:BF27"/>
    <mergeCell ref="BG27:BN27"/>
    <mergeCell ref="BO27:BR27"/>
    <mergeCell ref="BS27:CB27"/>
    <mergeCell ref="BS26:CB26"/>
    <mergeCell ref="CD26:CQ26"/>
    <mergeCell ref="CR26:CY26"/>
    <mergeCell ref="CZ26:DC26"/>
    <mergeCell ref="DD26:DK26"/>
    <mergeCell ref="DL26:DV26"/>
    <mergeCell ref="B26:Q26"/>
    <mergeCell ref="R26:Y26"/>
    <mergeCell ref="Z26:AC26"/>
    <mergeCell ref="AD26:AK26"/>
    <mergeCell ref="AL26:AO26"/>
    <mergeCell ref="AP26:BF26"/>
    <mergeCell ref="CD25:CQ25"/>
    <mergeCell ref="CR25:CY25"/>
    <mergeCell ref="CZ25:DC25"/>
    <mergeCell ref="DD25:DK25"/>
    <mergeCell ref="CD27:CQ27"/>
    <mergeCell ref="CR27:CY27"/>
    <mergeCell ref="CZ27:DC27"/>
    <mergeCell ref="DD27:DK27"/>
    <mergeCell ref="DL27:DV27"/>
    <mergeCell ref="BG26:BN26"/>
    <mergeCell ref="BO26:BR26"/>
    <mergeCell ref="BO25:BR25"/>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Z24:AC24"/>
    <mergeCell ref="AD24:AK24"/>
    <mergeCell ref="AL24:AO24"/>
    <mergeCell ref="AP24:BF24"/>
    <mergeCell ref="DL25:DV25"/>
    <mergeCell ref="DW25:EC25"/>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O22:BR22"/>
    <mergeCell ref="BS22:CB22"/>
    <mergeCell ref="BS25:CB25"/>
    <mergeCell ref="CD21:CQ21"/>
    <mergeCell ref="CR21:CY21"/>
    <mergeCell ref="CZ21:DC21"/>
    <mergeCell ref="DD21:DP21"/>
    <mergeCell ref="CD23:CQ23"/>
    <mergeCell ref="CR23:CY23"/>
    <mergeCell ref="CZ23:DC23"/>
    <mergeCell ref="DD23:DK23"/>
    <mergeCell ref="DL23:DV23"/>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CD18:CQ18"/>
    <mergeCell ref="CR18:CY18"/>
    <mergeCell ref="CZ18:DC18"/>
    <mergeCell ref="DD18:DP18"/>
    <mergeCell ref="CD19:CQ19"/>
    <mergeCell ref="CR19:CY19"/>
    <mergeCell ref="CZ19:DC19"/>
    <mergeCell ref="DD19:DP19"/>
    <mergeCell ref="DQ19:EC19"/>
    <mergeCell ref="B19:Q19"/>
    <mergeCell ref="R19:Y19"/>
    <mergeCell ref="Z19:AC19"/>
    <mergeCell ref="AD19:AK19"/>
    <mergeCell ref="AL19:AO19"/>
    <mergeCell ref="AP19:BF19"/>
    <mergeCell ref="BG19:BN19"/>
    <mergeCell ref="BO19:BR19"/>
    <mergeCell ref="BS19:CB19"/>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CD15:CQ15"/>
    <mergeCell ref="CR15:CY15"/>
    <mergeCell ref="CZ15:DC15"/>
    <mergeCell ref="DD15:DP15"/>
    <mergeCell ref="CD16:CQ16"/>
    <mergeCell ref="CR16:CY16"/>
    <mergeCell ref="CZ16:DC16"/>
    <mergeCell ref="DD16:DP16"/>
    <mergeCell ref="DQ16:EC16"/>
    <mergeCell ref="B16:Q16"/>
    <mergeCell ref="R16:Y16"/>
    <mergeCell ref="Z16:AC16"/>
    <mergeCell ref="AD16:AK16"/>
    <mergeCell ref="AL16:AO16"/>
    <mergeCell ref="AP16:BF16"/>
    <mergeCell ref="BG16:BN16"/>
    <mergeCell ref="BO16:BR16"/>
    <mergeCell ref="BS16:CB16"/>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CD12:CQ12"/>
    <mergeCell ref="CR12:CY12"/>
    <mergeCell ref="CZ12:DC12"/>
    <mergeCell ref="DD12:DP12"/>
    <mergeCell ref="CD13:CQ13"/>
    <mergeCell ref="CR13:CY13"/>
    <mergeCell ref="CZ13:DC13"/>
    <mergeCell ref="DD13:DP13"/>
    <mergeCell ref="DQ13:EC13"/>
    <mergeCell ref="B13:Q13"/>
    <mergeCell ref="R13:Y13"/>
    <mergeCell ref="Z13:AC13"/>
    <mergeCell ref="AD13:AK13"/>
    <mergeCell ref="AL13:AO13"/>
    <mergeCell ref="AP13:BF13"/>
    <mergeCell ref="BG13:BN13"/>
    <mergeCell ref="BO13:BR13"/>
    <mergeCell ref="BS13:CB13"/>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CD9:CQ9"/>
    <mergeCell ref="CR9:CY9"/>
    <mergeCell ref="CZ9:DC9"/>
    <mergeCell ref="DD9:DP9"/>
    <mergeCell ref="CD10:CQ10"/>
    <mergeCell ref="CR10:CY10"/>
    <mergeCell ref="CZ10:DC10"/>
    <mergeCell ref="DD10:DP10"/>
    <mergeCell ref="DQ10:EC10"/>
    <mergeCell ref="B10:Q10"/>
    <mergeCell ref="R10:Y10"/>
    <mergeCell ref="Z10:AC10"/>
    <mergeCell ref="AD10:AK10"/>
    <mergeCell ref="AL10:AO10"/>
    <mergeCell ref="AP10:BF10"/>
    <mergeCell ref="BG10:BN10"/>
    <mergeCell ref="BO10:BR10"/>
    <mergeCell ref="BS10:CB10"/>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CD6:CQ6"/>
    <mergeCell ref="CR6:CY6"/>
    <mergeCell ref="CZ6:DC6"/>
    <mergeCell ref="DD6:DP6"/>
    <mergeCell ref="CD7:CQ7"/>
    <mergeCell ref="CR7:CY7"/>
    <mergeCell ref="CZ7:DC7"/>
    <mergeCell ref="DD7:DP7"/>
    <mergeCell ref="DQ7:EC7"/>
    <mergeCell ref="B7:Q7"/>
    <mergeCell ref="R7:Y7"/>
    <mergeCell ref="Z7:AC7"/>
    <mergeCell ref="AD7:AK7"/>
    <mergeCell ref="AL7:AO7"/>
    <mergeCell ref="AP7:BF7"/>
    <mergeCell ref="BG7:BN7"/>
    <mergeCell ref="BO7:BR7"/>
    <mergeCell ref="BS7:CB7"/>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2"/>
  <printOptions horizontalCentered="1"/>
  <pageMargins left="0" right="0" top="0.39370078740157483" bottom="0.39370078740157483" header="0.19685039370078741" footer="0.19685039370078741"/>
  <pageSetup paperSize="9" scale="66"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G1" zoomScale="70" zoomScaleNormal="25" zoomScaleSheetLayoutView="70" workbookViewId="0">
      <selection activeCell="V22" sqref="V22:Z22"/>
    </sheetView>
  </sheetViews>
  <sheetFormatPr defaultColWidth="0" defaultRowHeight="13.5" zeroHeight="1" x14ac:dyDescent="0.15"/>
  <cols>
    <col min="1" max="130" width="2.75" style="231" customWidth="1"/>
    <col min="131" max="131" width="1.625" style="231" customWidth="1"/>
    <col min="132" max="16384" width="9" style="231" hidden="1"/>
  </cols>
  <sheetData>
    <row r="1" spans="1:131" ht="11.25" customHeight="1" thickBot="1" x14ac:dyDescent="0.2">
      <c r="A1" s="227"/>
      <c r="B1" s="227"/>
      <c r="C1" s="227"/>
      <c r="D1" s="227"/>
      <c r="E1" s="227"/>
      <c r="F1" s="227"/>
      <c r="G1" s="227"/>
      <c r="H1" s="227"/>
      <c r="I1" s="227"/>
      <c r="J1" s="227"/>
      <c r="K1" s="227"/>
      <c r="L1" s="227"/>
      <c r="M1" s="227"/>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9"/>
      <c r="DR1" s="229"/>
      <c r="DS1" s="229"/>
      <c r="DT1" s="229"/>
      <c r="DU1" s="229"/>
      <c r="DV1" s="229"/>
      <c r="DW1" s="229"/>
      <c r="DX1" s="229"/>
      <c r="DY1" s="229"/>
      <c r="DZ1" s="229"/>
      <c r="EA1" s="230"/>
    </row>
    <row r="2" spans="1:131" ht="26.25" customHeight="1" thickBot="1" x14ac:dyDescent="0.2">
      <c r="A2" s="723" t="s">
        <v>352</v>
      </c>
      <c r="B2" s="723"/>
      <c r="C2" s="723"/>
      <c r="D2" s="723"/>
      <c r="E2" s="723"/>
      <c r="F2" s="723"/>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c r="AT2" s="723"/>
      <c r="AU2" s="723"/>
      <c r="AV2" s="723"/>
      <c r="AW2" s="723"/>
      <c r="AX2" s="723"/>
      <c r="AY2" s="723"/>
      <c r="AZ2" s="723"/>
      <c r="BA2" s="723"/>
      <c r="BB2" s="723"/>
      <c r="BC2" s="723"/>
      <c r="BD2" s="723"/>
      <c r="BE2" s="723"/>
      <c r="BF2" s="723"/>
      <c r="BG2" s="723"/>
      <c r="BH2" s="723"/>
      <c r="BI2" s="723"/>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724" t="s">
        <v>353</v>
      </c>
      <c r="DK2" s="725"/>
      <c r="DL2" s="725"/>
      <c r="DM2" s="725"/>
      <c r="DN2" s="725"/>
      <c r="DO2" s="726"/>
      <c r="DP2" s="228"/>
      <c r="DQ2" s="724" t="s">
        <v>354</v>
      </c>
      <c r="DR2" s="725"/>
      <c r="DS2" s="725"/>
      <c r="DT2" s="725"/>
      <c r="DU2" s="725"/>
      <c r="DV2" s="725"/>
      <c r="DW2" s="725"/>
      <c r="DX2" s="725"/>
      <c r="DY2" s="725"/>
      <c r="DZ2" s="726"/>
      <c r="EA2" s="230"/>
    </row>
    <row r="3" spans="1:131" ht="11.25" customHeight="1" x14ac:dyDescent="0.15">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30"/>
    </row>
    <row r="4" spans="1:131" s="235" customFormat="1" ht="26.25" customHeight="1" thickBot="1" x14ac:dyDescent="0.2">
      <c r="A4" s="727" t="s">
        <v>355</v>
      </c>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232"/>
      <c r="BA4" s="232"/>
      <c r="BB4" s="232"/>
      <c r="BC4" s="232"/>
      <c r="BD4" s="232"/>
      <c r="BE4" s="233"/>
      <c r="BF4" s="233"/>
      <c r="BG4" s="233"/>
      <c r="BH4" s="233"/>
      <c r="BI4" s="233"/>
      <c r="BJ4" s="233"/>
      <c r="BK4" s="233"/>
      <c r="BL4" s="233"/>
      <c r="BM4" s="233"/>
      <c r="BN4" s="233"/>
      <c r="BO4" s="233"/>
      <c r="BP4" s="233"/>
      <c r="BQ4" s="728" t="s">
        <v>356</v>
      </c>
      <c r="BR4" s="728"/>
      <c r="BS4" s="728"/>
      <c r="BT4" s="728"/>
      <c r="BU4" s="728"/>
      <c r="BV4" s="728"/>
      <c r="BW4" s="728"/>
      <c r="BX4" s="728"/>
      <c r="BY4" s="728"/>
      <c r="BZ4" s="728"/>
      <c r="CA4" s="728"/>
      <c r="CB4" s="728"/>
      <c r="CC4" s="728"/>
      <c r="CD4" s="728"/>
      <c r="CE4" s="728"/>
      <c r="CF4" s="728"/>
      <c r="CG4" s="728"/>
      <c r="CH4" s="728"/>
      <c r="CI4" s="728"/>
      <c r="CJ4" s="728"/>
      <c r="CK4" s="728"/>
      <c r="CL4" s="728"/>
      <c r="CM4" s="728"/>
      <c r="CN4" s="728"/>
      <c r="CO4" s="728"/>
      <c r="CP4" s="728"/>
      <c r="CQ4" s="728"/>
      <c r="CR4" s="728"/>
      <c r="CS4" s="728"/>
      <c r="CT4" s="728"/>
      <c r="CU4" s="728"/>
      <c r="CV4" s="728"/>
      <c r="CW4" s="728"/>
      <c r="CX4" s="728"/>
      <c r="CY4" s="728"/>
      <c r="CZ4" s="728"/>
      <c r="DA4" s="728"/>
      <c r="DB4" s="728"/>
      <c r="DC4" s="728"/>
      <c r="DD4" s="728"/>
      <c r="DE4" s="728"/>
      <c r="DF4" s="728"/>
      <c r="DG4" s="728"/>
      <c r="DH4" s="728"/>
      <c r="DI4" s="728"/>
      <c r="DJ4" s="728"/>
      <c r="DK4" s="728"/>
      <c r="DL4" s="728"/>
      <c r="DM4" s="728"/>
      <c r="DN4" s="728"/>
      <c r="DO4" s="728"/>
      <c r="DP4" s="728"/>
      <c r="DQ4" s="728"/>
      <c r="DR4" s="728"/>
      <c r="DS4" s="728"/>
      <c r="DT4" s="728"/>
      <c r="DU4" s="728"/>
      <c r="DV4" s="728"/>
      <c r="DW4" s="728"/>
      <c r="DX4" s="728"/>
      <c r="DY4" s="728"/>
      <c r="DZ4" s="728"/>
      <c r="EA4" s="234"/>
    </row>
    <row r="5" spans="1:131" s="235" customFormat="1" ht="26.25" customHeight="1" x14ac:dyDescent="0.15">
      <c r="A5" s="729" t="s">
        <v>357</v>
      </c>
      <c r="B5" s="730"/>
      <c r="C5" s="730"/>
      <c r="D5" s="730"/>
      <c r="E5" s="730"/>
      <c r="F5" s="730"/>
      <c r="G5" s="730"/>
      <c r="H5" s="730"/>
      <c r="I5" s="730"/>
      <c r="J5" s="730"/>
      <c r="K5" s="730"/>
      <c r="L5" s="730"/>
      <c r="M5" s="730"/>
      <c r="N5" s="730"/>
      <c r="O5" s="730"/>
      <c r="P5" s="731"/>
      <c r="Q5" s="735" t="s">
        <v>358</v>
      </c>
      <c r="R5" s="736"/>
      <c r="S5" s="736"/>
      <c r="T5" s="736"/>
      <c r="U5" s="737"/>
      <c r="V5" s="735" t="s">
        <v>359</v>
      </c>
      <c r="W5" s="736"/>
      <c r="X5" s="736"/>
      <c r="Y5" s="736"/>
      <c r="Z5" s="737"/>
      <c r="AA5" s="735" t="s">
        <v>360</v>
      </c>
      <c r="AB5" s="736"/>
      <c r="AC5" s="736"/>
      <c r="AD5" s="736"/>
      <c r="AE5" s="736"/>
      <c r="AF5" s="741" t="s">
        <v>361</v>
      </c>
      <c r="AG5" s="736"/>
      <c r="AH5" s="736"/>
      <c r="AI5" s="736"/>
      <c r="AJ5" s="742"/>
      <c r="AK5" s="736" t="s">
        <v>362</v>
      </c>
      <c r="AL5" s="736"/>
      <c r="AM5" s="736"/>
      <c r="AN5" s="736"/>
      <c r="AO5" s="737"/>
      <c r="AP5" s="735" t="s">
        <v>363</v>
      </c>
      <c r="AQ5" s="736"/>
      <c r="AR5" s="736"/>
      <c r="AS5" s="736"/>
      <c r="AT5" s="737"/>
      <c r="AU5" s="735" t="s">
        <v>364</v>
      </c>
      <c r="AV5" s="736"/>
      <c r="AW5" s="736"/>
      <c r="AX5" s="736"/>
      <c r="AY5" s="742"/>
      <c r="AZ5" s="232"/>
      <c r="BA5" s="232"/>
      <c r="BB5" s="232"/>
      <c r="BC5" s="232"/>
      <c r="BD5" s="232"/>
      <c r="BE5" s="233"/>
      <c r="BF5" s="233"/>
      <c r="BG5" s="233"/>
      <c r="BH5" s="233"/>
      <c r="BI5" s="233"/>
      <c r="BJ5" s="233"/>
      <c r="BK5" s="233"/>
      <c r="BL5" s="233"/>
      <c r="BM5" s="233"/>
      <c r="BN5" s="233"/>
      <c r="BO5" s="233"/>
      <c r="BP5" s="233"/>
      <c r="BQ5" s="729" t="s">
        <v>365</v>
      </c>
      <c r="BR5" s="730"/>
      <c r="BS5" s="730"/>
      <c r="BT5" s="730"/>
      <c r="BU5" s="730"/>
      <c r="BV5" s="730"/>
      <c r="BW5" s="730"/>
      <c r="BX5" s="730"/>
      <c r="BY5" s="730"/>
      <c r="BZ5" s="730"/>
      <c r="CA5" s="730"/>
      <c r="CB5" s="730"/>
      <c r="CC5" s="730"/>
      <c r="CD5" s="730"/>
      <c r="CE5" s="730"/>
      <c r="CF5" s="730"/>
      <c r="CG5" s="731"/>
      <c r="CH5" s="735" t="s">
        <v>366</v>
      </c>
      <c r="CI5" s="736"/>
      <c r="CJ5" s="736"/>
      <c r="CK5" s="736"/>
      <c r="CL5" s="737"/>
      <c r="CM5" s="735" t="s">
        <v>367</v>
      </c>
      <c r="CN5" s="736"/>
      <c r="CO5" s="736"/>
      <c r="CP5" s="736"/>
      <c r="CQ5" s="737"/>
      <c r="CR5" s="735" t="s">
        <v>368</v>
      </c>
      <c r="CS5" s="736"/>
      <c r="CT5" s="736"/>
      <c r="CU5" s="736"/>
      <c r="CV5" s="737"/>
      <c r="CW5" s="735" t="s">
        <v>369</v>
      </c>
      <c r="CX5" s="736"/>
      <c r="CY5" s="736"/>
      <c r="CZ5" s="736"/>
      <c r="DA5" s="737"/>
      <c r="DB5" s="735" t="s">
        <v>370</v>
      </c>
      <c r="DC5" s="736"/>
      <c r="DD5" s="736"/>
      <c r="DE5" s="736"/>
      <c r="DF5" s="737"/>
      <c r="DG5" s="765" t="s">
        <v>371</v>
      </c>
      <c r="DH5" s="766"/>
      <c r="DI5" s="766"/>
      <c r="DJ5" s="766"/>
      <c r="DK5" s="767"/>
      <c r="DL5" s="765" t="s">
        <v>372</v>
      </c>
      <c r="DM5" s="766"/>
      <c r="DN5" s="766"/>
      <c r="DO5" s="766"/>
      <c r="DP5" s="767"/>
      <c r="DQ5" s="735" t="s">
        <v>373</v>
      </c>
      <c r="DR5" s="736"/>
      <c r="DS5" s="736"/>
      <c r="DT5" s="736"/>
      <c r="DU5" s="737"/>
      <c r="DV5" s="735" t="s">
        <v>364</v>
      </c>
      <c r="DW5" s="736"/>
      <c r="DX5" s="736"/>
      <c r="DY5" s="736"/>
      <c r="DZ5" s="742"/>
      <c r="EA5" s="234"/>
    </row>
    <row r="6" spans="1:131" s="235" customFormat="1" ht="26.25" customHeight="1" thickBot="1" x14ac:dyDescent="0.2">
      <c r="A6" s="732"/>
      <c r="B6" s="733"/>
      <c r="C6" s="733"/>
      <c r="D6" s="733"/>
      <c r="E6" s="733"/>
      <c r="F6" s="733"/>
      <c r="G6" s="733"/>
      <c r="H6" s="733"/>
      <c r="I6" s="733"/>
      <c r="J6" s="733"/>
      <c r="K6" s="733"/>
      <c r="L6" s="733"/>
      <c r="M6" s="733"/>
      <c r="N6" s="733"/>
      <c r="O6" s="733"/>
      <c r="P6" s="734"/>
      <c r="Q6" s="738"/>
      <c r="R6" s="739"/>
      <c r="S6" s="739"/>
      <c r="T6" s="739"/>
      <c r="U6" s="740"/>
      <c r="V6" s="738"/>
      <c r="W6" s="739"/>
      <c r="X6" s="739"/>
      <c r="Y6" s="739"/>
      <c r="Z6" s="740"/>
      <c r="AA6" s="738"/>
      <c r="AB6" s="739"/>
      <c r="AC6" s="739"/>
      <c r="AD6" s="739"/>
      <c r="AE6" s="739"/>
      <c r="AF6" s="743"/>
      <c r="AG6" s="739"/>
      <c r="AH6" s="739"/>
      <c r="AI6" s="739"/>
      <c r="AJ6" s="744"/>
      <c r="AK6" s="739"/>
      <c r="AL6" s="739"/>
      <c r="AM6" s="739"/>
      <c r="AN6" s="739"/>
      <c r="AO6" s="740"/>
      <c r="AP6" s="738"/>
      <c r="AQ6" s="739"/>
      <c r="AR6" s="739"/>
      <c r="AS6" s="739"/>
      <c r="AT6" s="740"/>
      <c r="AU6" s="738"/>
      <c r="AV6" s="739"/>
      <c r="AW6" s="739"/>
      <c r="AX6" s="739"/>
      <c r="AY6" s="744"/>
      <c r="AZ6" s="232"/>
      <c r="BA6" s="232"/>
      <c r="BB6" s="232"/>
      <c r="BC6" s="232"/>
      <c r="BD6" s="232"/>
      <c r="BE6" s="233"/>
      <c r="BF6" s="233"/>
      <c r="BG6" s="233"/>
      <c r="BH6" s="233"/>
      <c r="BI6" s="233"/>
      <c r="BJ6" s="233"/>
      <c r="BK6" s="233"/>
      <c r="BL6" s="233"/>
      <c r="BM6" s="233"/>
      <c r="BN6" s="233"/>
      <c r="BO6" s="233"/>
      <c r="BP6" s="233"/>
      <c r="BQ6" s="732"/>
      <c r="BR6" s="733"/>
      <c r="BS6" s="733"/>
      <c r="BT6" s="733"/>
      <c r="BU6" s="733"/>
      <c r="BV6" s="733"/>
      <c r="BW6" s="733"/>
      <c r="BX6" s="733"/>
      <c r="BY6" s="733"/>
      <c r="BZ6" s="733"/>
      <c r="CA6" s="733"/>
      <c r="CB6" s="733"/>
      <c r="CC6" s="733"/>
      <c r="CD6" s="733"/>
      <c r="CE6" s="733"/>
      <c r="CF6" s="733"/>
      <c r="CG6" s="734"/>
      <c r="CH6" s="738"/>
      <c r="CI6" s="739"/>
      <c r="CJ6" s="739"/>
      <c r="CK6" s="739"/>
      <c r="CL6" s="740"/>
      <c r="CM6" s="738"/>
      <c r="CN6" s="739"/>
      <c r="CO6" s="739"/>
      <c r="CP6" s="739"/>
      <c r="CQ6" s="740"/>
      <c r="CR6" s="738"/>
      <c r="CS6" s="739"/>
      <c r="CT6" s="739"/>
      <c r="CU6" s="739"/>
      <c r="CV6" s="740"/>
      <c r="CW6" s="738"/>
      <c r="CX6" s="739"/>
      <c r="CY6" s="739"/>
      <c r="CZ6" s="739"/>
      <c r="DA6" s="740"/>
      <c r="DB6" s="738"/>
      <c r="DC6" s="739"/>
      <c r="DD6" s="739"/>
      <c r="DE6" s="739"/>
      <c r="DF6" s="740"/>
      <c r="DG6" s="768"/>
      <c r="DH6" s="769"/>
      <c r="DI6" s="769"/>
      <c r="DJ6" s="769"/>
      <c r="DK6" s="770"/>
      <c r="DL6" s="768"/>
      <c r="DM6" s="769"/>
      <c r="DN6" s="769"/>
      <c r="DO6" s="769"/>
      <c r="DP6" s="770"/>
      <c r="DQ6" s="738"/>
      <c r="DR6" s="739"/>
      <c r="DS6" s="739"/>
      <c r="DT6" s="739"/>
      <c r="DU6" s="740"/>
      <c r="DV6" s="738"/>
      <c r="DW6" s="739"/>
      <c r="DX6" s="739"/>
      <c r="DY6" s="739"/>
      <c r="DZ6" s="744"/>
      <c r="EA6" s="234"/>
    </row>
    <row r="7" spans="1:131" s="235" customFormat="1" ht="26.25" customHeight="1" thickTop="1" x14ac:dyDescent="0.15">
      <c r="A7" s="236">
        <v>1</v>
      </c>
      <c r="B7" s="751" t="s">
        <v>374</v>
      </c>
      <c r="C7" s="752"/>
      <c r="D7" s="752"/>
      <c r="E7" s="752"/>
      <c r="F7" s="752"/>
      <c r="G7" s="752"/>
      <c r="H7" s="752"/>
      <c r="I7" s="752"/>
      <c r="J7" s="752"/>
      <c r="K7" s="752"/>
      <c r="L7" s="752"/>
      <c r="M7" s="752"/>
      <c r="N7" s="752"/>
      <c r="O7" s="752"/>
      <c r="P7" s="753"/>
      <c r="Q7" s="754">
        <v>4097</v>
      </c>
      <c r="R7" s="755"/>
      <c r="S7" s="755"/>
      <c r="T7" s="755"/>
      <c r="U7" s="755"/>
      <c r="V7" s="755">
        <v>4047</v>
      </c>
      <c r="W7" s="755"/>
      <c r="X7" s="755"/>
      <c r="Y7" s="755"/>
      <c r="Z7" s="755"/>
      <c r="AA7" s="755">
        <v>50</v>
      </c>
      <c r="AB7" s="755"/>
      <c r="AC7" s="755"/>
      <c r="AD7" s="755"/>
      <c r="AE7" s="756"/>
      <c r="AF7" s="757">
        <v>50</v>
      </c>
      <c r="AG7" s="758"/>
      <c r="AH7" s="758"/>
      <c r="AI7" s="758"/>
      <c r="AJ7" s="759"/>
      <c r="AK7" s="760">
        <v>287</v>
      </c>
      <c r="AL7" s="761"/>
      <c r="AM7" s="761"/>
      <c r="AN7" s="761"/>
      <c r="AO7" s="761"/>
      <c r="AP7" s="761">
        <v>4534</v>
      </c>
      <c r="AQ7" s="761"/>
      <c r="AR7" s="761"/>
      <c r="AS7" s="761"/>
      <c r="AT7" s="761"/>
      <c r="AU7" s="762"/>
      <c r="AV7" s="762"/>
      <c r="AW7" s="762"/>
      <c r="AX7" s="762"/>
      <c r="AY7" s="763"/>
      <c r="AZ7" s="232"/>
      <c r="BA7" s="232"/>
      <c r="BB7" s="232"/>
      <c r="BC7" s="232"/>
      <c r="BD7" s="232"/>
      <c r="BE7" s="233"/>
      <c r="BF7" s="233"/>
      <c r="BG7" s="233"/>
      <c r="BH7" s="233"/>
      <c r="BI7" s="233"/>
      <c r="BJ7" s="233"/>
      <c r="BK7" s="233"/>
      <c r="BL7" s="233"/>
      <c r="BM7" s="233"/>
      <c r="BN7" s="233"/>
      <c r="BO7" s="233"/>
      <c r="BP7" s="233"/>
      <c r="BQ7" s="236">
        <v>1</v>
      </c>
      <c r="BR7" s="237"/>
      <c r="BS7" s="748" t="s">
        <v>557</v>
      </c>
      <c r="BT7" s="749"/>
      <c r="BU7" s="749"/>
      <c r="BV7" s="749"/>
      <c r="BW7" s="749"/>
      <c r="BX7" s="749"/>
      <c r="BY7" s="749"/>
      <c r="BZ7" s="749"/>
      <c r="CA7" s="749"/>
      <c r="CB7" s="749"/>
      <c r="CC7" s="749"/>
      <c r="CD7" s="749"/>
      <c r="CE7" s="749"/>
      <c r="CF7" s="749"/>
      <c r="CG7" s="764"/>
      <c r="CH7" s="745">
        <v>20</v>
      </c>
      <c r="CI7" s="746"/>
      <c r="CJ7" s="746"/>
      <c r="CK7" s="746"/>
      <c r="CL7" s="747"/>
      <c r="CM7" s="745">
        <v>-13</v>
      </c>
      <c r="CN7" s="746"/>
      <c r="CO7" s="746"/>
      <c r="CP7" s="746"/>
      <c r="CQ7" s="747"/>
      <c r="CR7" s="745">
        <v>10</v>
      </c>
      <c r="CS7" s="746"/>
      <c r="CT7" s="746"/>
      <c r="CU7" s="746"/>
      <c r="CV7" s="747"/>
      <c r="CW7" s="745" t="s">
        <v>549</v>
      </c>
      <c r="CX7" s="746"/>
      <c r="CY7" s="746"/>
      <c r="CZ7" s="746"/>
      <c r="DA7" s="747"/>
      <c r="DB7" s="745" t="s">
        <v>549</v>
      </c>
      <c r="DC7" s="746"/>
      <c r="DD7" s="746"/>
      <c r="DE7" s="746"/>
      <c r="DF7" s="747"/>
      <c r="DG7" s="745" t="s">
        <v>549</v>
      </c>
      <c r="DH7" s="746"/>
      <c r="DI7" s="746"/>
      <c r="DJ7" s="746"/>
      <c r="DK7" s="747"/>
      <c r="DL7" s="745" t="s">
        <v>549</v>
      </c>
      <c r="DM7" s="746"/>
      <c r="DN7" s="746"/>
      <c r="DO7" s="746"/>
      <c r="DP7" s="747"/>
      <c r="DQ7" s="745" t="s">
        <v>549</v>
      </c>
      <c r="DR7" s="746"/>
      <c r="DS7" s="746"/>
      <c r="DT7" s="746"/>
      <c r="DU7" s="747"/>
      <c r="DV7" s="748"/>
      <c r="DW7" s="749"/>
      <c r="DX7" s="749"/>
      <c r="DY7" s="749"/>
      <c r="DZ7" s="750"/>
      <c r="EA7" s="234"/>
    </row>
    <row r="8" spans="1:131" s="235" customFormat="1" ht="26.25" customHeight="1" x14ac:dyDescent="0.15">
      <c r="A8" s="238">
        <v>2</v>
      </c>
      <c r="B8" s="782" t="s">
        <v>375</v>
      </c>
      <c r="C8" s="783"/>
      <c r="D8" s="783"/>
      <c r="E8" s="783"/>
      <c r="F8" s="783"/>
      <c r="G8" s="783"/>
      <c r="H8" s="783"/>
      <c r="I8" s="783"/>
      <c r="J8" s="783"/>
      <c r="K8" s="783"/>
      <c r="L8" s="783"/>
      <c r="M8" s="783"/>
      <c r="N8" s="783"/>
      <c r="O8" s="783"/>
      <c r="P8" s="784"/>
      <c r="Q8" s="785">
        <v>102</v>
      </c>
      <c r="R8" s="786"/>
      <c r="S8" s="786"/>
      <c r="T8" s="786"/>
      <c r="U8" s="786"/>
      <c r="V8" s="786">
        <v>101</v>
      </c>
      <c r="W8" s="786"/>
      <c r="X8" s="786"/>
      <c r="Y8" s="786"/>
      <c r="Z8" s="786"/>
      <c r="AA8" s="786">
        <v>1</v>
      </c>
      <c r="AB8" s="786"/>
      <c r="AC8" s="786"/>
      <c r="AD8" s="786"/>
      <c r="AE8" s="787"/>
      <c r="AF8" s="788">
        <v>1</v>
      </c>
      <c r="AG8" s="789"/>
      <c r="AH8" s="789"/>
      <c r="AI8" s="789"/>
      <c r="AJ8" s="790"/>
      <c r="AK8" s="771" t="s">
        <v>549</v>
      </c>
      <c r="AL8" s="772"/>
      <c r="AM8" s="772"/>
      <c r="AN8" s="772"/>
      <c r="AO8" s="772"/>
      <c r="AP8" s="772">
        <v>16</v>
      </c>
      <c r="AQ8" s="772"/>
      <c r="AR8" s="772"/>
      <c r="AS8" s="772"/>
      <c r="AT8" s="772"/>
      <c r="AU8" s="773"/>
      <c r="AV8" s="773"/>
      <c r="AW8" s="773"/>
      <c r="AX8" s="773"/>
      <c r="AY8" s="774"/>
      <c r="AZ8" s="232"/>
      <c r="BA8" s="232"/>
      <c r="BB8" s="232"/>
      <c r="BC8" s="232"/>
      <c r="BD8" s="232"/>
      <c r="BE8" s="233"/>
      <c r="BF8" s="233"/>
      <c r="BG8" s="233"/>
      <c r="BH8" s="233"/>
      <c r="BI8" s="233"/>
      <c r="BJ8" s="233"/>
      <c r="BK8" s="233"/>
      <c r="BL8" s="233"/>
      <c r="BM8" s="233"/>
      <c r="BN8" s="233"/>
      <c r="BO8" s="233"/>
      <c r="BP8" s="233"/>
      <c r="BQ8" s="238">
        <v>2</v>
      </c>
      <c r="BR8" s="239"/>
      <c r="BS8" s="775"/>
      <c r="BT8" s="776"/>
      <c r="BU8" s="776"/>
      <c r="BV8" s="776"/>
      <c r="BW8" s="776"/>
      <c r="BX8" s="776"/>
      <c r="BY8" s="776"/>
      <c r="BZ8" s="776"/>
      <c r="CA8" s="776"/>
      <c r="CB8" s="776"/>
      <c r="CC8" s="776"/>
      <c r="CD8" s="776"/>
      <c r="CE8" s="776"/>
      <c r="CF8" s="776"/>
      <c r="CG8" s="777"/>
      <c r="CH8" s="778"/>
      <c r="CI8" s="779"/>
      <c r="CJ8" s="779"/>
      <c r="CK8" s="779"/>
      <c r="CL8" s="780"/>
      <c r="CM8" s="778"/>
      <c r="CN8" s="779"/>
      <c r="CO8" s="779"/>
      <c r="CP8" s="779"/>
      <c r="CQ8" s="780"/>
      <c r="CR8" s="778"/>
      <c r="CS8" s="779"/>
      <c r="CT8" s="779"/>
      <c r="CU8" s="779"/>
      <c r="CV8" s="780"/>
      <c r="CW8" s="778"/>
      <c r="CX8" s="779"/>
      <c r="CY8" s="779"/>
      <c r="CZ8" s="779"/>
      <c r="DA8" s="780"/>
      <c r="DB8" s="778"/>
      <c r="DC8" s="779"/>
      <c r="DD8" s="779"/>
      <c r="DE8" s="779"/>
      <c r="DF8" s="780"/>
      <c r="DG8" s="778"/>
      <c r="DH8" s="779"/>
      <c r="DI8" s="779"/>
      <c r="DJ8" s="779"/>
      <c r="DK8" s="780"/>
      <c r="DL8" s="778"/>
      <c r="DM8" s="779"/>
      <c r="DN8" s="779"/>
      <c r="DO8" s="779"/>
      <c r="DP8" s="780"/>
      <c r="DQ8" s="778"/>
      <c r="DR8" s="779"/>
      <c r="DS8" s="779"/>
      <c r="DT8" s="779"/>
      <c r="DU8" s="780"/>
      <c r="DV8" s="775"/>
      <c r="DW8" s="776"/>
      <c r="DX8" s="776"/>
      <c r="DY8" s="776"/>
      <c r="DZ8" s="781"/>
      <c r="EA8" s="234"/>
    </row>
    <row r="9" spans="1:131" s="235" customFormat="1" ht="26.25" customHeight="1" x14ac:dyDescent="0.15">
      <c r="A9" s="238">
        <v>3</v>
      </c>
      <c r="B9" s="782"/>
      <c r="C9" s="783"/>
      <c r="D9" s="783"/>
      <c r="E9" s="783"/>
      <c r="F9" s="783"/>
      <c r="G9" s="783"/>
      <c r="H9" s="783"/>
      <c r="I9" s="783"/>
      <c r="J9" s="783"/>
      <c r="K9" s="783"/>
      <c r="L9" s="783"/>
      <c r="M9" s="783"/>
      <c r="N9" s="783"/>
      <c r="O9" s="783"/>
      <c r="P9" s="784"/>
      <c r="Q9" s="785"/>
      <c r="R9" s="786"/>
      <c r="S9" s="786"/>
      <c r="T9" s="786"/>
      <c r="U9" s="786"/>
      <c r="V9" s="786"/>
      <c r="W9" s="786"/>
      <c r="X9" s="786"/>
      <c r="Y9" s="786"/>
      <c r="Z9" s="786"/>
      <c r="AA9" s="786"/>
      <c r="AB9" s="786"/>
      <c r="AC9" s="786"/>
      <c r="AD9" s="786"/>
      <c r="AE9" s="787"/>
      <c r="AF9" s="788"/>
      <c r="AG9" s="789"/>
      <c r="AH9" s="789"/>
      <c r="AI9" s="789"/>
      <c r="AJ9" s="790"/>
      <c r="AK9" s="771"/>
      <c r="AL9" s="772"/>
      <c r="AM9" s="772"/>
      <c r="AN9" s="772"/>
      <c r="AO9" s="772"/>
      <c r="AP9" s="772"/>
      <c r="AQ9" s="772"/>
      <c r="AR9" s="772"/>
      <c r="AS9" s="772"/>
      <c r="AT9" s="772"/>
      <c r="AU9" s="773"/>
      <c r="AV9" s="773"/>
      <c r="AW9" s="773"/>
      <c r="AX9" s="773"/>
      <c r="AY9" s="774"/>
      <c r="AZ9" s="232"/>
      <c r="BA9" s="232"/>
      <c r="BB9" s="232"/>
      <c r="BC9" s="232"/>
      <c r="BD9" s="232"/>
      <c r="BE9" s="233"/>
      <c r="BF9" s="233"/>
      <c r="BG9" s="233"/>
      <c r="BH9" s="233"/>
      <c r="BI9" s="233"/>
      <c r="BJ9" s="233"/>
      <c r="BK9" s="233"/>
      <c r="BL9" s="233"/>
      <c r="BM9" s="233"/>
      <c r="BN9" s="233"/>
      <c r="BO9" s="233"/>
      <c r="BP9" s="233"/>
      <c r="BQ9" s="238">
        <v>3</v>
      </c>
      <c r="BR9" s="239"/>
      <c r="BS9" s="775"/>
      <c r="BT9" s="776"/>
      <c r="BU9" s="776"/>
      <c r="BV9" s="776"/>
      <c r="BW9" s="776"/>
      <c r="BX9" s="776"/>
      <c r="BY9" s="776"/>
      <c r="BZ9" s="776"/>
      <c r="CA9" s="776"/>
      <c r="CB9" s="776"/>
      <c r="CC9" s="776"/>
      <c r="CD9" s="776"/>
      <c r="CE9" s="776"/>
      <c r="CF9" s="776"/>
      <c r="CG9" s="777"/>
      <c r="CH9" s="778"/>
      <c r="CI9" s="779"/>
      <c r="CJ9" s="779"/>
      <c r="CK9" s="779"/>
      <c r="CL9" s="780"/>
      <c r="CM9" s="778"/>
      <c r="CN9" s="779"/>
      <c r="CO9" s="779"/>
      <c r="CP9" s="779"/>
      <c r="CQ9" s="780"/>
      <c r="CR9" s="778"/>
      <c r="CS9" s="779"/>
      <c r="CT9" s="779"/>
      <c r="CU9" s="779"/>
      <c r="CV9" s="780"/>
      <c r="CW9" s="778"/>
      <c r="CX9" s="779"/>
      <c r="CY9" s="779"/>
      <c r="CZ9" s="779"/>
      <c r="DA9" s="780"/>
      <c r="DB9" s="778"/>
      <c r="DC9" s="779"/>
      <c r="DD9" s="779"/>
      <c r="DE9" s="779"/>
      <c r="DF9" s="780"/>
      <c r="DG9" s="778"/>
      <c r="DH9" s="779"/>
      <c r="DI9" s="779"/>
      <c r="DJ9" s="779"/>
      <c r="DK9" s="780"/>
      <c r="DL9" s="778"/>
      <c r="DM9" s="779"/>
      <c r="DN9" s="779"/>
      <c r="DO9" s="779"/>
      <c r="DP9" s="780"/>
      <c r="DQ9" s="778"/>
      <c r="DR9" s="779"/>
      <c r="DS9" s="779"/>
      <c r="DT9" s="779"/>
      <c r="DU9" s="780"/>
      <c r="DV9" s="775"/>
      <c r="DW9" s="776"/>
      <c r="DX9" s="776"/>
      <c r="DY9" s="776"/>
      <c r="DZ9" s="781"/>
      <c r="EA9" s="234"/>
    </row>
    <row r="10" spans="1:131" s="235" customFormat="1" ht="26.25" customHeight="1" x14ac:dyDescent="0.15">
      <c r="A10" s="238">
        <v>4</v>
      </c>
      <c r="B10" s="782"/>
      <c r="C10" s="783"/>
      <c r="D10" s="783"/>
      <c r="E10" s="783"/>
      <c r="F10" s="783"/>
      <c r="G10" s="783"/>
      <c r="H10" s="783"/>
      <c r="I10" s="783"/>
      <c r="J10" s="783"/>
      <c r="K10" s="783"/>
      <c r="L10" s="783"/>
      <c r="M10" s="783"/>
      <c r="N10" s="783"/>
      <c r="O10" s="783"/>
      <c r="P10" s="784"/>
      <c r="Q10" s="785"/>
      <c r="R10" s="786"/>
      <c r="S10" s="786"/>
      <c r="T10" s="786"/>
      <c r="U10" s="786"/>
      <c r="V10" s="786"/>
      <c r="W10" s="786"/>
      <c r="X10" s="786"/>
      <c r="Y10" s="786"/>
      <c r="Z10" s="786"/>
      <c r="AA10" s="786"/>
      <c r="AB10" s="786"/>
      <c r="AC10" s="786"/>
      <c r="AD10" s="786"/>
      <c r="AE10" s="787"/>
      <c r="AF10" s="788"/>
      <c r="AG10" s="789"/>
      <c r="AH10" s="789"/>
      <c r="AI10" s="789"/>
      <c r="AJ10" s="790"/>
      <c r="AK10" s="771"/>
      <c r="AL10" s="772"/>
      <c r="AM10" s="772"/>
      <c r="AN10" s="772"/>
      <c r="AO10" s="772"/>
      <c r="AP10" s="772"/>
      <c r="AQ10" s="772"/>
      <c r="AR10" s="772"/>
      <c r="AS10" s="772"/>
      <c r="AT10" s="772"/>
      <c r="AU10" s="773"/>
      <c r="AV10" s="773"/>
      <c r="AW10" s="773"/>
      <c r="AX10" s="773"/>
      <c r="AY10" s="774"/>
      <c r="AZ10" s="232"/>
      <c r="BA10" s="232"/>
      <c r="BB10" s="232"/>
      <c r="BC10" s="232"/>
      <c r="BD10" s="232"/>
      <c r="BE10" s="233"/>
      <c r="BF10" s="233"/>
      <c r="BG10" s="233"/>
      <c r="BH10" s="233"/>
      <c r="BI10" s="233"/>
      <c r="BJ10" s="233"/>
      <c r="BK10" s="233"/>
      <c r="BL10" s="233"/>
      <c r="BM10" s="233"/>
      <c r="BN10" s="233"/>
      <c r="BO10" s="233"/>
      <c r="BP10" s="233"/>
      <c r="BQ10" s="238">
        <v>4</v>
      </c>
      <c r="BR10" s="239"/>
      <c r="BS10" s="775"/>
      <c r="BT10" s="776"/>
      <c r="BU10" s="776"/>
      <c r="BV10" s="776"/>
      <c r="BW10" s="776"/>
      <c r="BX10" s="776"/>
      <c r="BY10" s="776"/>
      <c r="BZ10" s="776"/>
      <c r="CA10" s="776"/>
      <c r="CB10" s="776"/>
      <c r="CC10" s="776"/>
      <c r="CD10" s="776"/>
      <c r="CE10" s="776"/>
      <c r="CF10" s="776"/>
      <c r="CG10" s="777"/>
      <c r="CH10" s="778"/>
      <c r="CI10" s="779"/>
      <c r="CJ10" s="779"/>
      <c r="CK10" s="779"/>
      <c r="CL10" s="780"/>
      <c r="CM10" s="778"/>
      <c r="CN10" s="779"/>
      <c r="CO10" s="779"/>
      <c r="CP10" s="779"/>
      <c r="CQ10" s="780"/>
      <c r="CR10" s="778"/>
      <c r="CS10" s="779"/>
      <c r="CT10" s="779"/>
      <c r="CU10" s="779"/>
      <c r="CV10" s="780"/>
      <c r="CW10" s="778"/>
      <c r="CX10" s="779"/>
      <c r="CY10" s="779"/>
      <c r="CZ10" s="779"/>
      <c r="DA10" s="780"/>
      <c r="DB10" s="778"/>
      <c r="DC10" s="779"/>
      <c r="DD10" s="779"/>
      <c r="DE10" s="779"/>
      <c r="DF10" s="780"/>
      <c r="DG10" s="778"/>
      <c r="DH10" s="779"/>
      <c r="DI10" s="779"/>
      <c r="DJ10" s="779"/>
      <c r="DK10" s="780"/>
      <c r="DL10" s="778"/>
      <c r="DM10" s="779"/>
      <c r="DN10" s="779"/>
      <c r="DO10" s="779"/>
      <c r="DP10" s="780"/>
      <c r="DQ10" s="778"/>
      <c r="DR10" s="779"/>
      <c r="DS10" s="779"/>
      <c r="DT10" s="779"/>
      <c r="DU10" s="780"/>
      <c r="DV10" s="775"/>
      <c r="DW10" s="776"/>
      <c r="DX10" s="776"/>
      <c r="DY10" s="776"/>
      <c r="DZ10" s="781"/>
      <c r="EA10" s="234"/>
    </row>
    <row r="11" spans="1:131" s="235" customFormat="1" ht="26.25" customHeight="1" x14ac:dyDescent="0.15">
      <c r="A11" s="238">
        <v>5</v>
      </c>
      <c r="B11" s="782"/>
      <c r="C11" s="783"/>
      <c r="D11" s="783"/>
      <c r="E11" s="783"/>
      <c r="F11" s="783"/>
      <c r="G11" s="783"/>
      <c r="H11" s="783"/>
      <c r="I11" s="783"/>
      <c r="J11" s="783"/>
      <c r="K11" s="783"/>
      <c r="L11" s="783"/>
      <c r="M11" s="783"/>
      <c r="N11" s="783"/>
      <c r="O11" s="783"/>
      <c r="P11" s="784"/>
      <c r="Q11" s="785"/>
      <c r="R11" s="786"/>
      <c r="S11" s="786"/>
      <c r="T11" s="786"/>
      <c r="U11" s="786"/>
      <c r="V11" s="786"/>
      <c r="W11" s="786"/>
      <c r="X11" s="786"/>
      <c r="Y11" s="786"/>
      <c r="Z11" s="786"/>
      <c r="AA11" s="786"/>
      <c r="AB11" s="786"/>
      <c r="AC11" s="786"/>
      <c r="AD11" s="786"/>
      <c r="AE11" s="787"/>
      <c r="AF11" s="788"/>
      <c r="AG11" s="789"/>
      <c r="AH11" s="789"/>
      <c r="AI11" s="789"/>
      <c r="AJ11" s="790"/>
      <c r="AK11" s="771"/>
      <c r="AL11" s="772"/>
      <c r="AM11" s="772"/>
      <c r="AN11" s="772"/>
      <c r="AO11" s="772"/>
      <c r="AP11" s="772"/>
      <c r="AQ11" s="772"/>
      <c r="AR11" s="772"/>
      <c r="AS11" s="772"/>
      <c r="AT11" s="772"/>
      <c r="AU11" s="773"/>
      <c r="AV11" s="773"/>
      <c r="AW11" s="773"/>
      <c r="AX11" s="773"/>
      <c r="AY11" s="774"/>
      <c r="AZ11" s="232"/>
      <c r="BA11" s="232"/>
      <c r="BB11" s="232"/>
      <c r="BC11" s="232"/>
      <c r="BD11" s="232"/>
      <c r="BE11" s="233"/>
      <c r="BF11" s="233"/>
      <c r="BG11" s="233"/>
      <c r="BH11" s="233"/>
      <c r="BI11" s="233"/>
      <c r="BJ11" s="233"/>
      <c r="BK11" s="233"/>
      <c r="BL11" s="233"/>
      <c r="BM11" s="233"/>
      <c r="BN11" s="233"/>
      <c r="BO11" s="233"/>
      <c r="BP11" s="233"/>
      <c r="BQ11" s="238">
        <v>5</v>
      </c>
      <c r="BR11" s="239"/>
      <c r="BS11" s="775"/>
      <c r="BT11" s="776"/>
      <c r="BU11" s="776"/>
      <c r="BV11" s="776"/>
      <c r="BW11" s="776"/>
      <c r="BX11" s="776"/>
      <c r="BY11" s="776"/>
      <c r="BZ11" s="776"/>
      <c r="CA11" s="776"/>
      <c r="CB11" s="776"/>
      <c r="CC11" s="776"/>
      <c r="CD11" s="776"/>
      <c r="CE11" s="776"/>
      <c r="CF11" s="776"/>
      <c r="CG11" s="777"/>
      <c r="CH11" s="778"/>
      <c r="CI11" s="779"/>
      <c r="CJ11" s="779"/>
      <c r="CK11" s="779"/>
      <c r="CL11" s="780"/>
      <c r="CM11" s="778"/>
      <c r="CN11" s="779"/>
      <c r="CO11" s="779"/>
      <c r="CP11" s="779"/>
      <c r="CQ11" s="780"/>
      <c r="CR11" s="778"/>
      <c r="CS11" s="779"/>
      <c r="CT11" s="779"/>
      <c r="CU11" s="779"/>
      <c r="CV11" s="780"/>
      <c r="CW11" s="778"/>
      <c r="CX11" s="779"/>
      <c r="CY11" s="779"/>
      <c r="CZ11" s="779"/>
      <c r="DA11" s="780"/>
      <c r="DB11" s="778"/>
      <c r="DC11" s="779"/>
      <c r="DD11" s="779"/>
      <c r="DE11" s="779"/>
      <c r="DF11" s="780"/>
      <c r="DG11" s="778"/>
      <c r="DH11" s="779"/>
      <c r="DI11" s="779"/>
      <c r="DJ11" s="779"/>
      <c r="DK11" s="780"/>
      <c r="DL11" s="778"/>
      <c r="DM11" s="779"/>
      <c r="DN11" s="779"/>
      <c r="DO11" s="779"/>
      <c r="DP11" s="780"/>
      <c r="DQ11" s="778"/>
      <c r="DR11" s="779"/>
      <c r="DS11" s="779"/>
      <c r="DT11" s="779"/>
      <c r="DU11" s="780"/>
      <c r="DV11" s="775"/>
      <c r="DW11" s="776"/>
      <c r="DX11" s="776"/>
      <c r="DY11" s="776"/>
      <c r="DZ11" s="781"/>
      <c r="EA11" s="234"/>
    </row>
    <row r="12" spans="1:131" s="235" customFormat="1" ht="26.25" customHeight="1" x14ac:dyDescent="0.15">
      <c r="A12" s="238">
        <v>6</v>
      </c>
      <c r="B12" s="782"/>
      <c r="C12" s="783"/>
      <c r="D12" s="783"/>
      <c r="E12" s="783"/>
      <c r="F12" s="783"/>
      <c r="G12" s="783"/>
      <c r="H12" s="783"/>
      <c r="I12" s="783"/>
      <c r="J12" s="783"/>
      <c r="K12" s="783"/>
      <c r="L12" s="783"/>
      <c r="M12" s="783"/>
      <c r="N12" s="783"/>
      <c r="O12" s="783"/>
      <c r="P12" s="784"/>
      <c r="Q12" s="785"/>
      <c r="R12" s="786"/>
      <c r="S12" s="786"/>
      <c r="T12" s="786"/>
      <c r="U12" s="786"/>
      <c r="V12" s="786"/>
      <c r="W12" s="786"/>
      <c r="X12" s="786"/>
      <c r="Y12" s="786"/>
      <c r="Z12" s="786"/>
      <c r="AA12" s="786"/>
      <c r="AB12" s="786"/>
      <c r="AC12" s="786"/>
      <c r="AD12" s="786"/>
      <c r="AE12" s="787"/>
      <c r="AF12" s="788"/>
      <c r="AG12" s="789"/>
      <c r="AH12" s="789"/>
      <c r="AI12" s="789"/>
      <c r="AJ12" s="790"/>
      <c r="AK12" s="771"/>
      <c r="AL12" s="772"/>
      <c r="AM12" s="772"/>
      <c r="AN12" s="772"/>
      <c r="AO12" s="772"/>
      <c r="AP12" s="772"/>
      <c r="AQ12" s="772"/>
      <c r="AR12" s="772"/>
      <c r="AS12" s="772"/>
      <c r="AT12" s="772"/>
      <c r="AU12" s="773"/>
      <c r="AV12" s="773"/>
      <c r="AW12" s="773"/>
      <c r="AX12" s="773"/>
      <c r="AY12" s="774"/>
      <c r="AZ12" s="232"/>
      <c r="BA12" s="232"/>
      <c r="BB12" s="232"/>
      <c r="BC12" s="232"/>
      <c r="BD12" s="232"/>
      <c r="BE12" s="233"/>
      <c r="BF12" s="233"/>
      <c r="BG12" s="233"/>
      <c r="BH12" s="233"/>
      <c r="BI12" s="233"/>
      <c r="BJ12" s="233"/>
      <c r="BK12" s="233"/>
      <c r="BL12" s="233"/>
      <c r="BM12" s="233"/>
      <c r="BN12" s="233"/>
      <c r="BO12" s="233"/>
      <c r="BP12" s="233"/>
      <c r="BQ12" s="238">
        <v>6</v>
      </c>
      <c r="BR12" s="239"/>
      <c r="BS12" s="775"/>
      <c r="BT12" s="776"/>
      <c r="BU12" s="776"/>
      <c r="BV12" s="776"/>
      <c r="BW12" s="776"/>
      <c r="BX12" s="776"/>
      <c r="BY12" s="776"/>
      <c r="BZ12" s="776"/>
      <c r="CA12" s="776"/>
      <c r="CB12" s="776"/>
      <c r="CC12" s="776"/>
      <c r="CD12" s="776"/>
      <c r="CE12" s="776"/>
      <c r="CF12" s="776"/>
      <c r="CG12" s="777"/>
      <c r="CH12" s="778"/>
      <c r="CI12" s="779"/>
      <c r="CJ12" s="779"/>
      <c r="CK12" s="779"/>
      <c r="CL12" s="780"/>
      <c r="CM12" s="778"/>
      <c r="CN12" s="779"/>
      <c r="CO12" s="779"/>
      <c r="CP12" s="779"/>
      <c r="CQ12" s="780"/>
      <c r="CR12" s="778"/>
      <c r="CS12" s="779"/>
      <c r="CT12" s="779"/>
      <c r="CU12" s="779"/>
      <c r="CV12" s="780"/>
      <c r="CW12" s="778"/>
      <c r="CX12" s="779"/>
      <c r="CY12" s="779"/>
      <c r="CZ12" s="779"/>
      <c r="DA12" s="780"/>
      <c r="DB12" s="778"/>
      <c r="DC12" s="779"/>
      <c r="DD12" s="779"/>
      <c r="DE12" s="779"/>
      <c r="DF12" s="780"/>
      <c r="DG12" s="778"/>
      <c r="DH12" s="779"/>
      <c r="DI12" s="779"/>
      <c r="DJ12" s="779"/>
      <c r="DK12" s="780"/>
      <c r="DL12" s="778"/>
      <c r="DM12" s="779"/>
      <c r="DN12" s="779"/>
      <c r="DO12" s="779"/>
      <c r="DP12" s="780"/>
      <c r="DQ12" s="778"/>
      <c r="DR12" s="779"/>
      <c r="DS12" s="779"/>
      <c r="DT12" s="779"/>
      <c r="DU12" s="780"/>
      <c r="DV12" s="775"/>
      <c r="DW12" s="776"/>
      <c r="DX12" s="776"/>
      <c r="DY12" s="776"/>
      <c r="DZ12" s="781"/>
      <c r="EA12" s="234"/>
    </row>
    <row r="13" spans="1:131" s="235" customFormat="1" ht="26.25" customHeight="1" x14ac:dyDescent="0.15">
      <c r="A13" s="238">
        <v>7</v>
      </c>
      <c r="B13" s="782"/>
      <c r="C13" s="783"/>
      <c r="D13" s="783"/>
      <c r="E13" s="783"/>
      <c r="F13" s="783"/>
      <c r="G13" s="783"/>
      <c r="H13" s="783"/>
      <c r="I13" s="783"/>
      <c r="J13" s="783"/>
      <c r="K13" s="783"/>
      <c r="L13" s="783"/>
      <c r="M13" s="783"/>
      <c r="N13" s="783"/>
      <c r="O13" s="783"/>
      <c r="P13" s="784"/>
      <c r="Q13" s="785"/>
      <c r="R13" s="786"/>
      <c r="S13" s="786"/>
      <c r="T13" s="786"/>
      <c r="U13" s="786"/>
      <c r="V13" s="786"/>
      <c r="W13" s="786"/>
      <c r="X13" s="786"/>
      <c r="Y13" s="786"/>
      <c r="Z13" s="786"/>
      <c r="AA13" s="786"/>
      <c r="AB13" s="786"/>
      <c r="AC13" s="786"/>
      <c r="AD13" s="786"/>
      <c r="AE13" s="787"/>
      <c r="AF13" s="788"/>
      <c r="AG13" s="789"/>
      <c r="AH13" s="789"/>
      <c r="AI13" s="789"/>
      <c r="AJ13" s="790"/>
      <c r="AK13" s="771"/>
      <c r="AL13" s="772"/>
      <c r="AM13" s="772"/>
      <c r="AN13" s="772"/>
      <c r="AO13" s="772"/>
      <c r="AP13" s="772"/>
      <c r="AQ13" s="772"/>
      <c r="AR13" s="772"/>
      <c r="AS13" s="772"/>
      <c r="AT13" s="772"/>
      <c r="AU13" s="773"/>
      <c r="AV13" s="773"/>
      <c r="AW13" s="773"/>
      <c r="AX13" s="773"/>
      <c r="AY13" s="774"/>
      <c r="AZ13" s="232"/>
      <c r="BA13" s="232"/>
      <c r="BB13" s="232"/>
      <c r="BC13" s="232"/>
      <c r="BD13" s="232"/>
      <c r="BE13" s="233"/>
      <c r="BF13" s="233"/>
      <c r="BG13" s="233"/>
      <c r="BH13" s="233"/>
      <c r="BI13" s="233"/>
      <c r="BJ13" s="233"/>
      <c r="BK13" s="233"/>
      <c r="BL13" s="233"/>
      <c r="BM13" s="233"/>
      <c r="BN13" s="233"/>
      <c r="BO13" s="233"/>
      <c r="BP13" s="233"/>
      <c r="BQ13" s="238">
        <v>7</v>
      </c>
      <c r="BR13" s="239"/>
      <c r="BS13" s="775"/>
      <c r="BT13" s="776"/>
      <c r="BU13" s="776"/>
      <c r="BV13" s="776"/>
      <c r="BW13" s="776"/>
      <c r="BX13" s="776"/>
      <c r="BY13" s="776"/>
      <c r="BZ13" s="776"/>
      <c r="CA13" s="776"/>
      <c r="CB13" s="776"/>
      <c r="CC13" s="776"/>
      <c r="CD13" s="776"/>
      <c r="CE13" s="776"/>
      <c r="CF13" s="776"/>
      <c r="CG13" s="777"/>
      <c r="CH13" s="778"/>
      <c r="CI13" s="779"/>
      <c r="CJ13" s="779"/>
      <c r="CK13" s="779"/>
      <c r="CL13" s="780"/>
      <c r="CM13" s="778"/>
      <c r="CN13" s="779"/>
      <c r="CO13" s="779"/>
      <c r="CP13" s="779"/>
      <c r="CQ13" s="780"/>
      <c r="CR13" s="778"/>
      <c r="CS13" s="779"/>
      <c r="CT13" s="779"/>
      <c r="CU13" s="779"/>
      <c r="CV13" s="780"/>
      <c r="CW13" s="778"/>
      <c r="CX13" s="779"/>
      <c r="CY13" s="779"/>
      <c r="CZ13" s="779"/>
      <c r="DA13" s="780"/>
      <c r="DB13" s="778"/>
      <c r="DC13" s="779"/>
      <c r="DD13" s="779"/>
      <c r="DE13" s="779"/>
      <c r="DF13" s="780"/>
      <c r="DG13" s="778"/>
      <c r="DH13" s="779"/>
      <c r="DI13" s="779"/>
      <c r="DJ13" s="779"/>
      <c r="DK13" s="780"/>
      <c r="DL13" s="778"/>
      <c r="DM13" s="779"/>
      <c r="DN13" s="779"/>
      <c r="DO13" s="779"/>
      <c r="DP13" s="780"/>
      <c r="DQ13" s="778"/>
      <c r="DR13" s="779"/>
      <c r="DS13" s="779"/>
      <c r="DT13" s="779"/>
      <c r="DU13" s="780"/>
      <c r="DV13" s="775"/>
      <c r="DW13" s="776"/>
      <c r="DX13" s="776"/>
      <c r="DY13" s="776"/>
      <c r="DZ13" s="781"/>
      <c r="EA13" s="234"/>
    </row>
    <row r="14" spans="1:131" s="235" customFormat="1" ht="26.25" customHeight="1" x14ac:dyDescent="0.15">
      <c r="A14" s="238">
        <v>8</v>
      </c>
      <c r="B14" s="782"/>
      <c r="C14" s="783"/>
      <c r="D14" s="783"/>
      <c r="E14" s="783"/>
      <c r="F14" s="783"/>
      <c r="G14" s="783"/>
      <c r="H14" s="783"/>
      <c r="I14" s="783"/>
      <c r="J14" s="783"/>
      <c r="K14" s="783"/>
      <c r="L14" s="783"/>
      <c r="M14" s="783"/>
      <c r="N14" s="783"/>
      <c r="O14" s="783"/>
      <c r="P14" s="784"/>
      <c r="Q14" s="785"/>
      <c r="R14" s="786"/>
      <c r="S14" s="786"/>
      <c r="T14" s="786"/>
      <c r="U14" s="786"/>
      <c r="V14" s="786"/>
      <c r="W14" s="786"/>
      <c r="X14" s="786"/>
      <c r="Y14" s="786"/>
      <c r="Z14" s="786"/>
      <c r="AA14" s="786"/>
      <c r="AB14" s="786"/>
      <c r="AC14" s="786"/>
      <c r="AD14" s="786"/>
      <c r="AE14" s="787"/>
      <c r="AF14" s="788"/>
      <c r="AG14" s="789"/>
      <c r="AH14" s="789"/>
      <c r="AI14" s="789"/>
      <c r="AJ14" s="790"/>
      <c r="AK14" s="771"/>
      <c r="AL14" s="772"/>
      <c r="AM14" s="772"/>
      <c r="AN14" s="772"/>
      <c r="AO14" s="772"/>
      <c r="AP14" s="772"/>
      <c r="AQ14" s="772"/>
      <c r="AR14" s="772"/>
      <c r="AS14" s="772"/>
      <c r="AT14" s="772"/>
      <c r="AU14" s="773"/>
      <c r="AV14" s="773"/>
      <c r="AW14" s="773"/>
      <c r="AX14" s="773"/>
      <c r="AY14" s="774"/>
      <c r="AZ14" s="232"/>
      <c r="BA14" s="232"/>
      <c r="BB14" s="232"/>
      <c r="BC14" s="232"/>
      <c r="BD14" s="232"/>
      <c r="BE14" s="233"/>
      <c r="BF14" s="233"/>
      <c r="BG14" s="233"/>
      <c r="BH14" s="233"/>
      <c r="BI14" s="233"/>
      <c r="BJ14" s="233"/>
      <c r="BK14" s="233"/>
      <c r="BL14" s="233"/>
      <c r="BM14" s="233"/>
      <c r="BN14" s="233"/>
      <c r="BO14" s="233"/>
      <c r="BP14" s="233"/>
      <c r="BQ14" s="238">
        <v>8</v>
      </c>
      <c r="BR14" s="239"/>
      <c r="BS14" s="775"/>
      <c r="BT14" s="776"/>
      <c r="BU14" s="776"/>
      <c r="BV14" s="776"/>
      <c r="BW14" s="776"/>
      <c r="BX14" s="776"/>
      <c r="BY14" s="776"/>
      <c r="BZ14" s="776"/>
      <c r="CA14" s="776"/>
      <c r="CB14" s="776"/>
      <c r="CC14" s="776"/>
      <c r="CD14" s="776"/>
      <c r="CE14" s="776"/>
      <c r="CF14" s="776"/>
      <c r="CG14" s="777"/>
      <c r="CH14" s="778"/>
      <c r="CI14" s="779"/>
      <c r="CJ14" s="779"/>
      <c r="CK14" s="779"/>
      <c r="CL14" s="780"/>
      <c r="CM14" s="778"/>
      <c r="CN14" s="779"/>
      <c r="CO14" s="779"/>
      <c r="CP14" s="779"/>
      <c r="CQ14" s="780"/>
      <c r="CR14" s="778"/>
      <c r="CS14" s="779"/>
      <c r="CT14" s="779"/>
      <c r="CU14" s="779"/>
      <c r="CV14" s="780"/>
      <c r="CW14" s="778"/>
      <c r="CX14" s="779"/>
      <c r="CY14" s="779"/>
      <c r="CZ14" s="779"/>
      <c r="DA14" s="780"/>
      <c r="DB14" s="778"/>
      <c r="DC14" s="779"/>
      <c r="DD14" s="779"/>
      <c r="DE14" s="779"/>
      <c r="DF14" s="780"/>
      <c r="DG14" s="778"/>
      <c r="DH14" s="779"/>
      <c r="DI14" s="779"/>
      <c r="DJ14" s="779"/>
      <c r="DK14" s="780"/>
      <c r="DL14" s="778"/>
      <c r="DM14" s="779"/>
      <c r="DN14" s="779"/>
      <c r="DO14" s="779"/>
      <c r="DP14" s="780"/>
      <c r="DQ14" s="778"/>
      <c r="DR14" s="779"/>
      <c r="DS14" s="779"/>
      <c r="DT14" s="779"/>
      <c r="DU14" s="780"/>
      <c r="DV14" s="775"/>
      <c r="DW14" s="776"/>
      <c r="DX14" s="776"/>
      <c r="DY14" s="776"/>
      <c r="DZ14" s="781"/>
      <c r="EA14" s="234"/>
    </row>
    <row r="15" spans="1:131" s="235" customFormat="1" ht="26.25" customHeight="1" x14ac:dyDescent="0.15">
      <c r="A15" s="238">
        <v>9</v>
      </c>
      <c r="B15" s="782"/>
      <c r="C15" s="783"/>
      <c r="D15" s="783"/>
      <c r="E15" s="783"/>
      <c r="F15" s="783"/>
      <c r="G15" s="783"/>
      <c r="H15" s="783"/>
      <c r="I15" s="783"/>
      <c r="J15" s="783"/>
      <c r="K15" s="783"/>
      <c r="L15" s="783"/>
      <c r="M15" s="783"/>
      <c r="N15" s="783"/>
      <c r="O15" s="783"/>
      <c r="P15" s="784"/>
      <c r="Q15" s="785"/>
      <c r="R15" s="786"/>
      <c r="S15" s="786"/>
      <c r="T15" s="786"/>
      <c r="U15" s="786"/>
      <c r="V15" s="786"/>
      <c r="W15" s="786"/>
      <c r="X15" s="786"/>
      <c r="Y15" s="786"/>
      <c r="Z15" s="786"/>
      <c r="AA15" s="786"/>
      <c r="AB15" s="786"/>
      <c r="AC15" s="786"/>
      <c r="AD15" s="786"/>
      <c r="AE15" s="787"/>
      <c r="AF15" s="788"/>
      <c r="AG15" s="789"/>
      <c r="AH15" s="789"/>
      <c r="AI15" s="789"/>
      <c r="AJ15" s="790"/>
      <c r="AK15" s="771"/>
      <c r="AL15" s="772"/>
      <c r="AM15" s="772"/>
      <c r="AN15" s="772"/>
      <c r="AO15" s="772"/>
      <c r="AP15" s="772"/>
      <c r="AQ15" s="772"/>
      <c r="AR15" s="772"/>
      <c r="AS15" s="772"/>
      <c r="AT15" s="772"/>
      <c r="AU15" s="773"/>
      <c r="AV15" s="773"/>
      <c r="AW15" s="773"/>
      <c r="AX15" s="773"/>
      <c r="AY15" s="774"/>
      <c r="AZ15" s="232"/>
      <c r="BA15" s="232"/>
      <c r="BB15" s="232"/>
      <c r="BC15" s="232"/>
      <c r="BD15" s="232"/>
      <c r="BE15" s="233"/>
      <c r="BF15" s="233"/>
      <c r="BG15" s="233"/>
      <c r="BH15" s="233"/>
      <c r="BI15" s="233"/>
      <c r="BJ15" s="233"/>
      <c r="BK15" s="233"/>
      <c r="BL15" s="233"/>
      <c r="BM15" s="233"/>
      <c r="BN15" s="233"/>
      <c r="BO15" s="233"/>
      <c r="BP15" s="233"/>
      <c r="BQ15" s="238">
        <v>9</v>
      </c>
      <c r="BR15" s="239"/>
      <c r="BS15" s="775"/>
      <c r="BT15" s="776"/>
      <c r="BU15" s="776"/>
      <c r="BV15" s="776"/>
      <c r="BW15" s="776"/>
      <c r="BX15" s="776"/>
      <c r="BY15" s="776"/>
      <c r="BZ15" s="776"/>
      <c r="CA15" s="776"/>
      <c r="CB15" s="776"/>
      <c r="CC15" s="776"/>
      <c r="CD15" s="776"/>
      <c r="CE15" s="776"/>
      <c r="CF15" s="776"/>
      <c r="CG15" s="777"/>
      <c r="CH15" s="778"/>
      <c r="CI15" s="779"/>
      <c r="CJ15" s="779"/>
      <c r="CK15" s="779"/>
      <c r="CL15" s="780"/>
      <c r="CM15" s="778"/>
      <c r="CN15" s="779"/>
      <c r="CO15" s="779"/>
      <c r="CP15" s="779"/>
      <c r="CQ15" s="780"/>
      <c r="CR15" s="778"/>
      <c r="CS15" s="779"/>
      <c r="CT15" s="779"/>
      <c r="CU15" s="779"/>
      <c r="CV15" s="780"/>
      <c r="CW15" s="778"/>
      <c r="CX15" s="779"/>
      <c r="CY15" s="779"/>
      <c r="CZ15" s="779"/>
      <c r="DA15" s="780"/>
      <c r="DB15" s="778"/>
      <c r="DC15" s="779"/>
      <c r="DD15" s="779"/>
      <c r="DE15" s="779"/>
      <c r="DF15" s="780"/>
      <c r="DG15" s="778"/>
      <c r="DH15" s="779"/>
      <c r="DI15" s="779"/>
      <c r="DJ15" s="779"/>
      <c r="DK15" s="780"/>
      <c r="DL15" s="778"/>
      <c r="DM15" s="779"/>
      <c r="DN15" s="779"/>
      <c r="DO15" s="779"/>
      <c r="DP15" s="780"/>
      <c r="DQ15" s="778"/>
      <c r="DR15" s="779"/>
      <c r="DS15" s="779"/>
      <c r="DT15" s="779"/>
      <c r="DU15" s="780"/>
      <c r="DV15" s="775"/>
      <c r="DW15" s="776"/>
      <c r="DX15" s="776"/>
      <c r="DY15" s="776"/>
      <c r="DZ15" s="781"/>
      <c r="EA15" s="234"/>
    </row>
    <row r="16" spans="1:131" s="235" customFormat="1" ht="26.25" customHeight="1" x14ac:dyDescent="0.15">
      <c r="A16" s="238">
        <v>10</v>
      </c>
      <c r="B16" s="782"/>
      <c r="C16" s="783"/>
      <c r="D16" s="783"/>
      <c r="E16" s="783"/>
      <c r="F16" s="783"/>
      <c r="G16" s="783"/>
      <c r="H16" s="783"/>
      <c r="I16" s="783"/>
      <c r="J16" s="783"/>
      <c r="K16" s="783"/>
      <c r="L16" s="783"/>
      <c r="M16" s="783"/>
      <c r="N16" s="783"/>
      <c r="O16" s="783"/>
      <c r="P16" s="784"/>
      <c r="Q16" s="785"/>
      <c r="R16" s="786"/>
      <c r="S16" s="786"/>
      <c r="T16" s="786"/>
      <c r="U16" s="786"/>
      <c r="V16" s="786"/>
      <c r="W16" s="786"/>
      <c r="X16" s="786"/>
      <c r="Y16" s="786"/>
      <c r="Z16" s="786"/>
      <c r="AA16" s="786"/>
      <c r="AB16" s="786"/>
      <c r="AC16" s="786"/>
      <c r="AD16" s="786"/>
      <c r="AE16" s="787"/>
      <c r="AF16" s="788"/>
      <c r="AG16" s="789"/>
      <c r="AH16" s="789"/>
      <c r="AI16" s="789"/>
      <c r="AJ16" s="790"/>
      <c r="AK16" s="771"/>
      <c r="AL16" s="772"/>
      <c r="AM16" s="772"/>
      <c r="AN16" s="772"/>
      <c r="AO16" s="772"/>
      <c r="AP16" s="772"/>
      <c r="AQ16" s="772"/>
      <c r="AR16" s="772"/>
      <c r="AS16" s="772"/>
      <c r="AT16" s="772"/>
      <c r="AU16" s="773"/>
      <c r="AV16" s="773"/>
      <c r="AW16" s="773"/>
      <c r="AX16" s="773"/>
      <c r="AY16" s="774"/>
      <c r="AZ16" s="232"/>
      <c r="BA16" s="232"/>
      <c r="BB16" s="232"/>
      <c r="BC16" s="232"/>
      <c r="BD16" s="232"/>
      <c r="BE16" s="233"/>
      <c r="BF16" s="233"/>
      <c r="BG16" s="233"/>
      <c r="BH16" s="233"/>
      <c r="BI16" s="233"/>
      <c r="BJ16" s="233"/>
      <c r="BK16" s="233"/>
      <c r="BL16" s="233"/>
      <c r="BM16" s="233"/>
      <c r="BN16" s="233"/>
      <c r="BO16" s="233"/>
      <c r="BP16" s="233"/>
      <c r="BQ16" s="238">
        <v>10</v>
      </c>
      <c r="BR16" s="239"/>
      <c r="BS16" s="775"/>
      <c r="BT16" s="776"/>
      <c r="BU16" s="776"/>
      <c r="BV16" s="776"/>
      <c r="BW16" s="776"/>
      <c r="BX16" s="776"/>
      <c r="BY16" s="776"/>
      <c r="BZ16" s="776"/>
      <c r="CA16" s="776"/>
      <c r="CB16" s="776"/>
      <c r="CC16" s="776"/>
      <c r="CD16" s="776"/>
      <c r="CE16" s="776"/>
      <c r="CF16" s="776"/>
      <c r="CG16" s="777"/>
      <c r="CH16" s="778"/>
      <c r="CI16" s="779"/>
      <c r="CJ16" s="779"/>
      <c r="CK16" s="779"/>
      <c r="CL16" s="780"/>
      <c r="CM16" s="778"/>
      <c r="CN16" s="779"/>
      <c r="CO16" s="779"/>
      <c r="CP16" s="779"/>
      <c r="CQ16" s="780"/>
      <c r="CR16" s="778"/>
      <c r="CS16" s="779"/>
      <c r="CT16" s="779"/>
      <c r="CU16" s="779"/>
      <c r="CV16" s="780"/>
      <c r="CW16" s="778"/>
      <c r="CX16" s="779"/>
      <c r="CY16" s="779"/>
      <c r="CZ16" s="779"/>
      <c r="DA16" s="780"/>
      <c r="DB16" s="778"/>
      <c r="DC16" s="779"/>
      <c r="DD16" s="779"/>
      <c r="DE16" s="779"/>
      <c r="DF16" s="780"/>
      <c r="DG16" s="778"/>
      <c r="DH16" s="779"/>
      <c r="DI16" s="779"/>
      <c r="DJ16" s="779"/>
      <c r="DK16" s="780"/>
      <c r="DL16" s="778"/>
      <c r="DM16" s="779"/>
      <c r="DN16" s="779"/>
      <c r="DO16" s="779"/>
      <c r="DP16" s="780"/>
      <c r="DQ16" s="778"/>
      <c r="DR16" s="779"/>
      <c r="DS16" s="779"/>
      <c r="DT16" s="779"/>
      <c r="DU16" s="780"/>
      <c r="DV16" s="775"/>
      <c r="DW16" s="776"/>
      <c r="DX16" s="776"/>
      <c r="DY16" s="776"/>
      <c r="DZ16" s="781"/>
      <c r="EA16" s="234"/>
    </row>
    <row r="17" spans="1:131" s="235" customFormat="1" ht="26.25" customHeight="1" x14ac:dyDescent="0.15">
      <c r="A17" s="238">
        <v>11</v>
      </c>
      <c r="B17" s="782"/>
      <c r="C17" s="783"/>
      <c r="D17" s="783"/>
      <c r="E17" s="783"/>
      <c r="F17" s="783"/>
      <c r="G17" s="783"/>
      <c r="H17" s="783"/>
      <c r="I17" s="783"/>
      <c r="J17" s="783"/>
      <c r="K17" s="783"/>
      <c r="L17" s="783"/>
      <c r="M17" s="783"/>
      <c r="N17" s="783"/>
      <c r="O17" s="783"/>
      <c r="P17" s="784"/>
      <c r="Q17" s="785"/>
      <c r="R17" s="786"/>
      <c r="S17" s="786"/>
      <c r="T17" s="786"/>
      <c r="U17" s="786"/>
      <c r="V17" s="786"/>
      <c r="W17" s="786"/>
      <c r="X17" s="786"/>
      <c r="Y17" s="786"/>
      <c r="Z17" s="786"/>
      <c r="AA17" s="786"/>
      <c r="AB17" s="786"/>
      <c r="AC17" s="786"/>
      <c r="AD17" s="786"/>
      <c r="AE17" s="787"/>
      <c r="AF17" s="788"/>
      <c r="AG17" s="789"/>
      <c r="AH17" s="789"/>
      <c r="AI17" s="789"/>
      <c r="AJ17" s="790"/>
      <c r="AK17" s="771"/>
      <c r="AL17" s="772"/>
      <c r="AM17" s="772"/>
      <c r="AN17" s="772"/>
      <c r="AO17" s="772"/>
      <c r="AP17" s="772"/>
      <c r="AQ17" s="772"/>
      <c r="AR17" s="772"/>
      <c r="AS17" s="772"/>
      <c r="AT17" s="772"/>
      <c r="AU17" s="773"/>
      <c r="AV17" s="773"/>
      <c r="AW17" s="773"/>
      <c r="AX17" s="773"/>
      <c r="AY17" s="774"/>
      <c r="AZ17" s="232"/>
      <c r="BA17" s="232"/>
      <c r="BB17" s="232"/>
      <c r="BC17" s="232"/>
      <c r="BD17" s="232"/>
      <c r="BE17" s="233"/>
      <c r="BF17" s="233"/>
      <c r="BG17" s="233"/>
      <c r="BH17" s="233"/>
      <c r="BI17" s="233"/>
      <c r="BJ17" s="233"/>
      <c r="BK17" s="233"/>
      <c r="BL17" s="233"/>
      <c r="BM17" s="233"/>
      <c r="BN17" s="233"/>
      <c r="BO17" s="233"/>
      <c r="BP17" s="233"/>
      <c r="BQ17" s="238">
        <v>11</v>
      </c>
      <c r="BR17" s="239"/>
      <c r="BS17" s="775"/>
      <c r="BT17" s="776"/>
      <c r="BU17" s="776"/>
      <c r="BV17" s="776"/>
      <c r="BW17" s="776"/>
      <c r="BX17" s="776"/>
      <c r="BY17" s="776"/>
      <c r="BZ17" s="776"/>
      <c r="CA17" s="776"/>
      <c r="CB17" s="776"/>
      <c r="CC17" s="776"/>
      <c r="CD17" s="776"/>
      <c r="CE17" s="776"/>
      <c r="CF17" s="776"/>
      <c r="CG17" s="777"/>
      <c r="CH17" s="778"/>
      <c r="CI17" s="779"/>
      <c r="CJ17" s="779"/>
      <c r="CK17" s="779"/>
      <c r="CL17" s="780"/>
      <c r="CM17" s="778"/>
      <c r="CN17" s="779"/>
      <c r="CO17" s="779"/>
      <c r="CP17" s="779"/>
      <c r="CQ17" s="780"/>
      <c r="CR17" s="778"/>
      <c r="CS17" s="779"/>
      <c r="CT17" s="779"/>
      <c r="CU17" s="779"/>
      <c r="CV17" s="780"/>
      <c r="CW17" s="778"/>
      <c r="CX17" s="779"/>
      <c r="CY17" s="779"/>
      <c r="CZ17" s="779"/>
      <c r="DA17" s="780"/>
      <c r="DB17" s="778"/>
      <c r="DC17" s="779"/>
      <c r="DD17" s="779"/>
      <c r="DE17" s="779"/>
      <c r="DF17" s="780"/>
      <c r="DG17" s="778"/>
      <c r="DH17" s="779"/>
      <c r="DI17" s="779"/>
      <c r="DJ17" s="779"/>
      <c r="DK17" s="780"/>
      <c r="DL17" s="778"/>
      <c r="DM17" s="779"/>
      <c r="DN17" s="779"/>
      <c r="DO17" s="779"/>
      <c r="DP17" s="780"/>
      <c r="DQ17" s="778"/>
      <c r="DR17" s="779"/>
      <c r="DS17" s="779"/>
      <c r="DT17" s="779"/>
      <c r="DU17" s="780"/>
      <c r="DV17" s="775"/>
      <c r="DW17" s="776"/>
      <c r="DX17" s="776"/>
      <c r="DY17" s="776"/>
      <c r="DZ17" s="781"/>
      <c r="EA17" s="234"/>
    </row>
    <row r="18" spans="1:131" s="235" customFormat="1" ht="26.25" customHeight="1" x14ac:dyDescent="0.15">
      <c r="A18" s="238">
        <v>12</v>
      </c>
      <c r="B18" s="782"/>
      <c r="C18" s="783"/>
      <c r="D18" s="783"/>
      <c r="E18" s="783"/>
      <c r="F18" s="783"/>
      <c r="G18" s="783"/>
      <c r="H18" s="783"/>
      <c r="I18" s="783"/>
      <c r="J18" s="783"/>
      <c r="K18" s="783"/>
      <c r="L18" s="783"/>
      <c r="M18" s="783"/>
      <c r="N18" s="783"/>
      <c r="O18" s="783"/>
      <c r="P18" s="784"/>
      <c r="Q18" s="785"/>
      <c r="R18" s="786"/>
      <c r="S18" s="786"/>
      <c r="T18" s="786"/>
      <c r="U18" s="786"/>
      <c r="V18" s="786"/>
      <c r="W18" s="786"/>
      <c r="X18" s="786"/>
      <c r="Y18" s="786"/>
      <c r="Z18" s="786"/>
      <c r="AA18" s="786"/>
      <c r="AB18" s="786"/>
      <c r="AC18" s="786"/>
      <c r="AD18" s="786"/>
      <c r="AE18" s="787"/>
      <c r="AF18" s="788"/>
      <c r="AG18" s="789"/>
      <c r="AH18" s="789"/>
      <c r="AI18" s="789"/>
      <c r="AJ18" s="790"/>
      <c r="AK18" s="771"/>
      <c r="AL18" s="772"/>
      <c r="AM18" s="772"/>
      <c r="AN18" s="772"/>
      <c r="AO18" s="772"/>
      <c r="AP18" s="772"/>
      <c r="AQ18" s="772"/>
      <c r="AR18" s="772"/>
      <c r="AS18" s="772"/>
      <c r="AT18" s="772"/>
      <c r="AU18" s="773"/>
      <c r="AV18" s="773"/>
      <c r="AW18" s="773"/>
      <c r="AX18" s="773"/>
      <c r="AY18" s="774"/>
      <c r="AZ18" s="232"/>
      <c r="BA18" s="232"/>
      <c r="BB18" s="232"/>
      <c r="BC18" s="232"/>
      <c r="BD18" s="232"/>
      <c r="BE18" s="233"/>
      <c r="BF18" s="233"/>
      <c r="BG18" s="233"/>
      <c r="BH18" s="233"/>
      <c r="BI18" s="233"/>
      <c r="BJ18" s="233"/>
      <c r="BK18" s="233"/>
      <c r="BL18" s="233"/>
      <c r="BM18" s="233"/>
      <c r="BN18" s="233"/>
      <c r="BO18" s="233"/>
      <c r="BP18" s="233"/>
      <c r="BQ18" s="238">
        <v>12</v>
      </c>
      <c r="BR18" s="239"/>
      <c r="BS18" s="775"/>
      <c r="BT18" s="776"/>
      <c r="BU18" s="776"/>
      <c r="BV18" s="776"/>
      <c r="BW18" s="776"/>
      <c r="BX18" s="776"/>
      <c r="BY18" s="776"/>
      <c r="BZ18" s="776"/>
      <c r="CA18" s="776"/>
      <c r="CB18" s="776"/>
      <c r="CC18" s="776"/>
      <c r="CD18" s="776"/>
      <c r="CE18" s="776"/>
      <c r="CF18" s="776"/>
      <c r="CG18" s="777"/>
      <c r="CH18" s="778"/>
      <c r="CI18" s="779"/>
      <c r="CJ18" s="779"/>
      <c r="CK18" s="779"/>
      <c r="CL18" s="780"/>
      <c r="CM18" s="778"/>
      <c r="CN18" s="779"/>
      <c r="CO18" s="779"/>
      <c r="CP18" s="779"/>
      <c r="CQ18" s="780"/>
      <c r="CR18" s="778"/>
      <c r="CS18" s="779"/>
      <c r="CT18" s="779"/>
      <c r="CU18" s="779"/>
      <c r="CV18" s="780"/>
      <c r="CW18" s="778"/>
      <c r="CX18" s="779"/>
      <c r="CY18" s="779"/>
      <c r="CZ18" s="779"/>
      <c r="DA18" s="780"/>
      <c r="DB18" s="778"/>
      <c r="DC18" s="779"/>
      <c r="DD18" s="779"/>
      <c r="DE18" s="779"/>
      <c r="DF18" s="780"/>
      <c r="DG18" s="778"/>
      <c r="DH18" s="779"/>
      <c r="DI18" s="779"/>
      <c r="DJ18" s="779"/>
      <c r="DK18" s="780"/>
      <c r="DL18" s="778"/>
      <c r="DM18" s="779"/>
      <c r="DN18" s="779"/>
      <c r="DO18" s="779"/>
      <c r="DP18" s="780"/>
      <c r="DQ18" s="778"/>
      <c r="DR18" s="779"/>
      <c r="DS18" s="779"/>
      <c r="DT18" s="779"/>
      <c r="DU18" s="780"/>
      <c r="DV18" s="775"/>
      <c r="DW18" s="776"/>
      <c r="DX18" s="776"/>
      <c r="DY18" s="776"/>
      <c r="DZ18" s="781"/>
      <c r="EA18" s="234"/>
    </row>
    <row r="19" spans="1:131" s="235" customFormat="1" ht="26.25" customHeight="1" x14ac:dyDescent="0.15">
      <c r="A19" s="238">
        <v>13</v>
      </c>
      <c r="B19" s="782"/>
      <c r="C19" s="783"/>
      <c r="D19" s="783"/>
      <c r="E19" s="783"/>
      <c r="F19" s="783"/>
      <c r="G19" s="783"/>
      <c r="H19" s="783"/>
      <c r="I19" s="783"/>
      <c r="J19" s="783"/>
      <c r="K19" s="783"/>
      <c r="L19" s="783"/>
      <c r="M19" s="783"/>
      <c r="N19" s="783"/>
      <c r="O19" s="783"/>
      <c r="P19" s="784"/>
      <c r="Q19" s="785"/>
      <c r="R19" s="786"/>
      <c r="S19" s="786"/>
      <c r="T19" s="786"/>
      <c r="U19" s="786"/>
      <c r="V19" s="786"/>
      <c r="W19" s="786"/>
      <c r="X19" s="786"/>
      <c r="Y19" s="786"/>
      <c r="Z19" s="786"/>
      <c r="AA19" s="786"/>
      <c r="AB19" s="786"/>
      <c r="AC19" s="786"/>
      <c r="AD19" s="786"/>
      <c r="AE19" s="787"/>
      <c r="AF19" s="788"/>
      <c r="AG19" s="789"/>
      <c r="AH19" s="789"/>
      <c r="AI19" s="789"/>
      <c r="AJ19" s="790"/>
      <c r="AK19" s="771"/>
      <c r="AL19" s="772"/>
      <c r="AM19" s="772"/>
      <c r="AN19" s="772"/>
      <c r="AO19" s="772"/>
      <c r="AP19" s="772"/>
      <c r="AQ19" s="772"/>
      <c r="AR19" s="772"/>
      <c r="AS19" s="772"/>
      <c r="AT19" s="772"/>
      <c r="AU19" s="773"/>
      <c r="AV19" s="773"/>
      <c r="AW19" s="773"/>
      <c r="AX19" s="773"/>
      <c r="AY19" s="774"/>
      <c r="AZ19" s="232"/>
      <c r="BA19" s="232"/>
      <c r="BB19" s="232"/>
      <c r="BC19" s="232"/>
      <c r="BD19" s="232"/>
      <c r="BE19" s="233"/>
      <c r="BF19" s="233"/>
      <c r="BG19" s="233"/>
      <c r="BH19" s="233"/>
      <c r="BI19" s="233"/>
      <c r="BJ19" s="233"/>
      <c r="BK19" s="233"/>
      <c r="BL19" s="233"/>
      <c r="BM19" s="233"/>
      <c r="BN19" s="233"/>
      <c r="BO19" s="233"/>
      <c r="BP19" s="233"/>
      <c r="BQ19" s="238">
        <v>13</v>
      </c>
      <c r="BR19" s="239"/>
      <c r="BS19" s="775"/>
      <c r="BT19" s="776"/>
      <c r="BU19" s="776"/>
      <c r="BV19" s="776"/>
      <c r="BW19" s="776"/>
      <c r="BX19" s="776"/>
      <c r="BY19" s="776"/>
      <c r="BZ19" s="776"/>
      <c r="CA19" s="776"/>
      <c r="CB19" s="776"/>
      <c r="CC19" s="776"/>
      <c r="CD19" s="776"/>
      <c r="CE19" s="776"/>
      <c r="CF19" s="776"/>
      <c r="CG19" s="777"/>
      <c r="CH19" s="778"/>
      <c r="CI19" s="779"/>
      <c r="CJ19" s="779"/>
      <c r="CK19" s="779"/>
      <c r="CL19" s="780"/>
      <c r="CM19" s="778"/>
      <c r="CN19" s="779"/>
      <c r="CO19" s="779"/>
      <c r="CP19" s="779"/>
      <c r="CQ19" s="780"/>
      <c r="CR19" s="778"/>
      <c r="CS19" s="779"/>
      <c r="CT19" s="779"/>
      <c r="CU19" s="779"/>
      <c r="CV19" s="780"/>
      <c r="CW19" s="778"/>
      <c r="CX19" s="779"/>
      <c r="CY19" s="779"/>
      <c r="CZ19" s="779"/>
      <c r="DA19" s="780"/>
      <c r="DB19" s="778"/>
      <c r="DC19" s="779"/>
      <c r="DD19" s="779"/>
      <c r="DE19" s="779"/>
      <c r="DF19" s="780"/>
      <c r="DG19" s="778"/>
      <c r="DH19" s="779"/>
      <c r="DI19" s="779"/>
      <c r="DJ19" s="779"/>
      <c r="DK19" s="780"/>
      <c r="DL19" s="778"/>
      <c r="DM19" s="779"/>
      <c r="DN19" s="779"/>
      <c r="DO19" s="779"/>
      <c r="DP19" s="780"/>
      <c r="DQ19" s="778"/>
      <c r="DR19" s="779"/>
      <c r="DS19" s="779"/>
      <c r="DT19" s="779"/>
      <c r="DU19" s="780"/>
      <c r="DV19" s="775"/>
      <c r="DW19" s="776"/>
      <c r="DX19" s="776"/>
      <c r="DY19" s="776"/>
      <c r="DZ19" s="781"/>
      <c r="EA19" s="234"/>
    </row>
    <row r="20" spans="1:131" s="235" customFormat="1" ht="26.25" customHeight="1" x14ac:dyDescent="0.15">
      <c r="A20" s="238">
        <v>14</v>
      </c>
      <c r="B20" s="782"/>
      <c r="C20" s="783"/>
      <c r="D20" s="783"/>
      <c r="E20" s="783"/>
      <c r="F20" s="783"/>
      <c r="G20" s="783"/>
      <c r="H20" s="783"/>
      <c r="I20" s="783"/>
      <c r="J20" s="783"/>
      <c r="K20" s="783"/>
      <c r="L20" s="783"/>
      <c r="M20" s="783"/>
      <c r="N20" s="783"/>
      <c r="O20" s="783"/>
      <c r="P20" s="784"/>
      <c r="Q20" s="785"/>
      <c r="R20" s="786"/>
      <c r="S20" s="786"/>
      <c r="T20" s="786"/>
      <c r="U20" s="786"/>
      <c r="V20" s="786"/>
      <c r="W20" s="786"/>
      <c r="X20" s="786"/>
      <c r="Y20" s="786"/>
      <c r="Z20" s="786"/>
      <c r="AA20" s="786"/>
      <c r="AB20" s="786"/>
      <c r="AC20" s="786"/>
      <c r="AD20" s="786"/>
      <c r="AE20" s="787"/>
      <c r="AF20" s="788"/>
      <c r="AG20" s="789"/>
      <c r="AH20" s="789"/>
      <c r="AI20" s="789"/>
      <c r="AJ20" s="790"/>
      <c r="AK20" s="771"/>
      <c r="AL20" s="772"/>
      <c r="AM20" s="772"/>
      <c r="AN20" s="772"/>
      <c r="AO20" s="772"/>
      <c r="AP20" s="772"/>
      <c r="AQ20" s="772"/>
      <c r="AR20" s="772"/>
      <c r="AS20" s="772"/>
      <c r="AT20" s="772"/>
      <c r="AU20" s="773"/>
      <c r="AV20" s="773"/>
      <c r="AW20" s="773"/>
      <c r="AX20" s="773"/>
      <c r="AY20" s="774"/>
      <c r="AZ20" s="232"/>
      <c r="BA20" s="232"/>
      <c r="BB20" s="232"/>
      <c r="BC20" s="232"/>
      <c r="BD20" s="232"/>
      <c r="BE20" s="233"/>
      <c r="BF20" s="233"/>
      <c r="BG20" s="233"/>
      <c r="BH20" s="233"/>
      <c r="BI20" s="233"/>
      <c r="BJ20" s="233"/>
      <c r="BK20" s="233"/>
      <c r="BL20" s="233"/>
      <c r="BM20" s="233"/>
      <c r="BN20" s="233"/>
      <c r="BO20" s="233"/>
      <c r="BP20" s="233"/>
      <c r="BQ20" s="238">
        <v>14</v>
      </c>
      <c r="BR20" s="239"/>
      <c r="BS20" s="775"/>
      <c r="BT20" s="776"/>
      <c r="BU20" s="776"/>
      <c r="BV20" s="776"/>
      <c r="BW20" s="776"/>
      <c r="BX20" s="776"/>
      <c r="BY20" s="776"/>
      <c r="BZ20" s="776"/>
      <c r="CA20" s="776"/>
      <c r="CB20" s="776"/>
      <c r="CC20" s="776"/>
      <c r="CD20" s="776"/>
      <c r="CE20" s="776"/>
      <c r="CF20" s="776"/>
      <c r="CG20" s="777"/>
      <c r="CH20" s="778"/>
      <c r="CI20" s="779"/>
      <c r="CJ20" s="779"/>
      <c r="CK20" s="779"/>
      <c r="CL20" s="780"/>
      <c r="CM20" s="778"/>
      <c r="CN20" s="779"/>
      <c r="CO20" s="779"/>
      <c r="CP20" s="779"/>
      <c r="CQ20" s="780"/>
      <c r="CR20" s="778"/>
      <c r="CS20" s="779"/>
      <c r="CT20" s="779"/>
      <c r="CU20" s="779"/>
      <c r="CV20" s="780"/>
      <c r="CW20" s="778"/>
      <c r="CX20" s="779"/>
      <c r="CY20" s="779"/>
      <c r="CZ20" s="779"/>
      <c r="DA20" s="780"/>
      <c r="DB20" s="778"/>
      <c r="DC20" s="779"/>
      <c r="DD20" s="779"/>
      <c r="DE20" s="779"/>
      <c r="DF20" s="780"/>
      <c r="DG20" s="778"/>
      <c r="DH20" s="779"/>
      <c r="DI20" s="779"/>
      <c r="DJ20" s="779"/>
      <c r="DK20" s="780"/>
      <c r="DL20" s="778"/>
      <c r="DM20" s="779"/>
      <c r="DN20" s="779"/>
      <c r="DO20" s="779"/>
      <c r="DP20" s="780"/>
      <c r="DQ20" s="778"/>
      <c r="DR20" s="779"/>
      <c r="DS20" s="779"/>
      <c r="DT20" s="779"/>
      <c r="DU20" s="780"/>
      <c r="DV20" s="775"/>
      <c r="DW20" s="776"/>
      <c r="DX20" s="776"/>
      <c r="DY20" s="776"/>
      <c r="DZ20" s="781"/>
      <c r="EA20" s="234"/>
    </row>
    <row r="21" spans="1:131" s="235" customFormat="1" ht="26.25" customHeight="1" thickBot="1" x14ac:dyDescent="0.2">
      <c r="A21" s="238">
        <v>15</v>
      </c>
      <c r="B21" s="782"/>
      <c r="C21" s="783"/>
      <c r="D21" s="783"/>
      <c r="E21" s="783"/>
      <c r="F21" s="783"/>
      <c r="G21" s="783"/>
      <c r="H21" s="783"/>
      <c r="I21" s="783"/>
      <c r="J21" s="783"/>
      <c r="K21" s="783"/>
      <c r="L21" s="783"/>
      <c r="M21" s="783"/>
      <c r="N21" s="783"/>
      <c r="O21" s="783"/>
      <c r="P21" s="784"/>
      <c r="Q21" s="785"/>
      <c r="R21" s="786"/>
      <c r="S21" s="786"/>
      <c r="T21" s="786"/>
      <c r="U21" s="786"/>
      <c r="V21" s="786"/>
      <c r="W21" s="786"/>
      <c r="X21" s="786"/>
      <c r="Y21" s="786"/>
      <c r="Z21" s="786"/>
      <c r="AA21" s="786"/>
      <c r="AB21" s="786"/>
      <c r="AC21" s="786"/>
      <c r="AD21" s="786"/>
      <c r="AE21" s="787"/>
      <c r="AF21" s="788"/>
      <c r="AG21" s="789"/>
      <c r="AH21" s="789"/>
      <c r="AI21" s="789"/>
      <c r="AJ21" s="790"/>
      <c r="AK21" s="771"/>
      <c r="AL21" s="772"/>
      <c r="AM21" s="772"/>
      <c r="AN21" s="772"/>
      <c r="AO21" s="772"/>
      <c r="AP21" s="772"/>
      <c r="AQ21" s="772"/>
      <c r="AR21" s="772"/>
      <c r="AS21" s="772"/>
      <c r="AT21" s="772"/>
      <c r="AU21" s="773"/>
      <c r="AV21" s="773"/>
      <c r="AW21" s="773"/>
      <c r="AX21" s="773"/>
      <c r="AY21" s="774"/>
      <c r="AZ21" s="232"/>
      <c r="BA21" s="232"/>
      <c r="BB21" s="232"/>
      <c r="BC21" s="232"/>
      <c r="BD21" s="232"/>
      <c r="BE21" s="233"/>
      <c r="BF21" s="233"/>
      <c r="BG21" s="233"/>
      <c r="BH21" s="233"/>
      <c r="BI21" s="233"/>
      <c r="BJ21" s="233"/>
      <c r="BK21" s="233"/>
      <c r="BL21" s="233"/>
      <c r="BM21" s="233"/>
      <c r="BN21" s="233"/>
      <c r="BO21" s="233"/>
      <c r="BP21" s="233"/>
      <c r="BQ21" s="238">
        <v>15</v>
      </c>
      <c r="BR21" s="239"/>
      <c r="BS21" s="775"/>
      <c r="BT21" s="776"/>
      <c r="BU21" s="776"/>
      <c r="BV21" s="776"/>
      <c r="BW21" s="776"/>
      <c r="BX21" s="776"/>
      <c r="BY21" s="776"/>
      <c r="BZ21" s="776"/>
      <c r="CA21" s="776"/>
      <c r="CB21" s="776"/>
      <c r="CC21" s="776"/>
      <c r="CD21" s="776"/>
      <c r="CE21" s="776"/>
      <c r="CF21" s="776"/>
      <c r="CG21" s="777"/>
      <c r="CH21" s="778"/>
      <c r="CI21" s="779"/>
      <c r="CJ21" s="779"/>
      <c r="CK21" s="779"/>
      <c r="CL21" s="780"/>
      <c r="CM21" s="778"/>
      <c r="CN21" s="779"/>
      <c r="CO21" s="779"/>
      <c r="CP21" s="779"/>
      <c r="CQ21" s="780"/>
      <c r="CR21" s="778"/>
      <c r="CS21" s="779"/>
      <c r="CT21" s="779"/>
      <c r="CU21" s="779"/>
      <c r="CV21" s="780"/>
      <c r="CW21" s="778"/>
      <c r="CX21" s="779"/>
      <c r="CY21" s="779"/>
      <c r="CZ21" s="779"/>
      <c r="DA21" s="780"/>
      <c r="DB21" s="778"/>
      <c r="DC21" s="779"/>
      <c r="DD21" s="779"/>
      <c r="DE21" s="779"/>
      <c r="DF21" s="780"/>
      <c r="DG21" s="778"/>
      <c r="DH21" s="779"/>
      <c r="DI21" s="779"/>
      <c r="DJ21" s="779"/>
      <c r="DK21" s="780"/>
      <c r="DL21" s="778"/>
      <c r="DM21" s="779"/>
      <c r="DN21" s="779"/>
      <c r="DO21" s="779"/>
      <c r="DP21" s="780"/>
      <c r="DQ21" s="778"/>
      <c r="DR21" s="779"/>
      <c r="DS21" s="779"/>
      <c r="DT21" s="779"/>
      <c r="DU21" s="780"/>
      <c r="DV21" s="775"/>
      <c r="DW21" s="776"/>
      <c r="DX21" s="776"/>
      <c r="DY21" s="776"/>
      <c r="DZ21" s="781"/>
      <c r="EA21" s="234"/>
    </row>
    <row r="22" spans="1:131" s="235" customFormat="1" ht="26.25" customHeight="1" x14ac:dyDescent="0.15">
      <c r="A22" s="238">
        <v>16</v>
      </c>
      <c r="B22" s="782"/>
      <c r="C22" s="783"/>
      <c r="D22" s="783"/>
      <c r="E22" s="783"/>
      <c r="F22" s="783"/>
      <c r="G22" s="783"/>
      <c r="H22" s="783"/>
      <c r="I22" s="783"/>
      <c r="J22" s="783"/>
      <c r="K22" s="783"/>
      <c r="L22" s="783"/>
      <c r="M22" s="783"/>
      <c r="N22" s="783"/>
      <c r="O22" s="783"/>
      <c r="P22" s="784"/>
      <c r="Q22" s="801"/>
      <c r="R22" s="802"/>
      <c r="S22" s="802"/>
      <c r="T22" s="802"/>
      <c r="U22" s="802"/>
      <c r="V22" s="802"/>
      <c r="W22" s="802"/>
      <c r="X22" s="802"/>
      <c r="Y22" s="802"/>
      <c r="Z22" s="802"/>
      <c r="AA22" s="802"/>
      <c r="AB22" s="802"/>
      <c r="AC22" s="802"/>
      <c r="AD22" s="802"/>
      <c r="AE22" s="803"/>
      <c r="AF22" s="788"/>
      <c r="AG22" s="789"/>
      <c r="AH22" s="789"/>
      <c r="AI22" s="789"/>
      <c r="AJ22" s="790"/>
      <c r="AK22" s="804"/>
      <c r="AL22" s="805"/>
      <c r="AM22" s="805"/>
      <c r="AN22" s="805"/>
      <c r="AO22" s="805"/>
      <c r="AP22" s="805"/>
      <c r="AQ22" s="805"/>
      <c r="AR22" s="805"/>
      <c r="AS22" s="805"/>
      <c r="AT22" s="805"/>
      <c r="AU22" s="806"/>
      <c r="AV22" s="806"/>
      <c r="AW22" s="806"/>
      <c r="AX22" s="806"/>
      <c r="AY22" s="807"/>
      <c r="AZ22" s="808" t="s">
        <v>376</v>
      </c>
      <c r="BA22" s="808"/>
      <c r="BB22" s="808"/>
      <c r="BC22" s="808"/>
      <c r="BD22" s="809"/>
      <c r="BE22" s="233"/>
      <c r="BF22" s="233"/>
      <c r="BG22" s="233"/>
      <c r="BH22" s="233"/>
      <c r="BI22" s="233"/>
      <c r="BJ22" s="233"/>
      <c r="BK22" s="233"/>
      <c r="BL22" s="233"/>
      <c r="BM22" s="233"/>
      <c r="BN22" s="233"/>
      <c r="BO22" s="233"/>
      <c r="BP22" s="233"/>
      <c r="BQ22" s="238">
        <v>16</v>
      </c>
      <c r="BR22" s="239"/>
      <c r="BS22" s="775"/>
      <c r="BT22" s="776"/>
      <c r="BU22" s="776"/>
      <c r="BV22" s="776"/>
      <c r="BW22" s="776"/>
      <c r="BX22" s="776"/>
      <c r="BY22" s="776"/>
      <c r="BZ22" s="776"/>
      <c r="CA22" s="776"/>
      <c r="CB22" s="776"/>
      <c r="CC22" s="776"/>
      <c r="CD22" s="776"/>
      <c r="CE22" s="776"/>
      <c r="CF22" s="776"/>
      <c r="CG22" s="777"/>
      <c r="CH22" s="778"/>
      <c r="CI22" s="779"/>
      <c r="CJ22" s="779"/>
      <c r="CK22" s="779"/>
      <c r="CL22" s="780"/>
      <c r="CM22" s="778"/>
      <c r="CN22" s="779"/>
      <c r="CO22" s="779"/>
      <c r="CP22" s="779"/>
      <c r="CQ22" s="780"/>
      <c r="CR22" s="778"/>
      <c r="CS22" s="779"/>
      <c r="CT22" s="779"/>
      <c r="CU22" s="779"/>
      <c r="CV22" s="780"/>
      <c r="CW22" s="778"/>
      <c r="CX22" s="779"/>
      <c r="CY22" s="779"/>
      <c r="CZ22" s="779"/>
      <c r="DA22" s="780"/>
      <c r="DB22" s="778"/>
      <c r="DC22" s="779"/>
      <c r="DD22" s="779"/>
      <c r="DE22" s="779"/>
      <c r="DF22" s="780"/>
      <c r="DG22" s="778"/>
      <c r="DH22" s="779"/>
      <c r="DI22" s="779"/>
      <c r="DJ22" s="779"/>
      <c r="DK22" s="780"/>
      <c r="DL22" s="778"/>
      <c r="DM22" s="779"/>
      <c r="DN22" s="779"/>
      <c r="DO22" s="779"/>
      <c r="DP22" s="780"/>
      <c r="DQ22" s="778"/>
      <c r="DR22" s="779"/>
      <c r="DS22" s="779"/>
      <c r="DT22" s="779"/>
      <c r="DU22" s="780"/>
      <c r="DV22" s="775"/>
      <c r="DW22" s="776"/>
      <c r="DX22" s="776"/>
      <c r="DY22" s="776"/>
      <c r="DZ22" s="781"/>
      <c r="EA22" s="234"/>
    </row>
    <row r="23" spans="1:131" s="235" customFormat="1" ht="26.25" customHeight="1" thickBot="1" x14ac:dyDescent="0.2">
      <c r="A23" s="240" t="s">
        <v>377</v>
      </c>
      <c r="B23" s="791" t="s">
        <v>378</v>
      </c>
      <c r="C23" s="792"/>
      <c r="D23" s="792"/>
      <c r="E23" s="792"/>
      <c r="F23" s="792"/>
      <c r="G23" s="792"/>
      <c r="H23" s="792"/>
      <c r="I23" s="792"/>
      <c r="J23" s="792"/>
      <c r="K23" s="792"/>
      <c r="L23" s="792"/>
      <c r="M23" s="792"/>
      <c r="N23" s="792"/>
      <c r="O23" s="792"/>
      <c r="P23" s="793"/>
      <c r="Q23" s="794">
        <v>4164</v>
      </c>
      <c r="R23" s="795"/>
      <c r="S23" s="795"/>
      <c r="T23" s="795"/>
      <c r="U23" s="795"/>
      <c r="V23" s="795">
        <v>4114</v>
      </c>
      <c r="W23" s="795"/>
      <c r="X23" s="795"/>
      <c r="Y23" s="795"/>
      <c r="Z23" s="795"/>
      <c r="AA23" s="795">
        <v>51</v>
      </c>
      <c r="AB23" s="795"/>
      <c r="AC23" s="795"/>
      <c r="AD23" s="795"/>
      <c r="AE23" s="796"/>
      <c r="AF23" s="797">
        <v>51</v>
      </c>
      <c r="AG23" s="795"/>
      <c r="AH23" s="795"/>
      <c r="AI23" s="795"/>
      <c r="AJ23" s="798"/>
      <c r="AK23" s="799"/>
      <c r="AL23" s="800"/>
      <c r="AM23" s="800"/>
      <c r="AN23" s="800"/>
      <c r="AO23" s="800"/>
      <c r="AP23" s="795">
        <v>4550</v>
      </c>
      <c r="AQ23" s="795"/>
      <c r="AR23" s="795"/>
      <c r="AS23" s="795"/>
      <c r="AT23" s="795"/>
      <c r="AU23" s="811"/>
      <c r="AV23" s="811"/>
      <c r="AW23" s="811"/>
      <c r="AX23" s="811"/>
      <c r="AY23" s="812"/>
      <c r="AZ23" s="813" t="s">
        <v>122</v>
      </c>
      <c r="BA23" s="814"/>
      <c r="BB23" s="814"/>
      <c r="BC23" s="814"/>
      <c r="BD23" s="815"/>
      <c r="BE23" s="233"/>
      <c r="BF23" s="233"/>
      <c r="BG23" s="233"/>
      <c r="BH23" s="233"/>
      <c r="BI23" s="233"/>
      <c r="BJ23" s="233"/>
      <c r="BK23" s="233"/>
      <c r="BL23" s="233"/>
      <c r="BM23" s="233"/>
      <c r="BN23" s="233"/>
      <c r="BO23" s="233"/>
      <c r="BP23" s="233"/>
      <c r="BQ23" s="238">
        <v>17</v>
      </c>
      <c r="BR23" s="239"/>
      <c r="BS23" s="775"/>
      <c r="BT23" s="776"/>
      <c r="BU23" s="776"/>
      <c r="BV23" s="776"/>
      <c r="BW23" s="776"/>
      <c r="BX23" s="776"/>
      <c r="BY23" s="776"/>
      <c r="BZ23" s="776"/>
      <c r="CA23" s="776"/>
      <c r="CB23" s="776"/>
      <c r="CC23" s="776"/>
      <c r="CD23" s="776"/>
      <c r="CE23" s="776"/>
      <c r="CF23" s="776"/>
      <c r="CG23" s="777"/>
      <c r="CH23" s="778"/>
      <c r="CI23" s="779"/>
      <c r="CJ23" s="779"/>
      <c r="CK23" s="779"/>
      <c r="CL23" s="780"/>
      <c r="CM23" s="778"/>
      <c r="CN23" s="779"/>
      <c r="CO23" s="779"/>
      <c r="CP23" s="779"/>
      <c r="CQ23" s="780"/>
      <c r="CR23" s="778"/>
      <c r="CS23" s="779"/>
      <c r="CT23" s="779"/>
      <c r="CU23" s="779"/>
      <c r="CV23" s="780"/>
      <c r="CW23" s="778"/>
      <c r="CX23" s="779"/>
      <c r="CY23" s="779"/>
      <c r="CZ23" s="779"/>
      <c r="DA23" s="780"/>
      <c r="DB23" s="778"/>
      <c r="DC23" s="779"/>
      <c r="DD23" s="779"/>
      <c r="DE23" s="779"/>
      <c r="DF23" s="780"/>
      <c r="DG23" s="778"/>
      <c r="DH23" s="779"/>
      <c r="DI23" s="779"/>
      <c r="DJ23" s="779"/>
      <c r="DK23" s="780"/>
      <c r="DL23" s="778"/>
      <c r="DM23" s="779"/>
      <c r="DN23" s="779"/>
      <c r="DO23" s="779"/>
      <c r="DP23" s="780"/>
      <c r="DQ23" s="778"/>
      <c r="DR23" s="779"/>
      <c r="DS23" s="779"/>
      <c r="DT23" s="779"/>
      <c r="DU23" s="780"/>
      <c r="DV23" s="775"/>
      <c r="DW23" s="776"/>
      <c r="DX23" s="776"/>
      <c r="DY23" s="776"/>
      <c r="DZ23" s="781"/>
      <c r="EA23" s="234"/>
    </row>
    <row r="24" spans="1:131" s="235" customFormat="1" ht="26.25" customHeight="1" x14ac:dyDescent="0.15">
      <c r="A24" s="810" t="s">
        <v>379</v>
      </c>
      <c r="B24" s="810"/>
      <c r="C24" s="810"/>
      <c r="D24" s="810"/>
      <c r="E24" s="810"/>
      <c r="F24" s="810"/>
      <c r="G24" s="810"/>
      <c r="H24" s="810"/>
      <c r="I24" s="810"/>
      <c r="J24" s="810"/>
      <c r="K24" s="810"/>
      <c r="L24" s="810"/>
      <c r="M24" s="810"/>
      <c r="N24" s="810"/>
      <c r="O24" s="810"/>
      <c r="P24" s="810"/>
      <c r="Q24" s="810"/>
      <c r="R24" s="810"/>
      <c r="S24" s="810"/>
      <c r="T24" s="810"/>
      <c r="U24" s="810"/>
      <c r="V24" s="810"/>
      <c r="W24" s="810"/>
      <c r="X24" s="810"/>
      <c r="Y24" s="810"/>
      <c r="Z24" s="810"/>
      <c r="AA24" s="810"/>
      <c r="AB24" s="810"/>
      <c r="AC24" s="810"/>
      <c r="AD24" s="810"/>
      <c r="AE24" s="810"/>
      <c r="AF24" s="810"/>
      <c r="AG24" s="810"/>
      <c r="AH24" s="810"/>
      <c r="AI24" s="810"/>
      <c r="AJ24" s="810"/>
      <c r="AK24" s="810"/>
      <c r="AL24" s="810"/>
      <c r="AM24" s="810"/>
      <c r="AN24" s="810"/>
      <c r="AO24" s="810"/>
      <c r="AP24" s="810"/>
      <c r="AQ24" s="810"/>
      <c r="AR24" s="810"/>
      <c r="AS24" s="810"/>
      <c r="AT24" s="810"/>
      <c r="AU24" s="810"/>
      <c r="AV24" s="810"/>
      <c r="AW24" s="810"/>
      <c r="AX24" s="810"/>
      <c r="AY24" s="810"/>
      <c r="AZ24" s="232"/>
      <c r="BA24" s="232"/>
      <c r="BB24" s="232"/>
      <c r="BC24" s="232"/>
      <c r="BD24" s="232"/>
      <c r="BE24" s="233"/>
      <c r="BF24" s="233"/>
      <c r="BG24" s="233"/>
      <c r="BH24" s="233"/>
      <c r="BI24" s="233"/>
      <c r="BJ24" s="233"/>
      <c r="BK24" s="233"/>
      <c r="BL24" s="233"/>
      <c r="BM24" s="233"/>
      <c r="BN24" s="233"/>
      <c r="BO24" s="233"/>
      <c r="BP24" s="233"/>
      <c r="BQ24" s="238">
        <v>18</v>
      </c>
      <c r="BR24" s="239"/>
      <c r="BS24" s="775"/>
      <c r="BT24" s="776"/>
      <c r="BU24" s="776"/>
      <c r="BV24" s="776"/>
      <c r="BW24" s="776"/>
      <c r="BX24" s="776"/>
      <c r="BY24" s="776"/>
      <c r="BZ24" s="776"/>
      <c r="CA24" s="776"/>
      <c r="CB24" s="776"/>
      <c r="CC24" s="776"/>
      <c r="CD24" s="776"/>
      <c r="CE24" s="776"/>
      <c r="CF24" s="776"/>
      <c r="CG24" s="777"/>
      <c r="CH24" s="778"/>
      <c r="CI24" s="779"/>
      <c r="CJ24" s="779"/>
      <c r="CK24" s="779"/>
      <c r="CL24" s="780"/>
      <c r="CM24" s="778"/>
      <c r="CN24" s="779"/>
      <c r="CO24" s="779"/>
      <c r="CP24" s="779"/>
      <c r="CQ24" s="780"/>
      <c r="CR24" s="778"/>
      <c r="CS24" s="779"/>
      <c r="CT24" s="779"/>
      <c r="CU24" s="779"/>
      <c r="CV24" s="780"/>
      <c r="CW24" s="778"/>
      <c r="CX24" s="779"/>
      <c r="CY24" s="779"/>
      <c r="CZ24" s="779"/>
      <c r="DA24" s="780"/>
      <c r="DB24" s="778"/>
      <c r="DC24" s="779"/>
      <c r="DD24" s="779"/>
      <c r="DE24" s="779"/>
      <c r="DF24" s="780"/>
      <c r="DG24" s="778"/>
      <c r="DH24" s="779"/>
      <c r="DI24" s="779"/>
      <c r="DJ24" s="779"/>
      <c r="DK24" s="780"/>
      <c r="DL24" s="778"/>
      <c r="DM24" s="779"/>
      <c r="DN24" s="779"/>
      <c r="DO24" s="779"/>
      <c r="DP24" s="780"/>
      <c r="DQ24" s="778"/>
      <c r="DR24" s="779"/>
      <c r="DS24" s="779"/>
      <c r="DT24" s="779"/>
      <c r="DU24" s="780"/>
      <c r="DV24" s="775"/>
      <c r="DW24" s="776"/>
      <c r="DX24" s="776"/>
      <c r="DY24" s="776"/>
      <c r="DZ24" s="781"/>
      <c r="EA24" s="234"/>
    </row>
    <row r="25" spans="1:131" ht="26.25" customHeight="1" thickBot="1" x14ac:dyDescent="0.2">
      <c r="A25" s="727" t="s">
        <v>380</v>
      </c>
      <c r="B25" s="727"/>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7"/>
      <c r="AZ25" s="727"/>
      <c r="BA25" s="727"/>
      <c r="BB25" s="727"/>
      <c r="BC25" s="727"/>
      <c r="BD25" s="727"/>
      <c r="BE25" s="727"/>
      <c r="BF25" s="727"/>
      <c r="BG25" s="727"/>
      <c r="BH25" s="727"/>
      <c r="BI25" s="727"/>
      <c r="BJ25" s="232"/>
      <c r="BK25" s="232"/>
      <c r="BL25" s="232"/>
      <c r="BM25" s="232"/>
      <c r="BN25" s="232"/>
      <c r="BO25" s="241"/>
      <c r="BP25" s="241"/>
      <c r="BQ25" s="238">
        <v>19</v>
      </c>
      <c r="BR25" s="239"/>
      <c r="BS25" s="775"/>
      <c r="BT25" s="776"/>
      <c r="BU25" s="776"/>
      <c r="BV25" s="776"/>
      <c r="BW25" s="776"/>
      <c r="BX25" s="776"/>
      <c r="BY25" s="776"/>
      <c r="BZ25" s="776"/>
      <c r="CA25" s="776"/>
      <c r="CB25" s="776"/>
      <c r="CC25" s="776"/>
      <c r="CD25" s="776"/>
      <c r="CE25" s="776"/>
      <c r="CF25" s="776"/>
      <c r="CG25" s="777"/>
      <c r="CH25" s="778"/>
      <c r="CI25" s="779"/>
      <c r="CJ25" s="779"/>
      <c r="CK25" s="779"/>
      <c r="CL25" s="780"/>
      <c r="CM25" s="778"/>
      <c r="CN25" s="779"/>
      <c r="CO25" s="779"/>
      <c r="CP25" s="779"/>
      <c r="CQ25" s="780"/>
      <c r="CR25" s="778"/>
      <c r="CS25" s="779"/>
      <c r="CT25" s="779"/>
      <c r="CU25" s="779"/>
      <c r="CV25" s="780"/>
      <c r="CW25" s="778"/>
      <c r="CX25" s="779"/>
      <c r="CY25" s="779"/>
      <c r="CZ25" s="779"/>
      <c r="DA25" s="780"/>
      <c r="DB25" s="778"/>
      <c r="DC25" s="779"/>
      <c r="DD25" s="779"/>
      <c r="DE25" s="779"/>
      <c r="DF25" s="780"/>
      <c r="DG25" s="778"/>
      <c r="DH25" s="779"/>
      <c r="DI25" s="779"/>
      <c r="DJ25" s="779"/>
      <c r="DK25" s="780"/>
      <c r="DL25" s="778"/>
      <c r="DM25" s="779"/>
      <c r="DN25" s="779"/>
      <c r="DO25" s="779"/>
      <c r="DP25" s="780"/>
      <c r="DQ25" s="778"/>
      <c r="DR25" s="779"/>
      <c r="DS25" s="779"/>
      <c r="DT25" s="779"/>
      <c r="DU25" s="780"/>
      <c r="DV25" s="775"/>
      <c r="DW25" s="776"/>
      <c r="DX25" s="776"/>
      <c r="DY25" s="776"/>
      <c r="DZ25" s="781"/>
      <c r="EA25" s="230"/>
    </row>
    <row r="26" spans="1:131" ht="26.25" customHeight="1" x14ac:dyDescent="0.15">
      <c r="A26" s="729" t="s">
        <v>357</v>
      </c>
      <c r="B26" s="730"/>
      <c r="C26" s="730"/>
      <c r="D26" s="730"/>
      <c r="E26" s="730"/>
      <c r="F26" s="730"/>
      <c r="G26" s="730"/>
      <c r="H26" s="730"/>
      <c r="I26" s="730"/>
      <c r="J26" s="730"/>
      <c r="K26" s="730"/>
      <c r="L26" s="730"/>
      <c r="M26" s="730"/>
      <c r="N26" s="730"/>
      <c r="O26" s="730"/>
      <c r="P26" s="731"/>
      <c r="Q26" s="735" t="s">
        <v>381</v>
      </c>
      <c r="R26" s="736"/>
      <c r="S26" s="736"/>
      <c r="T26" s="736"/>
      <c r="U26" s="737"/>
      <c r="V26" s="735" t="s">
        <v>382</v>
      </c>
      <c r="W26" s="736"/>
      <c r="X26" s="736"/>
      <c r="Y26" s="736"/>
      <c r="Z26" s="737"/>
      <c r="AA26" s="735" t="s">
        <v>383</v>
      </c>
      <c r="AB26" s="736"/>
      <c r="AC26" s="736"/>
      <c r="AD26" s="736"/>
      <c r="AE26" s="736"/>
      <c r="AF26" s="816" t="s">
        <v>384</v>
      </c>
      <c r="AG26" s="817"/>
      <c r="AH26" s="817"/>
      <c r="AI26" s="817"/>
      <c r="AJ26" s="818"/>
      <c r="AK26" s="736" t="s">
        <v>385</v>
      </c>
      <c r="AL26" s="736"/>
      <c r="AM26" s="736"/>
      <c r="AN26" s="736"/>
      <c r="AO26" s="737"/>
      <c r="AP26" s="735" t="s">
        <v>386</v>
      </c>
      <c r="AQ26" s="736"/>
      <c r="AR26" s="736"/>
      <c r="AS26" s="736"/>
      <c r="AT26" s="737"/>
      <c r="AU26" s="735" t="s">
        <v>387</v>
      </c>
      <c r="AV26" s="736"/>
      <c r="AW26" s="736"/>
      <c r="AX26" s="736"/>
      <c r="AY26" s="737"/>
      <c r="AZ26" s="735" t="s">
        <v>388</v>
      </c>
      <c r="BA26" s="736"/>
      <c r="BB26" s="736"/>
      <c r="BC26" s="736"/>
      <c r="BD26" s="737"/>
      <c r="BE26" s="735" t="s">
        <v>364</v>
      </c>
      <c r="BF26" s="736"/>
      <c r="BG26" s="736"/>
      <c r="BH26" s="736"/>
      <c r="BI26" s="742"/>
      <c r="BJ26" s="232"/>
      <c r="BK26" s="232"/>
      <c r="BL26" s="232"/>
      <c r="BM26" s="232"/>
      <c r="BN26" s="232"/>
      <c r="BO26" s="241"/>
      <c r="BP26" s="241"/>
      <c r="BQ26" s="238">
        <v>20</v>
      </c>
      <c r="BR26" s="239"/>
      <c r="BS26" s="775"/>
      <c r="BT26" s="776"/>
      <c r="BU26" s="776"/>
      <c r="BV26" s="776"/>
      <c r="BW26" s="776"/>
      <c r="BX26" s="776"/>
      <c r="BY26" s="776"/>
      <c r="BZ26" s="776"/>
      <c r="CA26" s="776"/>
      <c r="CB26" s="776"/>
      <c r="CC26" s="776"/>
      <c r="CD26" s="776"/>
      <c r="CE26" s="776"/>
      <c r="CF26" s="776"/>
      <c r="CG26" s="777"/>
      <c r="CH26" s="778"/>
      <c r="CI26" s="779"/>
      <c r="CJ26" s="779"/>
      <c r="CK26" s="779"/>
      <c r="CL26" s="780"/>
      <c r="CM26" s="778"/>
      <c r="CN26" s="779"/>
      <c r="CO26" s="779"/>
      <c r="CP26" s="779"/>
      <c r="CQ26" s="780"/>
      <c r="CR26" s="778"/>
      <c r="CS26" s="779"/>
      <c r="CT26" s="779"/>
      <c r="CU26" s="779"/>
      <c r="CV26" s="780"/>
      <c r="CW26" s="778"/>
      <c r="CX26" s="779"/>
      <c r="CY26" s="779"/>
      <c r="CZ26" s="779"/>
      <c r="DA26" s="780"/>
      <c r="DB26" s="778"/>
      <c r="DC26" s="779"/>
      <c r="DD26" s="779"/>
      <c r="DE26" s="779"/>
      <c r="DF26" s="780"/>
      <c r="DG26" s="778"/>
      <c r="DH26" s="779"/>
      <c r="DI26" s="779"/>
      <c r="DJ26" s="779"/>
      <c r="DK26" s="780"/>
      <c r="DL26" s="778"/>
      <c r="DM26" s="779"/>
      <c r="DN26" s="779"/>
      <c r="DO26" s="779"/>
      <c r="DP26" s="780"/>
      <c r="DQ26" s="778"/>
      <c r="DR26" s="779"/>
      <c r="DS26" s="779"/>
      <c r="DT26" s="779"/>
      <c r="DU26" s="780"/>
      <c r="DV26" s="775"/>
      <c r="DW26" s="776"/>
      <c r="DX26" s="776"/>
      <c r="DY26" s="776"/>
      <c r="DZ26" s="781"/>
      <c r="EA26" s="230"/>
    </row>
    <row r="27" spans="1:131" ht="26.25" customHeight="1" thickBot="1" x14ac:dyDescent="0.2">
      <c r="A27" s="732"/>
      <c r="B27" s="733"/>
      <c r="C27" s="733"/>
      <c r="D27" s="733"/>
      <c r="E27" s="733"/>
      <c r="F27" s="733"/>
      <c r="G27" s="733"/>
      <c r="H27" s="733"/>
      <c r="I27" s="733"/>
      <c r="J27" s="733"/>
      <c r="K27" s="733"/>
      <c r="L27" s="733"/>
      <c r="M27" s="733"/>
      <c r="N27" s="733"/>
      <c r="O27" s="733"/>
      <c r="P27" s="734"/>
      <c r="Q27" s="738"/>
      <c r="R27" s="739"/>
      <c r="S27" s="739"/>
      <c r="T27" s="739"/>
      <c r="U27" s="740"/>
      <c r="V27" s="738"/>
      <c r="W27" s="739"/>
      <c r="X27" s="739"/>
      <c r="Y27" s="739"/>
      <c r="Z27" s="740"/>
      <c r="AA27" s="738"/>
      <c r="AB27" s="739"/>
      <c r="AC27" s="739"/>
      <c r="AD27" s="739"/>
      <c r="AE27" s="739"/>
      <c r="AF27" s="819"/>
      <c r="AG27" s="820"/>
      <c r="AH27" s="820"/>
      <c r="AI27" s="820"/>
      <c r="AJ27" s="821"/>
      <c r="AK27" s="739"/>
      <c r="AL27" s="739"/>
      <c r="AM27" s="739"/>
      <c r="AN27" s="739"/>
      <c r="AO27" s="740"/>
      <c r="AP27" s="738"/>
      <c r="AQ27" s="739"/>
      <c r="AR27" s="739"/>
      <c r="AS27" s="739"/>
      <c r="AT27" s="740"/>
      <c r="AU27" s="738"/>
      <c r="AV27" s="739"/>
      <c r="AW27" s="739"/>
      <c r="AX27" s="739"/>
      <c r="AY27" s="740"/>
      <c r="AZ27" s="738"/>
      <c r="BA27" s="739"/>
      <c r="BB27" s="739"/>
      <c r="BC27" s="739"/>
      <c r="BD27" s="740"/>
      <c r="BE27" s="738"/>
      <c r="BF27" s="739"/>
      <c r="BG27" s="739"/>
      <c r="BH27" s="739"/>
      <c r="BI27" s="744"/>
      <c r="BJ27" s="232"/>
      <c r="BK27" s="232"/>
      <c r="BL27" s="232"/>
      <c r="BM27" s="232"/>
      <c r="BN27" s="232"/>
      <c r="BO27" s="241"/>
      <c r="BP27" s="241"/>
      <c r="BQ27" s="238">
        <v>21</v>
      </c>
      <c r="BR27" s="239"/>
      <c r="BS27" s="775"/>
      <c r="BT27" s="776"/>
      <c r="BU27" s="776"/>
      <c r="BV27" s="776"/>
      <c r="BW27" s="776"/>
      <c r="BX27" s="776"/>
      <c r="BY27" s="776"/>
      <c r="BZ27" s="776"/>
      <c r="CA27" s="776"/>
      <c r="CB27" s="776"/>
      <c r="CC27" s="776"/>
      <c r="CD27" s="776"/>
      <c r="CE27" s="776"/>
      <c r="CF27" s="776"/>
      <c r="CG27" s="777"/>
      <c r="CH27" s="778"/>
      <c r="CI27" s="779"/>
      <c r="CJ27" s="779"/>
      <c r="CK27" s="779"/>
      <c r="CL27" s="780"/>
      <c r="CM27" s="778"/>
      <c r="CN27" s="779"/>
      <c r="CO27" s="779"/>
      <c r="CP27" s="779"/>
      <c r="CQ27" s="780"/>
      <c r="CR27" s="778"/>
      <c r="CS27" s="779"/>
      <c r="CT27" s="779"/>
      <c r="CU27" s="779"/>
      <c r="CV27" s="780"/>
      <c r="CW27" s="778"/>
      <c r="CX27" s="779"/>
      <c r="CY27" s="779"/>
      <c r="CZ27" s="779"/>
      <c r="DA27" s="780"/>
      <c r="DB27" s="778"/>
      <c r="DC27" s="779"/>
      <c r="DD27" s="779"/>
      <c r="DE27" s="779"/>
      <c r="DF27" s="780"/>
      <c r="DG27" s="778"/>
      <c r="DH27" s="779"/>
      <c r="DI27" s="779"/>
      <c r="DJ27" s="779"/>
      <c r="DK27" s="780"/>
      <c r="DL27" s="778"/>
      <c r="DM27" s="779"/>
      <c r="DN27" s="779"/>
      <c r="DO27" s="779"/>
      <c r="DP27" s="780"/>
      <c r="DQ27" s="778"/>
      <c r="DR27" s="779"/>
      <c r="DS27" s="779"/>
      <c r="DT27" s="779"/>
      <c r="DU27" s="780"/>
      <c r="DV27" s="775"/>
      <c r="DW27" s="776"/>
      <c r="DX27" s="776"/>
      <c r="DY27" s="776"/>
      <c r="DZ27" s="781"/>
      <c r="EA27" s="230"/>
    </row>
    <row r="28" spans="1:131" ht="26.25" customHeight="1" thickTop="1" x14ac:dyDescent="0.15">
      <c r="A28" s="242">
        <v>1</v>
      </c>
      <c r="B28" s="751" t="s">
        <v>389</v>
      </c>
      <c r="C28" s="752"/>
      <c r="D28" s="752"/>
      <c r="E28" s="752"/>
      <c r="F28" s="752"/>
      <c r="G28" s="752"/>
      <c r="H28" s="752"/>
      <c r="I28" s="752"/>
      <c r="J28" s="752"/>
      <c r="K28" s="752"/>
      <c r="L28" s="752"/>
      <c r="M28" s="752"/>
      <c r="N28" s="752"/>
      <c r="O28" s="752"/>
      <c r="P28" s="753"/>
      <c r="Q28" s="824">
        <v>259</v>
      </c>
      <c r="R28" s="825"/>
      <c r="S28" s="825"/>
      <c r="T28" s="825"/>
      <c r="U28" s="825"/>
      <c r="V28" s="825">
        <v>258</v>
      </c>
      <c r="W28" s="825"/>
      <c r="X28" s="825"/>
      <c r="Y28" s="825"/>
      <c r="Z28" s="825"/>
      <c r="AA28" s="825">
        <v>1</v>
      </c>
      <c r="AB28" s="825"/>
      <c r="AC28" s="825"/>
      <c r="AD28" s="825"/>
      <c r="AE28" s="826"/>
      <c r="AF28" s="827">
        <v>2</v>
      </c>
      <c r="AG28" s="825"/>
      <c r="AH28" s="825"/>
      <c r="AI28" s="825"/>
      <c r="AJ28" s="828"/>
      <c r="AK28" s="829">
        <v>39</v>
      </c>
      <c r="AL28" s="830"/>
      <c r="AM28" s="830"/>
      <c r="AN28" s="830"/>
      <c r="AO28" s="830"/>
      <c r="AP28" s="830" t="s">
        <v>549</v>
      </c>
      <c r="AQ28" s="830"/>
      <c r="AR28" s="830"/>
      <c r="AS28" s="830"/>
      <c r="AT28" s="830"/>
      <c r="AU28" s="830" t="s">
        <v>549</v>
      </c>
      <c r="AV28" s="830"/>
      <c r="AW28" s="830"/>
      <c r="AX28" s="830"/>
      <c r="AY28" s="830"/>
      <c r="AZ28" s="831" t="s">
        <v>549</v>
      </c>
      <c r="BA28" s="831"/>
      <c r="BB28" s="831"/>
      <c r="BC28" s="831"/>
      <c r="BD28" s="831"/>
      <c r="BE28" s="822"/>
      <c r="BF28" s="822"/>
      <c r="BG28" s="822"/>
      <c r="BH28" s="822"/>
      <c r="BI28" s="823"/>
      <c r="BJ28" s="232"/>
      <c r="BK28" s="232"/>
      <c r="BL28" s="232"/>
      <c r="BM28" s="232"/>
      <c r="BN28" s="232"/>
      <c r="BO28" s="241"/>
      <c r="BP28" s="241"/>
      <c r="BQ28" s="238">
        <v>22</v>
      </c>
      <c r="BR28" s="239"/>
      <c r="BS28" s="775"/>
      <c r="BT28" s="776"/>
      <c r="BU28" s="776"/>
      <c r="BV28" s="776"/>
      <c r="BW28" s="776"/>
      <c r="BX28" s="776"/>
      <c r="BY28" s="776"/>
      <c r="BZ28" s="776"/>
      <c r="CA28" s="776"/>
      <c r="CB28" s="776"/>
      <c r="CC28" s="776"/>
      <c r="CD28" s="776"/>
      <c r="CE28" s="776"/>
      <c r="CF28" s="776"/>
      <c r="CG28" s="777"/>
      <c r="CH28" s="778"/>
      <c r="CI28" s="779"/>
      <c r="CJ28" s="779"/>
      <c r="CK28" s="779"/>
      <c r="CL28" s="780"/>
      <c r="CM28" s="778"/>
      <c r="CN28" s="779"/>
      <c r="CO28" s="779"/>
      <c r="CP28" s="779"/>
      <c r="CQ28" s="780"/>
      <c r="CR28" s="778"/>
      <c r="CS28" s="779"/>
      <c r="CT28" s="779"/>
      <c r="CU28" s="779"/>
      <c r="CV28" s="780"/>
      <c r="CW28" s="778"/>
      <c r="CX28" s="779"/>
      <c r="CY28" s="779"/>
      <c r="CZ28" s="779"/>
      <c r="DA28" s="780"/>
      <c r="DB28" s="778"/>
      <c r="DC28" s="779"/>
      <c r="DD28" s="779"/>
      <c r="DE28" s="779"/>
      <c r="DF28" s="780"/>
      <c r="DG28" s="778"/>
      <c r="DH28" s="779"/>
      <c r="DI28" s="779"/>
      <c r="DJ28" s="779"/>
      <c r="DK28" s="780"/>
      <c r="DL28" s="778"/>
      <c r="DM28" s="779"/>
      <c r="DN28" s="779"/>
      <c r="DO28" s="779"/>
      <c r="DP28" s="780"/>
      <c r="DQ28" s="778"/>
      <c r="DR28" s="779"/>
      <c r="DS28" s="779"/>
      <c r="DT28" s="779"/>
      <c r="DU28" s="780"/>
      <c r="DV28" s="775"/>
      <c r="DW28" s="776"/>
      <c r="DX28" s="776"/>
      <c r="DY28" s="776"/>
      <c r="DZ28" s="781"/>
      <c r="EA28" s="230"/>
    </row>
    <row r="29" spans="1:131" ht="26.25" customHeight="1" x14ac:dyDescent="0.15">
      <c r="A29" s="242">
        <v>2</v>
      </c>
      <c r="B29" s="782" t="s">
        <v>390</v>
      </c>
      <c r="C29" s="783"/>
      <c r="D29" s="783"/>
      <c r="E29" s="783"/>
      <c r="F29" s="783"/>
      <c r="G29" s="783"/>
      <c r="H29" s="783"/>
      <c r="I29" s="783"/>
      <c r="J29" s="783"/>
      <c r="K29" s="783"/>
      <c r="L29" s="783"/>
      <c r="M29" s="783"/>
      <c r="N29" s="783"/>
      <c r="O29" s="783"/>
      <c r="P29" s="784"/>
      <c r="Q29" s="785">
        <v>305</v>
      </c>
      <c r="R29" s="786"/>
      <c r="S29" s="786"/>
      <c r="T29" s="786"/>
      <c r="U29" s="786"/>
      <c r="V29" s="786">
        <v>289</v>
      </c>
      <c r="W29" s="786"/>
      <c r="X29" s="786"/>
      <c r="Y29" s="786"/>
      <c r="Z29" s="786"/>
      <c r="AA29" s="786">
        <v>16</v>
      </c>
      <c r="AB29" s="786"/>
      <c r="AC29" s="786"/>
      <c r="AD29" s="786"/>
      <c r="AE29" s="787"/>
      <c r="AF29" s="788">
        <v>16</v>
      </c>
      <c r="AG29" s="789"/>
      <c r="AH29" s="789"/>
      <c r="AI29" s="789"/>
      <c r="AJ29" s="790"/>
      <c r="AK29" s="836">
        <v>47</v>
      </c>
      <c r="AL29" s="832"/>
      <c r="AM29" s="832"/>
      <c r="AN29" s="832"/>
      <c r="AO29" s="832"/>
      <c r="AP29" s="832" t="s">
        <v>549</v>
      </c>
      <c r="AQ29" s="832"/>
      <c r="AR29" s="832"/>
      <c r="AS29" s="832"/>
      <c r="AT29" s="832"/>
      <c r="AU29" s="832" t="s">
        <v>549</v>
      </c>
      <c r="AV29" s="832"/>
      <c r="AW29" s="832"/>
      <c r="AX29" s="832"/>
      <c r="AY29" s="832"/>
      <c r="AZ29" s="833" t="s">
        <v>549</v>
      </c>
      <c r="BA29" s="833"/>
      <c r="BB29" s="833"/>
      <c r="BC29" s="833"/>
      <c r="BD29" s="833"/>
      <c r="BE29" s="834"/>
      <c r="BF29" s="834"/>
      <c r="BG29" s="834"/>
      <c r="BH29" s="834"/>
      <c r="BI29" s="835"/>
      <c r="BJ29" s="232"/>
      <c r="BK29" s="232"/>
      <c r="BL29" s="232"/>
      <c r="BM29" s="232"/>
      <c r="BN29" s="232"/>
      <c r="BO29" s="241"/>
      <c r="BP29" s="241"/>
      <c r="BQ29" s="238">
        <v>23</v>
      </c>
      <c r="BR29" s="239"/>
      <c r="BS29" s="775"/>
      <c r="BT29" s="776"/>
      <c r="BU29" s="776"/>
      <c r="BV29" s="776"/>
      <c r="BW29" s="776"/>
      <c r="BX29" s="776"/>
      <c r="BY29" s="776"/>
      <c r="BZ29" s="776"/>
      <c r="CA29" s="776"/>
      <c r="CB29" s="776"/>
      <c r="CC29" s="776"/>
      <c r="CD29" s="776"/>
      <c r="CE29" s="776"/>
      <c r="CF29" s="776"/>
      <c r="CG29" s="777"/>
      <c r="CH29" s="778"/>
      <c r="CI29" s="779"/>
      <c r="CJ29" s="779"/>
      <c r="CK29" s="779"/>
      <c r="CL29" s="780"/>
      <c r="CM29" s="778"/>
      <c r="CN29" s="779"/>
      <c r="CO29" s="779"/>
      <c r="CP29" s="779"/>
      <c r="CQ29" s="780"/>
      <c r="CR29" s="778"/>
      <c r="CS29" s="779"/>
      <c r="CT29" s="779"/>
      <c r="CU29" s="779"/>
      <c r="CV29" s="780"/>
      <c r="CW29" s="778"/>
      <c r="CX29" s="779"/>
      <c r="CY29" s="779"/>
      <c r="CZ29" s="779"/>
      <c r="DA29" s="780"/>
      <c r="DB29" s="778"/>
      <c r="DC29" s="779"/>
      <c r="DD29" s="779"/>
      <c r="DE29" s="779"/>
      <c r="DF29" s="780"/>
      <c r="DG29" s="778"/>
      <c r="DH29" s="779"/>
      <c r="DI29" s="779"/>
      <c r="DJ29" s="779"/>
      <c r="DK29" s="780"/>
      <c r="DL29" s="778"/>
      <c r="DM29" s="779"/>
      <c r="DN29" s="779"/>
      <c r="DO29" s="779"/>
      <c r="DP29" s="780"/>
      <c r="DQ29" s="778"/>
      <c r="DR29" s="779"/>
      <c r="DS29" s="779"/>
      <c r="DT29" s="779"/>
      <c r="DU29" s="780"/>
      <c r="DV29" s="775"/>
      <c r="DW29" s="776"/>
      <c r="DX29" s="776"/>
      <c r="DY29" s="776"/>
      <c r="DZ29" s="781"/>
      <c r="EA29" s="230"/>
    </row>
    <row r="30" spans="1:131" ht="26.25" customHeight="1" x14ac:dyDescent="0.15">
      <c r="A30" s="242">
        <v>3</v>
      </c>
      <c r="B30" s="782" t="s">
        <v>391</v>
      </c>
      <c r="C30" s="783"/>
      <c r="D30" s="783"/>
      <c r="E30" s="783"/>
      <c r="F30" s="783"/>
      <c r="G30" s="783"/>
      <c r="H30" s="783"/>
      <c r="I30" s="783"/>
      <c r="J30" s="783"/>
      <c r="K30" s="783"/>
      <c r="L30" s="783"/>
      <c r="M30" s="783"/>
      <c r="N30" s="783"/>
      <c r="O30" s="783"/>
      <c r="P30" s="784"/>
      <c r="Q30" s="785">
        <v>38</v>
      </c>
      <c r="R30" s="786"/>
      <c r="S30" s="786"/>
      <c r="T30" s="786"/>
      <c r="U30" s="786"/>
      <c r="V30" s="786">
        <v>38</v>
      </c>
      <c r="W30" s="786"/>
      <c r="X30" s="786"/>
      <c r="Y30" s="786"/>
      <c r="Z30" s="786"/>
      <c r="AA30" s="786">
        <v>0</v>
      </c>
      <c r="AB30" s="786"/>
      <c r="AC30" s="786"/>
      <c r="AD30" s="786"/>
      <c r="AE30" s="787"/>
      <c r="AF30" s="788">
        <v>0</v>
      </c>
      <c r="AG30" s="789"/>
      <c r="AH30" s="789"/>
      <c r="AI30" s="789"/>
      <c r="AJ30" s="790"/>
      <c r="AK30" s="836">
        <v>13</v>
      </c>
      <c r="AL30" s="832"/>
      <c r="AM30" s="832"/>
      <c r="AN30" s="832"/>
      <c r="AO30" s="832"/>
      <c r="AP30" s="832" t="s">
        <v>549</v>
      </c>
      <c r="AQ30" s="832"/>
      <c r="AR30" s="832"/>
      <c r="AS30" s="832"/>
      <c r="AT30" s="832"/>
      <c r="AU30" s="832" t="s">
        <v>549</v>
      </c>
      <c r="AV30" s="832"/>
      <c r="AW30" s="832"/>
      <c r="AX30" s="832"/>
      <c r="AY30" s="832"/>
      <c r="AZ30" s="833" t="s">
        <v>549</v>
      </c>
      <c r="BA30" s="833"/>
      <c r="BB30" s="833"/>
      <c r="BC30" s="833"/>
      <c r="BD30" s="833"/>
      <c r="BE30" s="834"/>
      <c r="BF30" s="834"/>
      <c r="BG30" s="834"/>
      <c r="BH30" s="834"/>
      <c r="BI30" s="835"/>
      <c r="BJ30" s="232"/>
      <c r="BK30" s="232"/>
      <c r="BL30" s="232"/>
      <c r="BM30" s="232"/>
      <c r="BN30" s="232"/>
      <c r="BO30" s="241"/>
      <c r="BP30" s="241"/>
      <c r="BQ30" s="238">
        <v>24</v>
      </c>
      <c r="BR30" s="239"/>
      <c r="BS30" s="775"/>
      <c r="BT30" s="776"/>
      <c r="BU30" s="776"/>
      <c r="BV30" s="776"/>
      <c r="BW30" s="776"/>
      <c r="BX30" s="776"/>
      <c r="BY30" s="776"/>
      <c r="BZ30" s="776"/>
      <c r="CA30" s="776"/>
      <c r="CB30" s="776"/>
      <c r="CC30" s="776"/>
      <c r="CD30" s="776"/>
      <c r="CE30" s="776"/>
      <c r="CF30" s="776"/>
      <c r="CG30" s="777"/>
      <c r="CH30" s="778"/>
      <c r="CI30" s="779"/>
      <c r="CJ30" s="779"/>
      <c r="CK30" s="779"/>
      <c r="CL30" s="780"/>
      <c r="CM30" s="778"/>
      <c r="CN30" s="779"/>
      <c r="CO30" s="779"/>
      <c r="CP30" s="779"/>
      <c r="CQ30" s="780"/>
      <c r="CR30" s="778"/>
      <c r="CS30" s="779"/>
      <c r="CT30" s="779"/>
      <c r="CU30" s="779"/>
      <c r="CV30" s="780"/>
      <c r="CW30" s="778"/>
      <c r="CX30" s="779"/>
      <c r="CY30" s="779"/>
      <c r="CZ30" s="779"/>
      <c r="DA30" s="780"/>
      <c r="DB30" s="778"/>
      <c r="DC30" s="779"/>
      <c r="DD30" s="779"/>
      <c r="DE30" s="779"/>
      <c r="DF30" s="780"/>
      <c r="DG30" s="778"/>
      <c r="DH30" s="779"/>
      <c r="DI30" s="779"/>
      <c r="DJ30" s="779"/>
      <c r="DK30" s="780"/>
      <c r="DL30" s="778"/>
      <c r="DM30" s="779"/>
      <c r="DN30" s="779"/>
      <c r="DO30" s="779"/>
      <c r="DP30" s="780"/>
      <c r="DQ30" s="778"/>
      <c r="DR30" s="779"/>
      <c r="DS30" s="779"/>
      <c r="DT30" s="779"/>
      <c r="DU30" s="780"/>
      <c r="DV30" s="775"/>
      <c r="DW30" s="776"/>
      <c r="DX30" s="776"/>
      <c r="DY30" s="776"/>
      <c r="DZ30" s="781"/>
      <c r="EA30" s="230"/>
    </row>
    <row r="31" spans="1:131" ht="26.25" customHeight="1" x14ac:dyDescent="0.15">
      <c r="A31" s="242">
        <v>4</v>
      </c>
      <c r="B31" s="782" t="s">
        <v>392</v>
      </c>
      <c r="C31" s="783"/>
      <c r="D31" s="783"/>
      <c r="E31" s="783"/>
      <c r="F31" s="783"/>
      <c r="G31" s="783"/>
      <c r="H31" s="783"/>
      <c r="I31" s="783"/>
      <c r="J31" s="783"/>
      <c r="K31" s="783"/>
      <c r="L31" s="783"/>
      <c r="M31" s="783"/>
      <c r="N31" s="783"/>
      <c r="O31" s="783"/>
      <c r="P31" s="784"/>
      <c r="Q31" s="785">
        <v>469</v>
      </c>
      <c r="R31" s="786"/>
      <c r="S31" s="786"/>
      <c r="T31" s="786"/>
      <c r="U31" s="786"/>
      <c r="V31" s="786">
        <v>460</v>
      </c>
      <c r="W31" s="786"/>
      <c r="X31" s="786"/>
      <c r="Y31" s="786"/>
      <c r="Z31" s="786"/>
      <c r="AA31" s="786">
        <v>9</v>
      </c>
      <c r="AB31" s="786"/>
      <c r="AC31" s="786"/>
      <c r="AD31" s="786"/>
      <c r="AE31" s="787"/>
      <c r="AF31" s="788">
        <v>1</v>
      </c>
      <c r="AG31" s="789"/>
      <c r="AH31" s="789"/>
      <c r="AI31" s="789"/>
      <c r="AJ31" s="790"/>
      <c r="AK31" s="836">
        <v>135</v>
      </c>
      <c r="AL31" s="832"/>
      <c r="AM31" s="832"/>
      <c r="AN31" s="832"/>
      <c r="AO31" s="832"/>
      <c r="AP31" s="832">
        <v>25</v>
      </c>
      <c r="AQ31" s="832"/>
      <c r="AR31" s="832"/>
      <c r="AS31" s="832"/>
      <c r="AT31" s="832"/>
      <c r="AU31" s="832" t="s">
        <v>549</v>
      </c>
      <c r="AV31" s="832"/>
      <c r="AW31" s="832"/>
      <c r="AX31" s="832"/>
      <c r="AY31" s="832"/>
      <c r="AZ31" s="833" t="s">
        <v>549</v>
      </c>
      <c r="BA31" s="833"/>
      <c r="BB31" s="833"/>
      <c r="BC31" s="833"/>
      <c r="BD31" s="833"/>
      <c r="BE31" s="834"/>
      <c r="BF31" s="834"/>
      <c r="BG31" s="834"/>
      <c r="BH31" s="834"/>
      <c r="BI31" s="835"/>
      <c r="BJ31" s="232"/>
      <c r="BK31" s="232"/>
      <c r="BL31" s="232"/>
      <c r="BM31" s="232"/>
      <c r="BN31" s="232"/>
      <c r="BO31" s="241"/>
      <c r="BP31" s="241"/>
      <c r="BQ31" s="238">
        <v>25</v>
      </c>
      <c r="BR31" s="239"/>
      <c r="BS31" s="775"/>
      <c r="BT31" s="776"/>
      <c r="BU31" s="776"/>
      <c r="BV31" s="776"/>
      <c r="BW31" s="776"/>
      <c r="BX31" s="776"/>
      <c r="BY31" s="776"/>
      <c r="BZ31" s="776"/>
      <c r="CA31" s="776"/>
      <c r="CB31" s="776"/>
      <c r="CC31" s="776"/>
      <c r="CD31" s="776"/>
      <c r="CE31" s="776"/>
      <c r="CF31" s="776"/>
      <c r="CG31" s="777"/>
      <c r="CH31" s="778"/>
      <c r="CI31" s="779"/>
      <c r="CJ31" s="779"/>
      <c r="CK31" s="779"/>
      <c r="CL31" s="780"/>
      <c r="CM31" s="778"/>
      <c r="CN31" s="779"/>
      <c r="CO31" s="779"/>
      <c r="CP31" s="779"/>
      <c r="CQ31" s="780"/>
      <c r="CR31" s="778"/>
      <c r="CS31" s="779"/>
      <c r="CT31" s="779"/>
      <c r="CU31" s="779"/>
      <c r="CV31" s="780"/>
      <c r="CW31" s="778"/>
      <c r="CX31" s="779"/>
      <c r="CY31" s="779"/>
      <c r="CZ31" s="779"/>
      <c r="DA31" s="780"/>
      <c r="DB31" s="778"/>
      <c r="DC31" s="779"/>
      <c r="DD31" s="779"/>
      <c r="DE31" s="779"/>
      <c r="DF31" s="780"/>
      <c r="DG31" s="778"/>
      <c r="DH31" s="779"/>
      <c r="DI31" s="779"/>
      <c r="DJ31" s="779"/>
      <c r="DK31" s="780"/>
      <c r="DL31" s="778"/>
      <c r="DM31" s="779"/>
      <c r="DN31" s="779"/>
      <c r="DO31" s="779"/>
      <c r="DP31" s="780"/>
      <c r="DQ31" s="778"/>
      <c r="DR31" s="779"/>
      <c r="DS31" s="779"/>
      <c r="DT31" s="779"/>
      <c r="DU31" s="780"/>
      <c r="DV31" s="775"/>
      <c r="DW31" s="776"/>
      <c r="DX31" s="776"/>
      <c r="DY31" s="776"/>
      <c r="DZ31" s="781"/>
      <c r="EA31" s="230"/>
    </row>
    <row r="32" spans="1:131" ht="26.25" customHeight="1" x14ac:dyDescent="0.15">
      <c r="A32" s="242">
        <v>5</v>
      </c>
      <c r="B32" s="782" t="s">
        <v>393</v>
      </c>
      <c r="C32" s="783"/>
      <c r="D32" s="783"/>
      <c r="E32" s="783"/>
      <c r="F32" s="783"/>
      <c r="G32" s="783"/>
      <c r="H32" s="783"/>
      <c r="I32" s="783"/>
      <c r="J32" s="783"/>
      <c r="K32" s="783"/>
      <c r="L32" s="783"/>
      <c r="M32" s="783"/>
      <c r="N32" s="783"/>
      <c r="O32" s="783"/>
      <c r="P32" s="784"/>
      <c r="Q32" s="785">
        <v>56</v>
      </c>
      <c r="R32" s="786"/>
      <c r="S32" s="786"/>
      <c r="T32" s="786"/>
      <c r="U32" s="786"/>
      <c r="V32" s="786">
        <v>95</v>
      </c>
      <c r="W32" s="786"/>
      <c r="X32" s="786"/>
      <c r="Y32" s="786"/>
      <c r="Z32" s="786"/>
      <c r="AA32" s="786">
        <v>-39</v>
      </c>
      <c r="AB32" s="786"/>
      <c r="AC32" s="786"/>
      <c r="AD32" s="786"/>
      <c r="AE32" s="787"/>
      <c r="AF32" s="788">
        <v>74</v>
      </c>
      <c r="AG32" s="789"/>
      <c r="AH32" s="789"/>
      <c r="AI32" s="789"/>
      <c r="AJ32" s="790"/>
      <c r="AK32" s="836">
        <v>14</v>
      </c>
      <c r="AL32" s="832"/>
      <c r="AM32" s="832"/>
      <c r="AN32" s="832"/>
      <c r="AO32" s="832"/>
      <c r="AP32" s="832">
        <v>549</v>
      </c>
      <c r="AQ32" s="832"/>
      <c r="AR32" s="832"/>
      <c r="AS32" s="832"/>
      <c r="AT32" s="832"/>
      <c r="AU32" s="832">
        <v>301</v>
      </c>
      <c r="AV32" s="832"/>
      <c r="AW32" s="832"/>
      <c r="AX32" s="832"/>
      <c r="AY32" s="832"/>
      <c r="AZ32" s="833" t="s">
        <v>549</v>
      </c>
      <c r="BA32" s="833"/>
      <c r="BB32" s="833"/>
      <c r="BC32" s="833"/>
      <c r="BD32" s="833"/>
      <c r="BE32" s="834" t="s">
        <v>394</v>
      </c>
      <c r="BF32" s="834"/>
      <c r="BG32" s="834"/>
      <c r="BH32" s="834"/>
      <c r="BI32" s="835"/>
      <c r="BJ32" s="232"/>
      <c r="BK32" s="232"/>
      <c r="BL32" s="232"/>
      <c r="BM32" s="232"/>
      <c r="BN32" s="232"/>
      <c r="BO32" s="241"/>
      <c r="BP32" s="241"/>
      <c r="BQ32" s="238">
        <v>26</v>
      </c>
      <c r="BR32" s="239"/>
      <c r="BS32" s="775"/>
      <c r="BT32" s="776"/>
      <c r="BU32" s="776"/>
      <c r="BV32" s="776"/>
      <c r="BW32" s="776"/>
      <c r="BX32" s="776"/>
      <c r="BY32" s="776"/>
      <c r="BZ32" s="776"/>
      <c r="CA32" s="776"/>
      <c r="CB32" s="776"/>
      <c r="CC32" s="776"/>
      <c r="CD32" s="776"/>
      <c r="CE32" s="776"/>
      <c r="CF32" s="776"/>
      <c r="CG32" s="777"/>
      <c r="CH32" s="778"/>
      <c r="CI32" s="779"/>
      <c r="CJ32" s="779"/>
      <c r="CK32" s="779"/>
      <c r="CL32" s="780"/>
      <c r="CM32" s="778"/>
      <c r="CN32" s="779"/>
      <c r="CO32" s="779"/>
      <c r="CP32" s="779"/>
      <c r="CQ32" s="780"/>
      <c r="CR32" s="778"/>
      <c r="CS32" s="779"/>
      <c r="CT32" s="779"/>
      <c r="CU32" s="779"/>
      <c r="CV32" s="780"/>
      <c r="CW32" s="778"/>
      <c r="CX32" s="779"/>
      <c r="CY32" s="779"/>
      <c r="CZ32" s="779"/>
      <c r="DA32" s="780"/>
      <c r="DB32" s="778"/>
      <c r="DC32" s="779"/>
      <c r="DD32" s="779"/>
      <c r="DE32" s="779"/>
      <c r="DF32" s="780"/>
      <c r="DG32" s="778"/>
      <c r="DH32" s="779"/>
      <c r="DI32" s="779"/>
      <c r="DJ32" s="779"/>
      <c r="DK32" s="780"/>
      <c r="DL32" s="778"/>
      <c r="DM32" s="779"/>
      <c r="DN32" s="779"/>
      <c r="DO32" s="779"/>
      <c r="DP32" s="780"/>
      <c r="DQ32" s="778"/>
      <c r="DR32" s="779"/>
      <c r="DS32" s="779"/>
      <c r="DT32" s="779"/>
      <c r="DU32" s="780"/>
      <c r="DV32" s="775"/>
      <c r="DW32" s="776"/>
      <c r="DX32" s="776"/>
      <c r="DY32" s="776"/>
      <c r="DZ32" s="781"/>
      <c r="EA32" s="230"/>
    </row>
    <row r="33" spans="1:131" ht="26.25" customHeight="1" x14ac:dyDescent="0.15">
      <c r="A33" s="242">
        <v>6</v>
      </c>
      <c r="B33" s="782" t="s">
        <v>395</v>
      </c>
      <c r="C33" s="783"/>
      <c r="D33" s="783"/>
      <c r="E33" s="783"/>
      <c r="F33" s="783"/>
      <c r="G33" s="783"/>
      <c r="H33" s="783"/>
      <c r="I33" s="783"/>
      <c r="J33" s="783"/>
      <c r="K33" s="783"/>
      <c r="L33" s="783"/>
      <c r="M33" s="783"/>
      <c r="N33" s="783"/>
      <c r="O33" s="783"/>
      <c r="P33" s="784"/>
      <c r="Q33" s="785">
        <v>129</v>
      </c>
      <c r="R33" s="786"/>
      <c r="S33" s="786"/>
      <c r="T33" s="786"/>
      <c r="U33" s="786"/>
      <c r="V33" s="786">
        <v>127</v>
      </c>
      <c r="W33" s="786"/>
      <c r="X33" s="786"/>
      <c r="Y33" s="786"/>
      <c r="Z33" s="786"/>
      <c r="AA33" s="786">
        <v>2</v>
      </c>
      <c r="AB33" s="786"/>
      <c r="AC33" s="786"/>
      <c r="AD33" s="786"/>
      <c r="AE33" s="787"/>
      <c r="AF33" s="788">
        <v>5</v>
      </c>
      <c r="AG33" s="789"/>
      <c r="AH33" s="789"/>
      <c r="AI33" s="789"/>
      <c r="AJ33" s="790"/>
      <c r="AK33" s="836">
        <v>83</v>
      </c>
      <c r="AL33" s="832"/>
      <c r="AM33" s="832"/>
      <c r="AN33" s="832"/>
      <c r="AO33" s="832"/>
      <c r="AP33" s="832">
        <v>246</v>
      </c>
      <c r="AQ33" s="832"/>
      <c r="AR33" s="832"/>
      <c r="AS33" s="832"/>
      <c r="AT33" s="832"/>
      <c r="AU33" s="832">
        <v>228</v>
      </c>
      <c r="AV33" s="832"/>
      <c r="AW33" s="832"/>
      <c r="AX33" s="832"/>
      <c r="AY33" s="832"/>
      <c r="AZ33" s="833" t="s">
        <v>549</v>
      </c>
      <c r="BA33" s="833"/>
      <c r="BB33" s="833"/>
      <c r="BC33" s="833"/>
      <c r="BD33" s="833"/>
      <c r="BE33" s="834" t="s">
        <v>394</v>
      </c>
      <c r="BF33" s="834"/>
      <c r="BG33" s="834"/>
      <c r="BH33" s="834"/>
      <c r="BI33" s="835"/>
      <c r="BJ33" s="232"/>
      <c r="BK33" s="232"/>
      <c r="BL33" s="232"/>
      <c r="BM33" s="232"/>
      <c r="BN33" s="232"/>
      <c r="BO33" s="241"/>
      <c r="BP33" s="241"/>
      <c r="BQ33" s="238">
        <v>27</v>
      </c>
      <c r="BR33" s="239"/>
      <c r="BS33" s="775"/>
      <c r="BT33" s="776"/>
      <c r="BU33" s="776"/>
      <c r="BV33" s="776"/>
      <c r="BW33" s="776"/>
      <c r="BX33" s="776"/>
      <c r="BY33" s="776"/>
      <c r="BZ33" s="776"/>
      <c r="CA33" s="776"/>
      <c r="CB33" s="776"/>
      <c r="CC33" s="776"/>
      <c r="CD33" s="776"/>
      <c r="CE33" s="776"/>
      <c r="CF33" s="776"/>
      <c r="CG33" s="777"/>
      <c r="CH33" s="778"/>
      <c r="CI33" s="779"/>
      <c r="CJ33" s="779"/>
      <c r="CK33" s="779"/>
      <c r="CL33" s="780"/>
      <c r="CM33" s="778"/>
      <c r="CN33" s="779"/>
      <c r="CO33" s="779"/>
      <c r="CP33" s="779"/>
      <c r="CQ33" s="780"/>
      <c r="CR33" s="778"/>
      <c r="CS33" s="779"/>
      <c r="CT33" s="779"/>
      <c r="CU33" s="779"/>
      <c r="CV33" s="780"/>
      <c r="CW33" s="778"/>
      <c r="CX33" s="779"/>
      <c r="CY33" s="779"/>
      <c r="CZ33" s="779"/>
      <c r="DA33" s="780"/>
      <c r="DB33" s="778"/>
      <c r="DC33" s="779"/>
      <c r="DD33" s="779"/>
      <c r="DE33" s="779"/>
      <c r="DF33" s="780"/>
      <c r="DG33" s="778"/>
      <c r="DH33" s="779"/>
      <c r="DI33" s="779"/>
      <c r="DJ33" s="779"/>
      <c r="DK33" s="780"/>
      <c r="DL33" s="778"/>
      <c r="DM33" s="779"/>
      <c r="DN33" s="779"/>
      <c r="DO33" s="779"/>
      <c r="DP33" s="780"/>
      <c r="DQ33" s="778"/>
      <c r="DR33" s="779"/>
      <c r="DS33" s="779"/>
      <c r="DT33" s="779"/>
      <c r="DU33" s="780"/>
      <c r="DV33" s="775"/>
      <c r="DW33" s="776"/>
      <c r="DX33" s="776"/>
      <c r="DY33" s="776"/>
      <c r="DZ33" s="781"/>
      <c r="EA33" s="230"/>
    </row>
    <row r="34" spans="1:131" ht="26.25" customHeight="1" x14ac:dyDescent="0.15">
      <c r="A34" s="242">
        <v>7</v>
      </c>
      <c r="B34" s="782"/>
      <c r="C34" s="783"/>
      <c r="D34" s="783"/>
      <c r="E34" s="783"/>
      <c r="F34" s="783"/>
      <c r="G34" s="783"/>
      <c r="H34" s="783"/>
      <c r="I34" s="783"/>
      <c r="J34" s="783"/>
      <c r="K34" s="783"/>
      <c r="L34" s="783"/>
      <c r="M34" s="783"/>
      <c r="N34" s="783"/>
      <c r="O34" s="783"/>
      <c r="P34" s="784"/>
      <c r="Q34" s="785"/>
      <c r="R34" s="786"/>
      <c r="S34" s="786"/>
      <c r="T34" s="786"/>
      <c r="U34" s="786"/>
      <c r="V34" s="786"/>
      <c r="W34" s="786"/>
      <c r="X34" s="786"/>
      <c r="Y34" s="786"/>
      <c r="Z34" s="786"/>
      <c r="AA34" s="786"/>
      <c r="AB34" s="786"/>
      <c r="AC34" s="786"/>
      <c r="AD34" s="786"/>
      <c r="AE34" s="787"/>
      <c r="AF34" s="788"/>
      <c r="AG34" s="789"/>
      <c r="AH34" s="789"/>
      <c r="AI34" s="789"/>
      <c r="AJ34" s="790"/>
      <c r="AK34" s="836"/>
      <c r="AL34" s="832"/>
      <c r="AM34" s="832"/>
      <c r="AN34" s="832"/>
      <c r="AO34" s="832"/>
      <c r="AP34" s="832"/>
      <c r="AQ34" s="832"/>
      <c r="AR34" s="832"/>
      <c r="AS34" s="832"/>
      <c r="AT34" s="832"/>
      <c r="AU34" s="832"/>
      <c r="AV34" s="832"/>
      <c r="AW34" s="832"/>
      <c r="AX34" s="832"/>
      <c r="AY34" s="832"/>
      <c r="AZ34" s="833"/>
      <c r="BA34" s="833"/>
      <c r="BB34" s="833"/>
      <c r="BC34" s="833"/>
      <c r="BD34" s="833"/>
      <c r="BE34" s="834"/>
      <c r="BF34" s="834"/>
      <c r="BG34" s="834"/>
      <c r="BH34" s="834"/>
      <c r="BI34" s="835"/>
      <c r="BJ34" s="232"/>
      <c r="BK34" s="232"/>
      <c r="BL34" s="232"/>
      <c r="BM34" s="232"/>
      <c r="BN34" s="232"/>
      <c r="BO34" s="241"/>
      <c r="BP34" s="241"/>
      <c r="BQ34" s="238">
        <v>28</v>
      </c>
      <c r="BR34" s="239"/>
      <c r="BS34" s="775"/>
      <c r="BT34" s="776"/>
      <c r="BU34" s="776"/>
      <c r="BV34" s="776"/>
      <c r="BW34" s="776"/>
      <c r="BX34" s="776"/>
      <c r="BY34" s="776"/>
      <c r="BZ34" s="776"/>
      <c r="CA34" s="776"/>
      <c r="CB34" s="776"/>
      <c r="CC34" s="776"/>
      <c r="CD34" s="776"/>
      <c r="CE34" s="776"/>
      <c r="CF34" s="776"/>
      <c r="CG34" s="777"/>
      <c r="CH34" s="778"/>
      <c r="CI34" s="779"/>
      <c r="CJ34" s="779"/>
      <c r="CK34" s="779"/>
      <c r="CL34" s="780"/>
      <c r="CM34" s="778"/>
      <c r="CN34" s="779"/>
      <c r="CO34" s="779"/>
      <c r="CP34" s="779"/>
      <c r="CQ34" s="780"/>
      <c r="CR34" s="778"/>
      <c r="CS34" s="779"/>
      <c r="CT34" s="779"/>
      <c r="CU34" s="779"/>
      <c r="CV34" s="780"/>
      <c r="CW34" s="778"/>
      <c r="CX34" s="779"/>
      <c r="CY34" s="779"/>
      <c r="CZ34" s="779"/>
      <c r="DA34" s="780"/>
      <c r="DB34" s="778"/>
      <c r="DC34" s="779"/>
      <c r="DD34" s="779"/>
      <c r="DE34" s="779"/>
      <c r="DF34" s="780"/>
      <c r="DG34" s="778"/>
      <c r="DH34" s="779"/>
      <c r="DI34" s="779"/>
      <c r="DJ34" s="779"/>
      <c r="DK34" s="780"/>
      <c r="DL34" s="778"/>
      <c r="DM34" s="779"/>
      <c r="DN34" s="779"/>
      <c r="DO34" s="779"/>
      <c r="DP34" s="780"/>
      <c r="DQ34" s="778"/>
      <c r="DR34" s="779"/>
      <c r="DS34" s="779"/>
      <c r="DT34" s="779"/>
      <c r="DU34" s="780"/>
      <c r="DV34" s="775"/>
      <c r="DW34" s="776"/>
      <c r="DX34" s="776"/>
      <c r="DY34" s="776"/>
      <c r="DZ34" s="781"/>
      <c r="EA34" s="230"/>
    </row>
    <row r="35" spans="1:131" ht="26.25" customHeight="1" x14ac:dyDescent="0.15">
      <c r="A35" s="242">
        <v>8</v>
      </c>
      <c r="B35" s="782"/>
      <c r="C35" s="783"/>
      <c r="D35" s="783"/>
      <c r="E35" s="783"/>
      <c r="F35" s="783"/>
      <c r="G35" s="783"/>
      <c r="H35" s="783"/>
      <c r="I35" s="783"/>
      <c r="J35" s="783"/>
      <c r="K35" s="783"/>
      <c r="L35" s="783"/>
      <c r="M35" s="783"/>
      <c r="N35" s="783"/>
      <c r="O35" s="783"/>
      <c r="P35" s="784"/>
      <c r="Q35" s="785"/>
      <c r="R35" s="786"/>
      <c r="S35" s="786"/>
      <c r="T35" s="786"/>
      <c r="U35" s="786"/>
      <c r="V35" s="786"/>
      <c r="W35" s="786"/>
      <c r="X35" s="786"/>
      <c r="Y35" s="786"/>
      <c r="Z35" s="786"/>
      <c r="AA35" s="786"/>
      <c r="AB35" s="786"/>
      <c r="AC35" s="786"/>
      <c r="AD35" s="786"/>
      <c r="AE35" s="787"/>
      <c r="AF35" s="788"/>
      <c r="AG35" s="789"/>
      <c r="AH35" s="789"/>
      <c r="AI35" s="789"/>
      <c r="AJ35" s="790"/>
      <c r="AK35" s="836"/>
      <c r="AL35" s="832"/>
      <c r="AM35" s="832"/>
      <c r="AN35" s="832"/>
      <c r="AO35" s="832"/>
      <c r="AP35" s="832"/>
      <c r="AQ35" s="832"/>
      <c r="AR35" s="832"/>
      <c r="AS35" s="832"/>
      <c r="AT35" s="832"/>
      <c r="AU35" s="832"/>
      <c r="AV35" s="832"/>
      <c r="AW35" s="832"/>
      <c r="AX35" s="832"/>
      <c r="AY35" s="832"/>
      <c r="AZ35" s="833"/>
      <c r="BA35" s="833"/>
      <c r="BB35" s="833"/>
      <c r="BC35" s="833"/>
      <c r="BD35" s="833"/>
      <c r="BE35" s="834"/>
      <c r="BF35" s="834"/>
      <c r="BG35" s="834"/>
      <c r="BH35" s="834"/>
      <c r="BI35" s="835"/>
      <c r="BJ35" s="232"/>
      <c r="BK35" s="232"/>
      <c r="BL35" s="232"/>
      <c r="BM35" s="232"/>
      <c r="BN35" s="232"/>
      <c r="BO35" s="241"/>
      <c r="BP35" s="241"/>
      <c r="BQ35" s="238">
        <v>29</v>
      </c>
      <c r="BR35" s="239"/>
      <c r="BS35" s="775"/>
      <c r="BT35" s="776"/>
      <c r="BU35" s="776"/>
      <c r="BV35" s="776"/>
      <c r="BW35" s="776"/>
      <c r="BX35" s="776"/>
      <c r="BY35" s="776"/>
      <c r="BZ35" s="776"/>
      <c r="CA35" s="776"/>
      <c r="CB35" s="776"/>
      <c r="CC35" s="776"/>
      <c r="CD35" s="776"/>
      <c r="CE35" s="776"/>
      <c r="CF35" s="776"/>
      <c r="CG35" s="777"/>
      <c r="CH35" s="778"/>
      <c r="CI35" s="779"/>
      <c r="CJ35" s="779"/>
      <c r="CK35" s="779"/>
      <c r="CL35" s="780"/>
      <c r="CM35" s="778"/>
      <c r="CN35" s="779"/>
      <c r="CO35" s="779"/>
      <c r="CP35" s="779"/>
      <c r="CQ35" s="780"/>
      <c r="CR35" s="778"/>
      <c r="CS35" s="779"/>
      <c r="CT35" s="779"/>
      <c r="CU35" s="779"/>
      <c r="CV35" s="780"/>
      <c r="CW35" s="778"/>
      <c r="CX35" s="779"/>
      <c r="CY35" s="779"/>
      <c r="CZ35" s="779"/>
      <c r="DA35" s="780"/>
      <c r="DB35" s="778"/>
      <c r="DC35" s="779"/>
      <c r="DD35" s="779"/>
      <c r="DE35" s="779"/>
      <c r="DF35" s="780"/>
      <c r="DG35" s="778"/>
      <c r="DH35" s="779"/>
      <c r="DI35" s="779"/>
      <c r="DJ35" s="779"/>
      <c r="DK35" s="780"/>
      <c r="DL35" s="778"/>
      <c r="DM35" s="779"/>
      <c r="DN35" s="779"/>
      <c r="DO35" s="779"/>
      <c r="DP35" s="780"/>
      <c r="DQ35" s="778"/>
      <c r="DR35" s="779"/>
      <c r="DS35" s="779"/>
      <c r="DT35" s="779"/>
      <c r="DU35" s="780"/>
      <c r="DV35" s="775"/>
      <c r="DW35" s="776"/>
      <c r="DX35" s="776"/>
      <c r="DY35" s="776"/>
      <c r="DZ35" s="781"/>
      <c r="EA35" s="230"/>
    </row>
    <row r="36" spans="1:131" ht="26.25" customHeight="1" x14ac:dyDescent="0.15">
      <c r="A36" s="242">
        <v>9</v>
      </c>
      <c r="B36" s="782"/>
      <c r="C36" s="783"/>
      <c r="D36" s="783"/>
      <c r="E36" s="783"/>
      <c r="F36" s="783"/>
      <c r="G36" s="783"/>
      <c r="H36" s="783"/>
      <c r="I36" s="783"/>
      <c r="J36" s="783"/>
      <c r="K36" s="783"/>
      <c r="L36" s="783"/>
      <c r="M36" s="783"/>
      <c r="N36" s="783"/>
      <c r="O36" s="783"/>
      <c r="P36" s="784"/>
      <c r="Q36" s="785"/>
      <c r="R36" s="786"/>
      <c r="S36" s="786"/>
      <c r="T36" s="786"/>
      <c r="U36" s="786"/>
      <c r="V36" s="786"/>
      <c r="W36" s="786"/>
      <c r="X36" s="786"/>
      <c r="Y36" s="786"/>
      <c r="Z36" s="786"/>
      <c r="AA36" s="786"/>
      <c r="AB36" s="786"/>
      <c r="AC36" s="786"/>
      <c r="AD36" s="786"/>
      <c r="AE36" s="787"/>
      <c r="AF36" s="788"/>
      <c r="AG36" s="789"/>
      <c r="AH36" s="789"/>
      <c r="AI36" s="789"/>
      <c r="AJ36" s="790"/>
      <c r="AK36" s="836"/>
      <c r="AL36" s="832"/>
      <c r="AM36" s="832"/>
      <c r="AN36" s="832"/>
      <c r="AO36" s="832"/>
      <c r="AP36" s="832"/>
      <c r="AQ36" s="832"/>
      <c r="AR36" s="832"/>
      <c r="AS36" s="832"/>
      <c r="AT36" s="832"/>
      <c r="AU36" s="832"/>
      <c r="AV36" s="832"/>
      <c r="AW36" s="832"/>
      <c r="AX36" s="832"/>
      <c r="AY36" s="832"/>
      <c r="AZ36" s="833"/>
      <c r="BA36" s="833"/>
      <c r="BB36" s="833"/>
      <c r="BC36" s="833"/>
      <c r="BD36" s="833"/>
      <c r="BE36" s="834"/>
      <c r="BF36" s="834"/>
      <c r="BG36" s="834"/>
      <c r="BH36" s="834"/>
      <c r="BI36" s="835"/>
      <c r="BJ36" s="232"/>
      <c r="BK36" s="232"/>
      <c r="BL36" s="232"/>
      <c r="BM36" s="232"/>
      <c r="BN36" s="232"/>
      <c r="BO36" s="241"/>
      <c r="BP36" s="241"/>
      <c r="BQ36" s="238">
        <v>30</v>
      </c>
      <c r="BR36" s="239"/>
      <c r="BS36" s="775"/>
      <c r="BT36" s="776"/>
      <c r="BU36" s="776"/>
      <c r="BV36" s="776"/>
      <c r="BW36" s="776"/>
      <c r="BX36" s="776"/>
      <c r="BY36" s="776"/>
      <c r="BZ36" s="776"/>
      <c r="CA36" s="776"/>
      <c r="CB36" s="776"/>
      <c r="CC36" s="776"/>
      <c r="CD36" s="776"/>
      <c r="CE36" s="776"/>
      <c r="CF36" s="776"/>
      <c r="CG36" s="777"/>
      <c r="CH36" s="778"/>
      <c r="CI36" s="779"/>
      <c r="CJ36" s="779"/>
      <c r="CK36" s="779"/>
      <c r="CL36" s="780"/>
      <c r="CM36" s="778"/>
      <c r="CN36" s="779"/>
      <c r="CO36" s="779"/>
      <c r="CP36" s="779"/>
      <c r="CQ36" s="780"/>
      <c r="CR36" s="778"/>
      <c r="CS36" s="779"/>
      <c r="CT36" s="779"/>
      <c r="CU36" s="779"/>
      <c r="CV36" s="780"/>
      <c r="CW36" s="778"/>
      <c r="CX36" s="779"/>
      <c r="CY36" s="779"/>
      <c r="CZ36" s="779"/>
      <c r="DA36" s="780"/>
      <c r="DB36" s="778"/>
      <c r="DC36" s="779"/>
      <c r="DD36" s="779"/>
      <c r="DE36" s="779"/>
      <c r="DF36" s="780"/>
      <c r="DG36" s="778"/>
      <c r="DH36" s="779"/>
      <c r="DI36" s="779"/>
      <c r="DJ36" s="779"/>
      <c r="DK36" s="780"/>
      <c r="DL36" s="778"/>
      <c r="DM36" s="779"/>
      <c r="DN36" s="779"/>
      <c r="DO36" s="779"/>
      <c r="DP36" s="780"/>
      <c r="DQ36" s="778"/>
      <c r="DR36" s="779"/>
      <c r="DS36" s="779"/>
      <c r="DT36" s="779"/>
      <c r="DU36" s="780"/>
      <c r="DV36" s="775"/>
      <c r="DW36" s="776"/>
      <c r="DX36" s="776"/>
      <c r="DY36" s="776"/>
      <c r="DZ36" s="781"/>
      <c r="EA36" s="230"/>
    </row>
    <row r="37" spans="1:131" ht="26.25" customHeight="1" x14ac:dyDescent="0.15">
      <c r="A37" s="242">
        <v>10</v>
      </c>
      <c r="B37" s="782"/>
      <c r="C37" s="783"/>
      <c r="D37" s="783"/>
      <c r="E37" s="783"/>
      <c r="F37" s="783"/>
      <c r="G37" s="783"/>
      <c r="H37" s="783"/>
      <c r="I37" s="783"/>
      <c r="J37" s="783"/>
      <c r="K37" s="783"/>
      <c r="L37" s="783"/>
      <c r="M37" s="783"/>
      <c r="N37" s="783"/>
      <c r="O37" s="783"/>
      <c r="P37" s="784"/>
      <c r="Q37" s="785"/>
      <c r="R37" s="786"/>
      <c r="S37" s="786"/>
      <c r="T37" s="786"/>
      <c r="U37" s="786"/>
      <c r="V37" s="786"/>
      <c r="W37" s="786"/>
      <c r="X37" s="786"/>
      <c r="Y37" s="786"/>
      <c r="Z37" s="786"/>
      <c r="AA37" s="786"/>
      <c r="AB37" s="786"/>
      <c r="AC37" s="786"/>
      <c r="AD37" s="786"/>
      <c r="AE37" s="787"/>
      <c r="AF37" s="788"/>
      <c r="AG37" s="789"/>
      <c r="AH37" s="789"/>
      <c r="AI37" s="789"/>
      <c r="AJ37" s="790"/>
      <c r="AK37" s="836"/>
      <c r="AL37" s="832"/>
      <c r="AM37" s="832"/>
      <c r="AN37" s="832"/>
      <c r="AO37" s="832"/>
      <c r="AP37" s="832"/>
      <c r="AQ37" s="832"/>
      <c r="AR37" s="832"/>
      <c r="AS37" s="832"/>
      <c r="AT37" s="832"/>
      <c r="AU37" s="832"/>
      <c r="AV37" s="832"/>
      <c r="AW37" s="832"/>
      <c r="AX37" s="832"/>
      <c r="AY37" s="832"/>
      <c r="AZ37" s="833"/>
      <c r="BA37" s="833"/>
      <c r="BB37" s="833"/>
      <c r="BC37" s="833"/>
      <c r="BD37" s="833"/>
      <c r="BE37" s="834"/>
      <c r="BF37" s="834"/>
      <c r="BG37" s="834"/>
      <c r="BH37" s="834"/>
      <c r="BI37" s="835"/>
      <c r="BJ37" s="232"/>
      <c r="BK37" s="232"/>
      <c r="BL37" s="232"/>
      <c r="BM37" s="232"/>
      <c r="BN37" s="232"/>
      <c r="BO37" s="241"/>
      <c r="BP37" s="241"/>
      <c r="BQ37" s="238">
        <v>31</v>
      </c>
      <c r="BR37" s="239"/>
      <c r="BS37" s="775"/>
      <c r="BT37" s="776"/>
      <c r="BU37" s="776"/>
      <c r="BV37" s="776"/>
      <c r="BW37" s="776"/>
      <c r="BX37" s="776"/>
      <c r="BY37" s="776"/>
      <c r="BZ37" s="776"/>
      <c r="CA37" s="776"/>
      <c r="CB37" s="776"/>
      <c r="CC37" s="776"/>
      <c r="CD37" s="776"/>
      <c r="CE37" s="776"/>
      <c r="CF37" s="776"/>
      <c r="CG37" s="777"/>
      <c r="CH37" s="778"/>
      <c r="CI37" s="779"/>
      <c r="CJ37" s="779"/>
      <c r="CK37" s="779"/>
      <c r="CL37" s="780"/>
      <c r="CM37" s="778"/>
      <c r="CN37" s="779"/>
      <c r="CO37" s="779"/>
      <c r="CP37" s="779"/>
      <c r="CQ37" s="780"/>
      <c r="CR37" s="778"/>
      <c r="CS37" s="779"/>
      <c r="CT37" s="779"/>
      <c r="CU37" s="779"/>
      <c r="CV37" s="780"/>
      <c r="CW37" s="778"/>
      <c r="CX37" s="779"/>
      <c r="CY37" s="779"/>
      <c r="CZ37" s="779"/>
      <c r="DA37" s="780"/>
      <c r="DB37" s="778"/>
      <c r="DC37" s="779"/>
      <c r="DD37" s="779"/>
      <c r="DE37" s="779"/>
      <c r="DF37" s="780"/>
      <c r="DG37" s="778"/>
      <c r="DH37" s="779"/>
      <c r="DI37" s="779"/>
      <c r="DJ37" s="779"/>
      <c r="DK37" s="780"/>
      <c r="DL37" s="778"/>
      <c r="DM37" s="779"/>
      <c r="DN37" s="779"/>
      <c r="DO37" s="779"/>
      <c r="DP37" s="780"/>
      <c r="DQ37" s="778"/>
      <c r="DR37" s="779"/>
      <c r="DS37" s="779"/>
      <c r="DT37" s="779"/>
      <c r="DU37" s="780"/>
      <c r="DV37" s="775"/>
      <c r="DW37" s="776"/>
      <c r="DX37" s="776"/>
      <c r="DY37" s="776"/>
      <c r="DZ37" s="781"/>
      <c r="EA37" s="230"/>
    </row>
    <row r="38" spans="1:131" ht="26.25" customHeight="1" x14ac:dyDescent="0.15">
      <c r="A38" s="242">
        <v>11</v>
      </c>
      <c r="B38" s="782"/>
      <c r="C38" s="783"/>
      <c r="D38" s="783"/>
      <c r="E38" s="783"/>
      <c r="F38" s="783"/>
      <c r="G38" s="783"/>
      <c r="H38" s="783"/>
      <c r="I38" s="783"/>
      <c r="J38" s="783"/>
      <c r="K38" s="783"/>
      <c r="L38" s="783"/>
      <c r="M38" s="783"/>
      <c r="N38" s="783"/>
      <c r="O38" s="783"/>
      <c r="P38" s="784"/>
      <c r="Q38" s="785"/>
      <c r="R38" s="786"/>
      <c r="S38" s="786"/>
      <c r="T38" s="786"/>
      <c r="U38" s="786"/>
      <c r="V38" s="786"/>
      <c r="W38" s="786"/>
      <c r="X38" s="786"/>
      <c r="Y38" s="786"/>
      <c r="Z38" s="786"/>
      <c r="AA38" s="786"/>
      <c r="AB38" s="786"/>
      <c r="AC38" s="786"/>
      <c r="AD38" s="786"/>
      <c r="AE38" s="787"/>
      <c r="AF38" s="788"/>
      <c r="AG38" s="789"/>
      <c r="AH38" s="789"/>
      <c r="AI38" s="789"/>
      <c r="AJ38" s="790"/>
      <c r="AK38" s="836"/>
      <c r="AL38" s="832"/>
      <c r="AM38" s="832"/>
      <c r="AN38" s="832"/>
      <c r="AO38" s="832"/>
      <c r="AP38" s="832"/>
      <c r="AQ38" s="832"/>
      <c r="AR38" s="832"/>
      <c r="AS38" s="832"/>
      <c r="AT38" s="832"/>
      <c r="AU38" s="832"/>
      <c r="AV38" s="832"/>
      <c r="AW38" s="832"/>
      <c r="AX38" s="832"/>
      <c r="AY38" s="832"/>
      <c r="AZ38" s="833"/>
      <c r="BA38" s="833"/>
      <c r="BB38" s="833"/>
      <c r="BC38" s="833"/>
      <c r="BD38" s="833"/>
      <c r="BE38" s="834"/>
      <c r="BF38" s="834"/>
      <c r="BG38" s="834"/>
      <c r="BH38" s="834"/>
      <c r="BI38" s="835"/>
      <c r="BJ38" s="232"/>
      <c r="BK38" s="232"/>
      <c r="BL38" s="232"/>
      <c r="BM38" s="232"/>
      <c r="BN38" s="232"/>
      <c r="BO38" s="241"/>
      <c r="BP38" s="241"/>
      <c r="BQ38" s="238">
        <v>32</v>
      </c>
      <c r="BR38" s="239"/>
      <c r="BS38" s="775"/>
      <c r="BT38" s="776"/>
      <c r="BU38" s="776"/>
      <c r="BV38" s="776"/>
      <c r="BW38" s="776"/>
      <c r="BX38" s="776"/>
      <c r="BY38" s="776"/>
      <c r="BZ38" s="776"/>
      <c r="CA38" s="776"/>
      <c r="CB38" s="776"/>
      <c r="CC38" s="776"/>
      <c r="CD38" s="776"/>
      <c r="CE38" s="776"/>
      <c r="CF38" s="776"/>
      <c r="CG38" s="777"/>
      <c r="CH38" s="778"/>
      <c r="CI38" s="779"/>
      <c r="CJ38" s="779"/>
      <c r="CK38" s="779"/>
      <c r="CL38" s="780"/>
      <c r="CM38" s="778"/>
      <c r="CN38" s="779"/>
      <c r="CO38" s="779"/>
      <c r="CP38" s="779"/>
      <c r="CQ38" s="780"/>
      <c r="CR38" s="778"/>
      <c r="CS38" s="779"/>
      <c r="CT38" s="779"/>
      <c r="CU38" s="779"/>
      <c r="CV38" s="780"/>
      <c r="CW38" s="778"/>
      <c r="CX38" s="779"/>
      <c r="CY38" s="779"/>
      <c r="CZ38" s="779"/>
      <c r="DA38" s="780"/>
      <c r="DB38" s="778"/>
      <c r="DC38" s="779"/>
      <c r="DD38" s="779"/>
      <c r="DE38" s="779"/>
      <c r="DF38" s="780"/>
      <c r="DG38" s="778"/>
      <c r="DH38" s="779"/>
      <c r="DI38" s="779"/>
      <c r="DJ38" s="779"/>
      <c r="DK38" s="780"/>
      <c r="DL38" s="778"/>
      <c r="DM38" s="779"/>
      <c r="DN38" s="779"/>
      <c r="DO38" s="779"/>
      <c r="DP38" s="780"/>
      <c r="DQ38" s="778"/>
      <c r="DR38" s="779"/>
      <c r="DS38" s="779"/>
      <c r="DT38" s="779"/>
      <c r="DU38" s="780"/>
      <c r="DV38" s="775"/>
      <c r="DW38" s="776"/>
      <c r="DX38" s="776"/>
      <c r="DY38" s="776"/>
      <c r="DZ38" s="781"/>
      <c r="EA38" s="230"/>
    </row>
    <row r="39" spans="1:131" ht="26.25" customHeight="1" x14ac:dyDescent="0.15">
      <c r="A39" s="242">
        <v>12</v>
      </c>
      <c r="B39" s="782"/>
      <c r="C39" s="783"/>
      <c r="D39" s="783"/>
      <c r="E39" s="783"/>
      <c r="F39" s="783"/>
      <c r="G39" s="783"/>
      <c r="H39" s="783"/>
      <c r="I39" s="783"/>
      <c r="J39" s="783"/>
      <c r="K39" s="783"/>
      <c r="L39" s="783"/>
      <c r="M39" s="783"/>
      <c r="N39" s="783"/>
      <c r="O39" s="783"/>
      <c r="P39" s="784"/>
      <c r="Q39" s="785"/>
      <c r="R39" s="786"/>
      <c r="S39" s="786"/>
      <c r="T39" s="786"/>
      <c r="U39" s="786"/>
      <c r="V39" s="786"/>
      <c r="W39" s="786"/>
      <c r="X39" s="786"/>
      <c r="Y39" s="786"/>
      <c r="Z39" s="786"/>
      <c r="AA39" s="786"/>
      <c r="AB39" s="786"/>
      <c r="AC39" s="786"/>
      <c r="AD39" s="786"/>
      <c r="AE39" s="787"/>
      <c r="AF39" s="788"/>
      <c r="AG39" s="789"/>
      <c r="AH39" s="789"/>
      <c r="AI39" s="789"/>
      <c r="AJ39" s="790"/>
      <c r="AK39" s="836"/>
      <c r="AL39" s="832"/>
      <c r="AM39" s="832"/>
      <c r="AN39" s="832"/>
      <c r="AO39" s="832"/>
      <c r="AP39" s="832"/>
      <c r="AQ39" s="832"/>
      <c r="AR39" s="832"/>
      <c r="AS39" s="832"/>
      <c r="AT39" s="832"/>
      <c r="AU39" s="832"/>
      <c r="AV39" s="832"/>
      <c r="AW39" s="832"/>
      <c r="AX39" s="832"/>
      <c r="AY39" s="832"/>
      <c r="AZ39" s="833"/>
      <c r="BA39" s="833"/>
      <c r="BB39" s="833"/>
      <c r="BC39" s="833"/>
      <c r="BD39" s="833"/>
      <c r="BE39" s="834"/>
      <c r="BF39" s="834"/>
      <c r="BG39" s="834"/>
      <c r="BH39" s="834"/>
      <c r="BI39" s="835"/>
      <c r="BJ39" s="232"/>
      <c r="BK39" s="232"/>
      <c r="BL39" s="232"/>
      <c r="BM39" s="232"/>
      <c r="BN39" s="232"/>
      <c r="BO39" s="241"/>
      <c r="BP39" s="241"/>
      <c r="BQ39" s="238">
        <v>33</v>
      </c>
      <c r="BR39" s="239"/>
      <c r="BS39" s="775"/>
      <c r="BT39" s="776"/>
      <c r="BU39" s="776"/>
      <c r="BV39" s="776"/>
      <c r="BW39" s="776"/>
      <c r="BX39" s="776"/>
      <c r="BY39" s="776"/>
      <c r="BZ39" s="776"/>
      <c r="CA39" s="776"/>
      <c r="CB39" s="776"/>
      <c r="CC39" s="776"/>
      <c r="CD39" s="776"/>
      <c r="CE39" s="776"/>
      <c r="CF39" s="776"/>
      <c r="CG39" s="777"/>
      <c r="CH39" s="778"/>
      <c r="CI39" s="779"/>
      <c r="CJ39" s="779"/>
      <c r="CK39" s="779"/>
      <c r="CL39" s="780"/>
      <c r="CM39" s="778"/>
      <c r="CN39" s="779"/>
      <c r="CO39" s="779"/>
      <c r="CP39" s="779"/>
      <c r="CQ39" s="780"/>
      <c r="CR39" s="778"/>
      <c r="CS39" s="779"/>
      <c r="CT39" s="779"/>
      <c r="CU39" s="779"/>
      <c r="CV39" s="780"/>
      <c r="CW39" s="778"/>
      <c r="CX39" s="779"/>
      <c r="CY39" s="779"/>
      <c r="CZ39" s="779"/>
      <c r="DA39" s="780"/>
      <c r="DB39" s="778"/>
      <c r="DC39" s="779"/>
      <c r="DD39" s="779"/>
      <c r="DE39" s="779"/>
      <c r="DF39" s="780"/>
      <c r="DG39" s="778"/>
      <c r="DH39" s="779"/>
      <c r="DI39" s="779"/>
      <c r="DJ39" s="779"/>
      <c r="DK39" s="780"/>
      <c r="DL39" s="778"/>
      <c r="DM39" s="779"/>
      <c r="DN39" s="779"/>
      <c r="DO39" s="779"/>
      <c r="DP39" s="780"/>
      <c r="DQ39" s="778"/>
      <c r="DR39" s="779"/>
      <c r="DS39" s="779"/>
      <c r="DT39" s="779"/>
      <c r="DU39" s="780"/>
      <c r="DV39" s="775"/>
      <c r="DW39" s="776"/>
      <c r="DX39" s="776"/>
      <c r="DY39" s="776"/>
      <c r="DZ39" s="781"/>
      <c r="EA39" s="230"/>
    </row>
    <row r="40" spans="1:131" ht="26.25" customHeight="1" x14ac:dyDescent="0.15">
      <c r="A40" s="238">
        <v>13</v>
      </c>
      <c r="B40" s="782"/>
      <c r="C40" s="783"/>
      <c r="D40" s="783"/>
      <c r="E40" s="783"/>
      <c r="F40" s="783"/>
      <c r="G40" s="783"/>
      <c r="H40" s="783"/>
      <c r="I40" s="783"/>
      <c r="J40" s="783"/>
      <c r="K40" s="783"/>
      <c r="L40" s="783"/>
      <c r="M40" s="783"/>
      <c r="N40" s="783"/>
      <c r="O40" s="783"/>
      <c r="P40" s="784"/>
      <c r="Q40" s="785"/>
      <c r="R40" s="786"/>
      <c r="S40" s="786"/>
      <c r="T40" s="786"/>
      <c r="U40" s="786"/>
      <c r="V40" s="786"/>
      <c r="W40" s="786"/>
      <c r="X40" s="786"/>
      <c r="Y40" s="786"/>
      <c r="Z40" s="786"/>
      <c r="AA40" s="786"/>
      <c r="AB40" s="786"/>
      <c r="AC40" s="786"/>
      <c r="AD40" s="786"/>
      <c r="AE40" s="787"/>
      <c r="AF40" s="788"/>
      <c r="AG40" s="789"/>
      <c r="AH40" s="789"/>
      <c r="AI40" s="789"/>
      <c r="AJ40" s="790"/>
      <c r="AK40" s="836"/>
      <c r="AL40" s="832"/>
      <c r="AM40" s="832"/>
      <c r="AN40" s="832"/>
      <c r="AO40" s="832"/>
      <c r="AP40" s="832"/>
      <c r="AQ40" s="832"/>
      <c r="AR40" s="832"/>
      <c r="AS40" s="832"/>
      <c r="AT40" s="832"/>
      <c r="AU40" s="832"/>
      <c r="AV40" s="832"/>
      <c r="AW40" s="832"/>
      <c r="AX40" s="832"/>
      <c r="AY40" s="832"/>
      <c r="AZ40" s="833"/>
      <c r="BA40" s="833"/>
      <c r="BB40" s="833"/>
      <c r="BC40" s="833"/>
      <c r="BD40" s="833"/>
      <c r="BE40" s="834"/>
      <c r="BF40" s="834"/>
      <c r="BG40" s="834"/>
      <c r="BH40" s="834"/>
      <c r="BI40" s="835"/>
      <c r="BJ40" s="232"/>
      <c r="BK40" s="232"/>
      <c r="BL40" s="232"/>
      <c r="BM40" s="232"/>
      <c r="BN40" s="232"/>
      <c r="BO40" s="241"/>
      <c r="BP40" s="241"/>
      <c r="BQ40" s="238">
        <v>34</v>
      </c>
      <c r="BR40" s="239"/>
      <c r="BS40" s="775"/>
      <c r="BT40" s="776"/>
      <c r="BU40" s="776"/>
      <c r="BV40" s="776"/>
      <c r="BW40" s="776"/>
      <c r="BX40" s="776"/>
      <c r="BY40" s="776"/>
      <c r="BZ40" s="776"/>
      <c r="CA40" s="776"/>
      <c r="CB40" s="776"/>
      <c r="CC40" s="776"/>
      <c r="CD40" s="776"/>
      <c r="CE40" s="776"/>
      <c r="CF40" s="776"/>
      <c r="CG40" s="777"/>
      <c r="CH40" s="778"/>
      <c r="CI40" s="779"/>
      <c r="CJ40" s="779"/>
      <c r="CK40" s="779"/>
      <c r="CL40" s="780"/>
      <c r="CM40" s="778"/>
      <c r="CN40" s="779"/>
      <c r="CO40" s="779"/>
      <c r="CP40" s="779"/>
      <c r="CQ40" s="780"/>
      <c r="CR40" s="778"/>
      <c r="CS40" s="779"/>
      <c r="CT40" s="779"/>
      <c r="CU40" s="779"/>
      <c r="CV40" s="780"/>
      <c r="CW40" s="778"/>
      <c r="CX40" s="779"/>
      <c r="CY40" s="779"/>
      <c r="CZ40" s="779"/>
      <c r="DA40" s="780"/>
      <c r="DB40" s="778"/>
      <c r="DC40" s="779"/>
      <c r="DD40" s="779"/>
      <c r="DE40" s="779"/>
      <c r="DF40" s="780"/>
      <c r="DG40" s="778"/>
      <c r="DH40" s="779"/>
      <c r="DI40" s="779"/>
      <c r="DJ40" s="779"/>
      <c r="DK40" s="780"/>
      <c r="DL40" s="778"/>
      <c r="DM40" s="779"/>
      <c r="DN40" s="779"/>
      <c r="DO40" s="779"/>
      <c r="DP40" s="780"/>
      <c r="DQ40" s="778"/>
      <c r="DR40" s="779"/>
      <c r="DS40" s="779"/>
      <c r="DT40" s="779"/>
      <c r="DU40" s="780"/>
      <c r="DV40" s="775"/>
      <c r="DW40" s="776"/>
      <c r="DX40" s="776"/>
      <c r="DY40" s="776"/>
      <c r="DZ40" s="781"/>
      <c r="EA40" s="230"/>
    </row>
    <row r="41" spans="1:131" ht="26.25" customHeight="1" x14ac:dyDescent="0.15">
      <c r="A41" s="238">
        <v>14</v>
      </c>
      <c r="B41" s="782"/>
      <c r="C41" s="783"/>
      <c r="D41" s="783"/>
      <c r="E41" s="783"/>
      <c r="F41" s="783"/>
      <c r="G41" s="783"/>
      <c r="H41" s="783"/>
      <c r="I41" s="783"/>
      <c r="J41" s="783"/>
      <c r="K41" s="783"/>
      <c r="L41" s="783"/>
      <c r="M41" s="783"/>
      <c r="N41" s="783"/>
      <c r="O41" s="783"/>
      <c r="P41" s="784"/>
      <c r="Q41" s="785"/>
      <c r="R41" s="786"/>
      <c r="S41" s="786"/>
      <c r="T41" s="786"/>
      <c r="U41" s="786"/>
      <c r="V41" s="786"/>
      <c r="W41" s="786"/>
      <c r="X41" s="786"/>
      <c r="Y41" s="786"/>
      <c r="Z41" s="786"/>
      <c r="AA41" s="786"/>
      <c r="AB41" s="786"/>
      <c r="AC41" s="786"/>
      <c r="AD41" s="786"/>
      <c r="AE41" s="787"/>
      <c r="AF41" s="788"/>
      <c r="AG41" s="789"/>
      <c r="AH41" s="789"/>
      <c r="AI41" s="789"/>
      <c r="AJ41" s="790"/>
      <c r="AK41" s="836"/>
      <c r="AL41" s="832"/>
      <c r="AM41" s="832"/>
      <c r="AN41" s="832"/>
      <c r="AO41" s="832"/>
      <c r="AP41" s="832"/>
      <c r="AQ41" s="832"/>
      <c r="AR41" s="832"/>
      <c r="AS41" s="832"/>
      <c r="AT41" s="832"/>
      <c r="AU41" s="832"/>
      <c r="AV41" s="832"/>
      <c r="AW41" s="832"/>
      <c r="AX41" s="832"/>
      <c r="AY41" s="832"/>
      <c r="AZ41" s="833"/>
      <c r="BA41" s="833"/>
      <c r="BB41" s="833"/>
      <c r="BC41" s="833"/>
      <c r="BD41" s="833"/>
      <c r="BE41" s="834"/>
      <c r="BF41" s="834"/>
      <c r="BG41" s="834"/>
      <c r="BH41" s="834"/>
      <c r="BI41" s="835"/>
      <c r="BJ41" s="232"/>
      <c r="BK41" s="232"/>
      <c r="BL41" s="232"/>
      <c r="BM41" s="232"/>
      <c r="BN41" s="232"/>
      <c r="BO41" s="241"/>
      <c r="BP41" s="241"/>
      <c r="BQ41" s="238">
        <v>35</v>
      </c>
      <c r="BR41" s="239"/>
      <c r="BS41" s="775"/>
      <c r="BT41" s="776"/>
      <c r="BU41" s="776"/>
      <c r="BV41" s="776"/>
      <c r="BW41" s="776"/>
      <c r="BX41" s="776"/>
      <c r="BY41" s="776"/>
      <c r="BZ41" s="776"/>
      <c r="CA41" s="776"/>
      <c r="CB41" s="776"/>
      <c r="CC41" s="776"/>
      <c r="CD41" s="776"/>
      <c r="CE41" s="776"/>
      <c r="CF41" s="776"/>
      <c r="CG41" s="777"/>
      <c r="CH41" s="778"/>
      <c r="CI41" s="779"/>
      <c r="CJ41" s="779"/>
      <c r="CK41" s="779"/>
      <c r="CL41" s="780"/>
      <c r="CM41" s="778"/>
      <c r="CN41" s="779"/>
      <c r="CO41" s="779"/>
      <c r="CP41" s="779"/>
      <c r="CQ41" s="780"/>
      <c r="CR41" s="778"/>
      <c r="CS41" s="779"/>
      <c r="CT41" s="779"/>
      <c r="CU41" s="779"/>
      <c r="CV41" s="780"/>
      <c r="CW41" s="778"/>
      <c r="CX41" s="779"/>
      <c r="CY41" s="779"/>
      <c r="CZ41" s="779"/>
      <c r="DA41" s="780"/>
      <c r="DB41" s="778"/>
      <c r="DC41" s="779"/>
      <c r="DD41" s="779"/>
      <c r="DE41" s="779"/>
      <c r="DF41" s="780"/>
      <c r="DG41" s="778"/>
      <c r="DH41" s="779"/>
      <c r="DI41" s="779"/>
      <c r="DJ41" s="779"/>
      <c r="DK41" s="780"/>
      <c r="DL41" s="778"/>
      <c r="DM41" s="779"/>
      <c r="DN41" s="779"/>
      <c r="DO41" s="779"/>
      <c r="DP41" s="780"/>
      <c r="DQ41" s="778"/>
      <c r="DR41" s="779"/>
      <c r="DS41" s="779"/>
      <c r="DT41" s="779"/>
      <c r="DU41" s="780"/>
      <c r="DV41" s="775"/>
      <c r="DW41" s="776"/>
      <c r="DX41" s="776"/>
      <c r="DY41" s="776"/>
      <c r="DZ41" s="781"/>
      <c r="EA41" s="230"/>
    </row>
    <row r="42" spans="1:131" ht="26.25" customHeight="1" x14ac:dyDescent="0.15">
      <c r="A42" s="238">
        <v>15</v>
      </c>
      <c r="B42" s="782"/>
      <c r="C42" s="783"/>
      <c r="D42" s="783"/>
      <c r="E42" s="783"/>
      <c r="F42" s="783"/>
      <c r="G42" s="783"/>
      <c r="H42" s="783"/>
      <c r="I42" s="783"/>
      <c r="J42" s="783"/>
      <c r="K42" s="783"/>
      <c r="L42" s="783"/>
      <c r="M42" s="783"/>
      <c r="N42" s="783"/>
      <c r="O42" s="783"/>
      <c r="P42" s="784"/>
      <c r="Q42" s="785"/>
      <c r="R42" s="786"/>
      <c r="S42" s="786"/>
      <c r="T42" s="786"/>
      <c r="U42" s="786"/>
      <c r="V42" s="786"/>
      <c r="W42" s="786"/>
      <c r="X42" s="786"/>
      <c r="Y42" s="786"/>
      <c r="Z42" s="786"/>
      <c r="AA42" s="786"/>
      <c r="AB42" s="786"/>
      <c r="AC42" s="786"/>
      <c r="AD42" s="786"/>
      <c r="AE42" s="787"/>
      <c r="AF42" s="788"/>
      <c r="AG42" s="789"/>
      <c r="AH42" s="789"/>
      <c r="AI42" s="789"/>
      <c r="AJ42" s="790"/>
      <c r="AK42" s="836"/>
      <c r="AL42" s="832"/>
      <c r="AM42" s="832"/>
      <c r="AN42" s="832"/>
      <c r="AO42" s="832"/>
      <c r="AP42" s="832"/>
      <c r="AQ42" s="832"/>
      <c r="AR42" s="832"/>
      <c r="AS42" s="832"/>
      <c r="AT42" s="832"/>
      <c r="AU42" s="832"/>
      <c r="AV42" s="832"/>
      <c r="AW42" s="832"/>
      <c r="AX42" s="832"/>
      <c r="AY42" s="832"/>
      <c r="AZ42" s="833"/>
      <c r="BA42" s="833"/>
      <c r="BB42" s="833"/>
      <c r="BC42" s="833"/>
      <c r="BD42" s="833"/>
      <c r="BE42" s="834"/>
      <c r="BF42" s="834"/>
      <c r="BG42" s="834"/>
      <c r="BH42" s="834"/>
      <c r="BI42" s="835"/>
      <c r="BJ42" s="232"/>
      <c r="BK42" s="232"/>
      <c r="BL42" s="232"/>
      <c r="BM42" s="232"/>
      <c r="BN42" s="232"/>
      <c r="BO42" s="241"/>
      <c r="BP42" s="241"/>
      <c r="BQ42" s="238">
        <v>36</v>
      </c>
      <c r="BR42" s="239"/>
      <c r="BS42" s="775"/>
      <c r="BT42" s="776"/>
      <c r="BU42" s="776"/>
      <c r="BV42" s="776"/>
      <c r="BW42" s="776"/>
      <c r="BX42" s="776"/>
      <c r="BY42" s="776"/>
      <c r="BZ42" s="776"/>
      <c r="CA42" s="776"/>
      <c r="CB42" s="776"/>
      <c r="CC42" s="776"/>
      <c r="CD42" s="776"/>
      <c r="CE42" s="776"/>
      <c r="CF42" s="776"/>
      <c r="CG42" s="777"/>
      <c r="CH42" s="778"/>
      <c r="CI42" s="779"/>
      <c r="CJ42" s="779"/>
      <c r="CK42" s="779"/>
      <c r="CL42" s="780"/>
      <c r="CM42" s="778"/>
      <c r="CN42" s="779"/>
      <c r="CO42" s="779"/>
      <c r="CP42" s="779"/>
      <c r="CQ42" s="780"/>
      <c r="CR42" s="778"/>
      <c r="CS42" s="779"/>
      <c r="CT42" s="779"/>
      <c r="CU42" s="779"/>
      <c r="CV42" s="780"/>
      <c r="CW42" s="778"/>
      <c r="CX42" s="779"/>
      <c r="CY42" s="779"/>
      <c r="CZ42" s="779"/>
      <c r="DA42" s="780"/>
      <c r="DB42" s="778"/>
      <c r="DC42" s="779"/>
      <c r="DD42" s="779"/>
      <c r="DE42" s="779"/>
      <c r="DF42" s="780"/>
      <c r="DG42" s="778"/>
      <c r="DH42" s="779"/>
      <c r="DI42" s="779"/>
      <c r="DJ42" s="779"/>
      <c r="DK42" s="780"/>
      <c r="DL42" s="778"/>
      <c r="DM42" s="779"/>
      <c r="DN42" s="779"/>
      <c r="DO42" s="779"/>
      <c r="DP42" s="780"/>
      <c r="DQ42" s="778"/>
      <c r="DR42" s="779"/>
      <c r="DS42" s="779"/>
      <c r="DT42" s="779"/>
      <c r="DU42" s="780"/>
      <c r="DV42" s="775"/>
      <c r="DW42" s="776"/>
      <c r="DX42" s="776"/>
      <c r="DY42" s="776"/>
      <c r="DZ42" s="781"/>
      <c r="EA42" s="230"/>
    </row>
    <row r="43" spans="1:131" ht="26.25" customHeight="1" x14ac:dyDescent="0.15">
      <c r="A43" s="238">
        <v>16</v>
      </c>
      <c r="B43" s="782"/>
      <c r="C43" s="783"/>
      <c r="D43" s="783"/>
      <c r="E43" s="783"/>
      <c r="F43" s="783"/>
      <c r="G43" s="783"/>
      <c r="H43" s="783"/>
      <c r="I43" s="783"/>
      <c r="J43" s="783"/>
      <c r="K43" s="783"/>
      <c r="L43" s="783"/>
      <c r="M43" s="783"/>
      <c r="N43" s="783"/>
      <c r="O43" s="783"/>
      <c r="P43" s="784"/>
      <c r="Q43" s="785"/>
      <c r="R43" s="786"/>
      <c r="S43" s="786"/>
      <c r="T43" s="786"/>
      <c r="U43" s="786"/>
      <c r="V43" s="786"/>
      <c r="W43" s="786"/>
      <c r="X43" s="786"/>
      <c r="Y43" s="786"/>
      <c r="Z43" s="786"/>
      <c r="AA43" s="786"/>
      <c r="AB43" s="786"/>
      <c r="AC43" s="786"/>
      <c r="AD43" s="786"/>
      <c r="AE43" s="787"/>
      <c r="AF43" s="788"/>
      <c r="AG43" s="789"/>
      <c r="AH43" s="789"/>
      <c r="AI43" s="789"/>
      <c r="AJ43" s="790"/>
      <c r="AK43" s="836"/>
      <c r="AL43" s="832"/>
      <c r="AM43" s="832"/>
      <c r="AN43" s="832"/>
      <c r="AO43" s="832"/>
      <c r="AP43" s="832"/>
      <c r="AQ43" s="832"/>
      <c r="AR43" s="832"/>
      <c r="AS43" s="832"/>
      <c r="AT43" s="832"/>
      <c r="AU43" s="832"/>
      <c r="AV43" s="832"/>
      <c r="AW43" s="832"/>
      <c r="AX43" s="832"/>
      <c r="AY43" s="832"/>
      <c r="AZ43" s="833"/>
      <c r="BA43" s="833"/>
      <c r="BB43" s="833"/>
      <c r="BC43" s="833"/>
      <c r="BD43" s="833"/>
      <c r="BE43" s="834"/>
      <c r="BF43" s="834"/>
      <c r="BG43" s="834"/>
      <c r="BH43" s="834"/>
      <c r="BI43" s="835"/>
      <c r="BJ43" s="232"/>
      <c r="BK43" s="232"/>
      <c r="BL43" s="232"/>
      <c r="BM43" s="232"/>
      <c r="BN43" s="232"/>
      <c r="BO43" s="241"/>
      <c r="BP43" s="241"/>
      <c r="BQ43" s="238">
        <v>37</v>
      </c>
      <c r="BR43" s="239"/>
      <c r="BS43" s="775"/>
      <c r="BT43" s="776"/>
      <c r="BU43" s="776"/>
      <c r="BV43" s="776"/>
      <c r="BW43" s="776"/>
      <c r="BX43" s="776"/>
      <c r="BY43" s="776"/>
      <c r="BZ43" s="776"/>
      <c r="CA43" s="776"/>
      <c r="CB43" s="776"/>
      <c r="CC43" s="776"/>
      <c r="CD43" s="776"/>
      <c r="CE43" s="776"/>
      <c r="CF43" s="776"/>
      <c r="CG43" s="777"/>
      <c r="CH43" s="778"/>
      <c r="CI43" s="779"/>
      <c r="CJ43" s="779"/>
      <c r="CK43" s="779"/>
      <c r="CL43" s="780"/>
      <c r="CM43" s="778"/>
      <c r="CN43" s="779"/>
      <c r="CO43" s="779"/>
      <c r="CP43" s="779"/>
      <c r="CQ43" s="780"/>
      <c r="CR43" s="778"/>
      <c r="CS43" s="779"/>
      <c r="CT43" s="779"/>
      <c r="CU43" s="779"/>
      <c r="CV43" s="780"/>
      <c r="CW43" s="778"/>
      <c r="CX43" s="779"/>
      <c r="CY43" s="779"/>
      <c r="CZ43" s="779"/>
      <c r="DA43" s="780"/>
      <c r="DB43" s="778"/>
      <c r="DC43" s="779"/>
      <c r="DD43" s="779"/>
      <c r="DE43" s="779"/>
      <c r="DF43" s="780"/>
      <c r="DG43" s="778"/>
      <c r="DH43" s="779"/>
      <c r="DI43" s="779"/>
      <c r="DJ43" s="779"/>
      <c r="DK43" s="780"/>
      <c r="DL43" s="778"/>
      <c r="DM43" s="779"/>
      <c r="DN43" s="779"/>
      <c r="DO43" s="779"/>
      <c r="DP43" s="780"/>
      <c r="DQ43" s="778"/>
      <c r="DR43" s="779"/>
      <c r="DS43" s="779"/>
      <c r="DT43" s="779"/>
      <c r="DU43" s="780"/>
      <c r="DV43" s="775"/>
      <c r="DW43" s="776"/>
      <c r="DX43" s="776"/>
      <c r="DY43" s="776"/>
      <c r="DZ43" s="781"/>
      <c r="EA43" s="230"/>
    </row>
    <row r="44" spans="1:131" ht="26.25" customHeight="1" x14ac:dyDescent="0.15">
      <c r="A44" s="238">
        <v>17</v>
      </c>
      <c r="B44" s="782"/>
      <c r="C44" s="783"/>
      <c r="D44" s="783"/>
      <c r="E44" s="783"/>
      <c r="F44" s="783"/>
      <c r="G44" s="783"/>
      <c r="H44" s="783"/>
      <c r="I44" s="783"/>
      <c r="J44" s="783"/>
      <c r="K44" s="783"/>
      <c r="L44" s="783"/>
      <c r="M44" s="783"/>
      <c r="N44" s="783"/>
      <c r="O44" s="783"/>
      <c r="P44" s="784"/>
      <c r="Q44" s="785"/>
      <c r="R44" s="786"/>
      <c r="S44" s="786"/>
      <c r="T44" s="786"/>
      <c r="U44" s="786"/>
      <c r="V44" s="786"/>
      <c r="W44" s="786"/>
      <c r="X44" s="786"/>
      <c r="Y44" s="786"/>
      <c r="Z44" s="786"/>
      <c r="AA44" s="786"/>
      <c r="AB44" s="786"/>
      <c r="AC44" s="786"/>
      <c r="AD44" s="786"/>
      <c r="AE44" s="787"/>
      <c r="AF44" s="788"/>
      <c r="AG44" s="789"/>
      <c r="AH44" s="789"/>
      <c r="AI44" s="789"/>
      <c r="AJ44" s="790"/>
      <c r="AK44" s="836"/>
      <c r="AL44" s="832"/>
      <c r="AM44" s="832"/>
      <c r="AN44" s="832"/>
      <c r="AO44" s="832"/>
      <c r="AP44" s="832"/>
      <c r="AQ44" s="832"/>
      <c r="AR44" s="832"/>
      <c r="AS44" s="832"/>
      <c r="AT44" s="832"/>
      <c r="AU44" s="832"/>
      <c r="AV44" s="832"/>
      <c r="AW44" s="832"/>
      <c r="AX44" s="832"/>
      <c r="AY44" s="832"/>
      <c r="AZ44" s="833"/>
      <c r="BA44" s="833"/>
      <c r="BB44" s="833"/>
      <c r="BC44" s="833"/>
      <c r="BD44" s="833"/>
      <c r="BE44" s="834"/>
      <c r="BF44" s="834"/>
      <c r="BG44" s="834"/>
      <c r="BH44" s="834"/>
      <c r="BI44" s="835"/>
      <c r="BJ44" s="232"/>
      <c r="BK44" s="232"/>
      <c r="BL44" s="232"/>
      <c r="BM44" s="232"/>
      <c r="BN44" s="232"/>
      <c r="BO44" s="241"/>
      <c r="BP44" s="241"/>
      <c r="BQ44" s="238">
        <v>38</v>
      </c>
      <c r="BR44" s="239"/>
      <c r="BS44" s="775"/>
      <c r="BT44" s="776"/>
      <c r="BU44" s="776"/>
      <c r="BV44" s="776"/>
      <c r="BW44" s="776"/>
      <c r="BX44" s="776"/>
      <c r="BY44" s="776"/>
      <c r="BZ44" s="776"/>
      <c r="CA44" s="776"/>
      <c r="CB44" s="776"/>
      <c r="CC44" s="776"/>
      <c r="CD44" s="776"/>
      <c r="CE44" s="776"/>
      <c r="CF44" s="776"/>
      <c r="CG44" s="777"/>
      <c r="CH44" s="778"/>
      <c r="CI44" s="779"/>
      <c r="CJ44" s="779"/>
      <c r="CK44" s="779"/>
      <c r="CL44" s="780"/>
      <c r="CM44" s="778"/>
      <c r="CN44" s="779"/>
      <c r="CO44" s="779"/>
      <c r="CP44" s="779"/>
      <c r="CQ44" s="780"/>
      <c r="CR44" s="778"/>
      <c r="CS44" s="779"/>
      <c r="CT44" s="779"/>
      <c r="CU44" s="779"/>
      <c r="CV44" s="780"/>
      <c r="CW44" s="778"/>
      <c r="CX44" s="779"/>
      <c r="CY44" s="779"/>
      <c r="CZ44" s="779"/>
      <c r="DA44" s="780"/>
      <c r="DB44" s="778"/>
      <c r="DC44" s="779"/>
      <c r="DD44" s="779"/>
      <c r="DE44" s="779"/>
      <c r="DF44" s="780"/>
      <c r="DG44" s="778"/>
      <c r="DH44" s="779"/>
      <c r="DI44" s="779"/>
      <c r="DJ44" s="779"/>
      <c r="DK44" s="780"/>
      <c r="DL44" s="778"/>
      <c r="DM44" s="779"/>
      <c r="DN44" s="779"/>
      <c r="DO44" s="779"/>
      <c r="DP44" s="780"/>
      <c r="DQ44" s="778"/>
      <c r="DR44" s="779"/>
      <c r="DS44" s="779"/>
      <c r="DT44" s="779"/>
      <c r="DU44" s="780"/>
      <c r="DV44" s="775"/>
      <c r="DW44" s="776"/>
      <c r="DX44" s="776"/>
      <c r="DY44" s="776"/>
      <c r="DZ44" s="781"/>
      <c r="EA44" s="230"/>
    </row>
    <row r="45" spans="1:131" ht="26.25" customHeight="1" x14ac:dyDescent="0.15">
      <c r="A45" s="238">
        <v>18</v>
      </c>
      <c r="B45" s="782"/>
      <c r="C45" s="783"/>
      <c r="D45" s="783"/>
      <c r="E45" s="783"/>
      <c r="F45" s="783"/>
      <c r="G45" s="783"/>
      <c r="H45" s="783"/>
      <c r="I45" s="783"/>
      <c r="J45" s="783"/>
      <c r="K45" s="783"/>
      <c r="L45" s="783"/>
      <c r="M45" s="783"/>
      <c r="N45" s="783"/>
      <c r="O45" s="783"/>
      <c r="P45" s="784"/>
      <c r="Q45" s="785"/>
      <c r="R45" s="786"/>
      <c r="S45" s="786"/>
      <c r="T45" s="786"/>
      <c r="U45" s="786"/>
      <c r="V45" s="786"/>
      <c r="W45" s="786"/>
      <c r="X45" s="786"/>
      <c r="Y45" s="786"/>
      <c r="Z45" s="786"/>
      <c r="AA45" s="786"/>
      <c r="AB45" s="786"/>
      <c r="AC45" s="786"/>
      <c r="AD45" s="786"/>
      <c r="AE45" s="787"/>
      <c r="AF45" s="788"/>
      <c r="AG45" s="789"/>
      <c r="AH45" s="789"/>
      <c r="AI45" s="789"/>
      <c r="AJ45" s="790"/>
      <c r="AK45" s="836"/>
      <c r="AL45" s="832"/>
      <c r="AM45" s="832"/>
      <c r="AN45" s="832"/>
      <c r="AO45" s="832"/>
      <c r="AP45" s="832"/>
      <c r="AQ45" s="832"/>
      <c r="AR45" s="832"/>
      <c r="AS45" s="832"/>
      <c r="AT45" s="832"/>
      <c r="AU45" s="832"/>
      <c r="AV45" s="832"/>
      <c r="AW45" s="832"/>
      <c r="AX45" s="832"/>
      <c r="AY45" s="832"/>
      <c r="AZ45" s="833"/>
      <c r="BA45" s="833"/>
      <c r="BB45" s="833"/>
      <c r="BC45" s="833"/>
      <c r="BD45" s="833"/>
      <c r="BE45" s="834"/>
      <c r="BF45" s="834"/>
      <c r="BG45" s="834"/>
      <c r="BH45" s="834"/>
      <c r="BI45" s="835"/>
      <c r="BJ45" s="232"/>
      <c r="BK45" s="232"/>
      <c r="BL45" s="232"/>
      <c r="BM45" s="232"/>
      <c r="BN45" s="232"/>
      <c r="BO45" s="241"/>
      <c r="BP45" s="241"/>
      <c r="BQ45" s="238">
        <v>39</v>
      </c>
      <c r="BR45" s="239"/>
      <c r="BS45" s="775"/>
      <c r="BT45" s="776"/>
      <c r="BU45" s="776"/>
      <c r="BV45" s="776"/>
      <c r="BW45" s="776"/>
      <c r="BX45" s="776"/>
      <c r="BY45" s="776"/>
      <c r="BZ45" s="776"/>
      <c r="CA45" s="776"/>
      <c r="CB45" s="776"/>
      <c r="CC45" s="776"/>
      <c r="CD45" s="776"/>
      <c r="CE45" s="776"/>
      <c r="CF45" s="776"/>
      <c r="CG45" s="777"/>
      <c r="CH45" s="778"/>
      <c r="CI45" s="779"/>
      <c r="CJ45" s="779"/>
      <c r="CK45" s="779"/>
      <c r="CL45" s="780"/>
      <c r="CM45" s="778"/>
      <c r="CN45" s="779"/>
      <c r="CO45" s="779"/>
      <c r="CP45" s="779"/>
      <c r="CQ45" s="780"/>
      <c r="CR45" s="778"/>
      <c r="CS45" s="779"/>
      <c r="CT45" s="779"/>
      <c r="CU45" s="779"/>
      <c r="CV45" s="780"/>
      <c r="CW45" s="778"/>
      <c r="CX45" s="779"/>
      <c r="CY45" s="779"/>
      <c r="CZ45" s="779"/>
      <c r="DA45" s="780"/>
      <c r="DB45" s="778"/>
      <c r="DC45" s="779"/>
      <c r="DD45" s="779"/>
      <c r="DE45" s="779"/>
      <c r="DF45" s="780"/>
      <c r="DG45" s="778"/>
      <c r="DH45" s="779"/>
      <c r="DI45" s="779"/>
      <c r="DJ45" s="779"/>
      <c r="DK45" s="780"/>
      <c r="DL45" s="778"/>
      <c r="DM45" s="779"/>
      <c r="DN45" s="779"/>
      <c r="DO45" s="779"/>
      <c r="DP45" s="780"/>
      <c r="DQ45" s="778"/>
      <c r="DR45" s="779"/>
      <c r="DS45" s="779"/>
      <c r="DT45" s="779"/>
      <c r="DU45" s="780"/>
      <c r="DV45" s="775"/>
      <c r="DW45" s="776"/>
      <c r="DX45" s="776"/>
      <c r="DY45" s="776"/>
      <c r="DZ45" s="781"/>
      <c r="EA45" s="230"/>
    </row>
    <row r="46" spans="1:131" ht="26.25" customHeight="1" x14ac:dyDescent="0.15">
      <c r="A46" s="238">
        <v>19</v>
      </c>
      <c r="B46" s="782"/>
      <c r="C46" s="783"/>
      <c r="D46" s="783"/>
      <c r="E46" s="783"/>
      <c r="F46" s="783"/>
      <c r="G46" s="783"/>
      <c r="H46" s="783"/>
      <c r="I46" s="783"/>
      <c r="J46" s="783"/>
      <c r="K46" s="783"/>
      <c r="L46" s="783"/>
      <c r="M46" s="783"/>
      <c r="N46" s="783"/>
      <c r="O46" s="783"/>
      <c r="P46" s="784"/>
      <c r="Q46" s="785"/>
      <c r="R46" s="786"/>
      <c r="S46" s="786"/>
      <c r="T46" s="786"/>
      <c r="U46" s="786"/>
      <c r="V46" s="786"/>
      <c r="W46" s="786"/>
      <c r="X46" s="786"/>
      <c r="Y46" s="786"/>
      <c r="Z46" s="786"/>
      <c r="AA46" s="786"/>
      <c r="AB46" s="786"/>
      <c r="AC46" s="786"/>
      <c r="AD46" s="786"/>
      <c r="AE46" s="787"/>
      <c r="AF46" s="788"/>
      <c r="AG46" s="789"/>
      <c r="AH46" s="789"/>
      <c r="AI46" s="789"/>
      <c r="AJ46" s="790"/>
      <c r="AK46" s="836"/>
      <c r="AL46" s="832"/>
      <c r="AM46" s="832"/>
      <c r="AN46" s="832"/>
      <c r="AO46" s="832"/>
      <c r="AP46" s="832"/>
      <c r="AQ46" s="832"/>
      <c r="AR46" s="832"/>
      <c r="AS46" s="832"/>
      <c r="AT46" s="832"/>
      <c r="AU46" s="832"/>
      <c r="AV46" s="832"/>
      <c r="AW46" s="832"/>
      <c r="AX46" s="832"/>
      <c r="AY46" s="832"/>
      <c r="AZ46" s="833"/>
      <c r="BA46" s="833"/>
      <c r="BB46" s="833"/>
      <c r="BC46" s="833"/>
      <c r="BD46" s="833"/>
      <c r="BE46" s="834"/>
      <c r="BF46" s="834"/>
      <c r="BG46" s="834"/>
      <c r="BH46" s="834"/>
      <c r="BI46" s="835"/>
      <c r="BJ46" s="232"/>
      <c r="BK46" s="232"/>
      <c r="BL46" s="232"/>
      <c r="BM46" s="232"/>
      <c r="BN46" s="232"/>
      <c r="BO46" s="241"/>
      <c r="BP46" s="241"/>
      <c r="BQ46" s="238">
        <v>40</v>
      </c>
      <c r="BR46" s="239"/>
      <c r="BS46" s="775"/>
      <c r="BT46" s="776"/>
      <c r="BU46" s="776"/>
      <c r="BV46" s="776"/>
      <c r="BW46" s="776"/>
      <c r="BX46" s="776"/>
      <c r="BY46" s="776"/>
      <c r="BZ46" s="776"/>
      <c r="CA46" s="776"/>
      <c r="CB46" s="776"/>
      <c r="CC46" s="776"/>
      <c r="CD46" s="776"/>
      <c r="CE46" s="776"/>
      <c r="CF46" s="776"/>
      <c r="CG46" s="777"/>
      <c r="CH46" s="778"/>
      <c r="CI46" s="779"/>
      <c r="CJ46" s="779"/>
      <c r="CK46" s="779"/>
      <c r="CL46" s="780"/>
      <c r="CM46" s="778"/>
      <c r="CN46" s="779"/>
      <c r="CO46" s="779"/>
      <c r="CP46" s="779"/>
      <c r="CQ46" s="780"/>
      <c r="CR46" s="778"/>
      <c r="CS46" s="779"/>
      <c r="CT46" s="779"/>
      <c r="CU46" s="779"/>
      <c r="CV46" s="780"/>
      <c r="CW46" s="778"/>
      <c r="CX46" s="779"/>
      <c r="CY46" s="779"/>
      <c r="CZ46" s="779"/>
      <c r="DA46" s="780"/>
      <c r="DB46" s="778"/>
      <c r="DC46" s="779"/>
      <c r="DD46" s="779"/>
      <c r="DE46" s="779"/>
      <c r="DF46" s="780"/>
      <c r="DG46" s="778"/>
      <c r="DH46" s="779"/>
      <c r="DI46" s="779"/>
      <c r="DJ46" s="779"/>
      <c r="DK46" s="780"/>
      <c r="DL46" s="778"/>
      <c r="DM46" s="779"/>
      <c r="DN46" s="779"/>
      <c r="DO46" s="779"/>
      <c r="DP46" s="780"/>
      <c r="DQ46" s="778"/>
      <c r="DR46" s="779"/>
      <c r="DS46" s="779"/>
      <c r="DT46" s="779"/>
      <c r="DU46" s="780"/>
      <c r="DV46" s="775"/>
      <c r="DW46" s="776"/>
      <c r="DX46" s="776"/>
      <c r="DY46" s="776"/>
      <c r="DZ46" s="781"/>
      <c r="EA46" s="230"/>
    </row>
    <row r="47" spans="1:131" ht="26.25" customHeight="1" x14ac:dyDescent="0.15">
      <c r="A47" s="238">
        <v>20</v>
      </c>
      <c r="B47" s="782"/>
      <c r="C47" s="783"/>
      <c r="D47" s="783"/>
      <c r="E47" s="783"/>
      <c r="F47" s="783"/>
      <c r="G47" s="783"/>
      <c r="H47" s="783"/>
      <c r="I47" s="783"/>
      <c r="J47" s="783"/>
      <c r="K47" s="783"/>
      <c r="L47" s="783"/>
      <c r="M47" s="783"/>
      <c r="N47" s="783"/>
      <c r="O47" s="783"/>
      <c r="P47" s="784"/>
      <c r="Q47" s="785"/>
      <c r="R47" s="786"/>
      <c r="S47" s="786"/>
      <c r="T47" s="786"/>
      <c r="U47" s="786"/>
      <c r="V47" s="786"/>
      <c r="W47" s="786"/>
      <c r="X47" s="786"/>
      <c r="Y47" s="786"/>
      <c r="Z47" s="786"/>
      <c r="AA47" s="786"/>
      <c r="AB47" s="786"/>
      <c r="AC47" s="786"/>
      <c r="AD47" s="786"/>
      <c r="AE47" s="787"/>
      <c r="AF47" s="788"/>
      <c r="AG47" s="789"/>
      <c r="AH47" s="789"/>
      <c r="AI47" s="789"/>
      <c r="AJ47" s="790"/>
      <c r="AK47" s="836"/>
      <c r="AL47" s="832"/>
      <c r="AM47" s="832"/>
      <c r="AN47" s="832"/>
      <c r="AO47" s="832"/>
      <c r="AP47" s="832"/>
      <c r="AQ47" s="832"/>
      <c r="AR47" s="832"/>
      <c r="AS47" s="832"/>
      <c r="AT47" s="832"/>
      <c r="AU47" s="832"/>
      <c r="AV47" s="832"/>
      <c r="AW47" s="832"/>
      <c r="AX47" s="832"/>
      <c r="AY47" s="832"/>
      <c r="AZ47" s="833"/>
      <c r="BA47" s="833"/>
      <c r="BB47" s="833"/>
      <c r="BC47" s="833"/>
      <c r="BD47" s="833"/>
      <c r="BE47" s="834"/>
      <c r="BF47" s="834"/>
      <c r="BG47" s="834"/>
      <c r="BH47" s="834"/>
      <c r="BI47" s="835"/>
      <c r="BJ47" s="232"/>
      <c r="BK47" s="232"/>
      <c r="BL47" s="232"/>
      <c r="BM47" s="232"/>
      <c r="BN47" s="232"/>
      <c r="BO47" s="241"/>
      <c r="BP47" s="241"/>
      <c r="BQ47" s="238">
        <v>41</v>
      </c>
      <c r="BR47" s="239"/>
      <c r="BS47" s="775"/>
      <c r="BT47" s="776"/>
      <c r="BU47" s="776"/>
      <c r="BV47" s="776"/>
      <c r="BW47" s="776"/>
      <c r="BX47" s="776"/>
      <c r="BY47" s="776"/>
      <c r="BZ47" s="776"/>
      <c r="CA47" s="776"/>
      <c r="CB47" s="776"/>
      <c r="CC47" s="776"/>
      <c r="CD47" s="776"/>
      <c r="CE47" s="776"/>
      <c r="CF47" s="776"/>
      <c r="CG47" s="777"/>
      <c r="CH47" s="778"/>
      <c r="CI47" s="779"/>
      <c r="CJ47" s="779"/>
      <c r="CK47" s="779"/>
      <c r="CL47" s="780"/>
      <c r="CM47" s="778"/>
      <c r="CN47" s="779"/>
      <c r="CO47" s="779"/>
      <c r="CP47" s="779"/>
      <c r="CQ47" s="780"/>
      <c r="CR47" s="778"/>
      <c r="CS47" s="779"/>
      <c r="CT47" s="779"/>
      <c r="CU47" s="779"/>
      <c r="CV47" s="780"/>
      <c r="CW47" s="778"/>
      <c r="CX47" s="779"/>
      <c r="CY47" s="779"/>
      <c r="CZ47" s="779"/>
      <c r="DA47" s="780"/>
      <c r="DB47" s="778"/>
      <c r="DC47" s="779"/>
      <c r="DD47" s="779"/>
      <c r="DE47" s="779"/>
      <c r="DF47" s="780"/>
      <c r="DG47" s="778"/>
      <c r="DH47" s="779"/>
      <c r="DI47" s="779"/>
      <c r="DJ47" s="779"/>
      <c r="DK47" s="780"/>
      <c r="DL47" s="778"/>
      <c r="DM47" s="779"/>
      <c r="DN47" s="779"/>
      <c r="DO47" s="779"/>
      <c r="DP47" s="780"/>
      <c r="DQ47" s="778"/>
      <c r="DR47" s="779"/>
      <c r="DS47" s="779"/>
      <c r="DT47" s="779"/>
      <c r="DU47" s="780"/>
      <c r="DV47" s="775"/>
      <c r="DW47" s="776"/>
      <c r="DX47" s="776"/>
      <c r="DY47" s="776"/>
      <c r="DZ47" s="781"/>
      <c r="EA47" s="230"/>
    </row>
    <row r="48" spans="1:131" ht="26.25" customHeight="1" x14ac:dyDescent="0.15">
      <c r="A48" s="238">
        <v>21</v>
      </c>
      <c r="B48" s="782"/>
      <c r="C48" s="783"/>
      <c r="D48" s="783"/>
      <c r="E48" s="783"/>
      <c r="F48" s="783"/>
      <c r="G48" s="783"/>
      <c r="H48" s="783"/>
      <c r="I48" s="783"/>
      <c r="J48" s="783"/>
      <c r="K48" s="783"/>
      <c r="L48" s="783"/>
      <c r="M48" s="783"/>
      <c r="N48" s="783"/>
      <c r="O48" s="783"/>
      <c r="P48" s="784"/>
      <c r="Q48" s="785"/>
      <c r="R48" s="786"/>
      <c r="S48" s="786"/>
      <c r="T48" s="786"/>
      <c r="U48" s="786"/>
      <c r="V48" s="786"/>
      <c r="W48" s="786"/>
      <c r="X48" s="786"/>
      <c r="Y48" s="786"/>
      <c r="Z48" s="786"/>
      <c r="AA48" s="786"/>
      <c r="AB48" s="786"/>
      <c r="AC48" s="786"/>
      <c r="AD48" s="786"/>
      <c r="AE48" s="787"/>
      <c r="AF48" s="788"/>
      <c r="AG48" s="789"/>
      <c r="AH48" s="789"/>
      <c r="AI48" s="789"/>
      <c r="AJ48" s="790"/>
      <c r="AK48" s="836"/>
      <c r="AL48" s="832"/>
      <c r="AM48" s="832"/>
      <c r="AN48" s="832"/>
      <c r="AO48" s="832"/>
      <c r="AP48" s="832"/>
      <c r="AQ48" s="832"/>
      <c r="AR48" s="832"/>
      <c r="AS48" s="832"/>
      <c r="AT48" s="832"/>
      <c r="AU48" s="832"/>
      <c r="AV48" s="832"/>
      <c r="AW48" s="832"/>
      <c r="AX48" s="832"/>
      <c r="AY48" s="832"/>
      <c r="AZ48" s="833"/>
      <c r="BA48" s="833"/>
      <c r="BB48" s="833"/>
      <c r="BC48" s="833"/>
      <c r="BD48" s="833"/>
      <c r="BE48" s="834"/>
      <c r="BF48" s="834"/>
      <c r="BG48" s="834"/>
      <c r="BH48" s="834"/>
      <c r="BI48" s="835"/>
      <c r="BJ48" s="232"/>
      <c r="BK48" s="232"/>
      <c r="BL48" s="232"/>
      <c r="BM48" s="232"/>
      <c r="BN48" s="232"/>
      <c r="BO48" s="241"/>
      <c r="BP48" s="241"/>
      <c r="BQ48" s="238">
        <v>42</v>
      </c>
      <c r="BR48" s="239"/>
      <c r="BS48" s="775"/>
      <c r="BT48" s="776"/>
      <c r="BU48" s="776"/>
      <c r="BV48" s="776"/>
      <c r="BW48" s="776"/>
      <c r="BX48" s="776"/>
      <c r="BY48" s="776"/>
      <c r="BZ48" s="776"/>
      <c r="CA48" s="776"/>
      <c r="CB48" s="776"/>
      <c r="CC48" s="776"/>
      <c r="CD48" s="776"/>
      <c r="CE48" s="776"/>
      <c r="CF48" s="776"/>
      <c r="CG48" s="777"/>
      <c r="CH48" s="778"/>
      <c r="CI48" s="779"/>
      <c r="CJ48" s="779"/>
      <c r="CK48" s="779"/>
      <c r="CL48" s="780"/>
      <c r="CM48" s="778"/>
      <c r="CN48" s="779"/>
      <c r="CO48" s="779"/>
      <c r="CP48" s="779"/>
      <c r="CQ48" s="780"/>
      <c r="CR48" s="778"/>
      <c r="CS48" s="779"/>
      <c r="CT48" s="779"/>
      <c r="CU48" s="779"/>
      <c r="CV48" s="780"/>
      <c r="CW48" s="778"/>
      <c r="CX48" s="779"/>
      <c r="CY48" s="779"/>
      <c r="CZ48" s="779"/>
      <c r="DA48" s="780"/>
      <c r="DB48" s="778"/>
      <c r="DC48" s="779"/>
      <c r="DD48" s="779"/>
      <c r="DE48" s="779"/>
      <c r="DF48" s="780"/>
      <c r="DG48" s="778"/>
      <c r="DH48" s="779"/>
      <c r="DI48" s="779"/>
      <c r="DJ48" s="779"/>
      <c r="DK48" s="780"/>
      <c r="DL48" s="778"/>
      <c r="DM48" s="779"/>
      <c r="DN48" s="779"/>
      <c r="DO48" s="779"/>
      <c r="DP48" s="780"/>
      <c r="DQ48" s="778"/>
      <c r="DR48" s="779"/>
      <c r="DS48" s="779"/>
      <c r="DT48" s="779"/>
      <c r="DU48" s="780"/>
      <c r="DV48" s="775"/>
      <c r="DW48" s="776"/>
      <c r="DX48" s="776"/>
      <c r="DY48" s="776"/>
      <c r="DZ48" s="781"/>
      <c r="EA48" s="230"/>
    </row>
    <row r="49" spans="1:131" ht="26.25" customHeight="1" x14ac:dyDescent="0.15">
      <c r="A49" s="238">
        <v>22</v>
      </c>
      <c r="B49" s="782"/>
      <c r="C49" s="783"/>
      <c r="D49" s="783"/>
      <c r="E49" s="783"/>
      <c r="F49" s="783"/>
      <c r="G49" s="783"/>
      <c r="H49" s="783"/>
      <c r="I49" s="783"/>
      <c r="J49" s="783"/>
      <c r="K49" s="783"/>
      <c r="L49" s="783"/>
      <c r="M49" s="783"/>
      <c r="N49" s="783"/>
      <c r="O49" s="783"/>
      <c r="P49" s="784"/>
      <c r="Q49" s="785"/>
      <c r="R49" s="786"/>
      <c r="S49" s="786"/>
      <c r="T49" s="786"/>
      <c r="U49" s="786"/>
      <c r="V49" s="786"/>
      <c r="W49" s="786"/>
      <c r="X49" s="786"/>
      <c r="Y49" s="786"/>
      <c r="Z49" s="786"/>
      <c r="AA49" s="786"/>
      <c r="AB49" s="786"/>
      <c r="AC49" s="786"/>
      <c r="AD49" s="786"/>
      <c r="AE49" s="787"/>
      <c r="AF49" s="788"/>
      <c r="AG49" s="789"/>
      <c r="AH49" s="789"/>
      <c r="AI49" s="789"/>
      <c r="AJ49" s="790"/>
      <c r="AK49" s="836"/>
      <c r="AL49" s="832"/>
      <c r="AM49" s="832"/>
      <c r="AN49" s="832"/>
      <c r="AO49" s="832"/>
      <c r="AP49" s="832"/>
      <c r="AQ49" s="832"/>
      <c r="AR49" s="832"/>
      <c r="AS49" s="832"/>
      <c r="AT49" s="832"/>
      <c r="AU49" s="832"/>
      <c r="AV49" s="832"/>
      <c r="AW49" s="832"/>
      <c r="AX49" s="832"/>
      <c r="AY49" s="832"/>
      <c r="AZ49" s="833"/>
      <c r="BA49" s="833"/>
      <c r="BB49" s="833"/>
      <c r="BC49" s="833"/>
      <c r="BD49" s="833"/>
      <c r="BE49" s="834"/>
      <c r="BF49" s="834"/>
      <c r="BG49" s="834"/>
      <c r="BH49" s="834"/>
      <c r="BI49" s="835"/>
      <c r="BJ49" s="232"/>
      <c r="BK49" s="232"/>
      <c r="BL49" s="232"/>
      <c r="BM49" s="232"/>
      <c r="BN49" s="232"/>
      <c r="BO49" s="241"/>
      <c r="BP49" s="241"/>
      <c r="BQ49" s="238">
        <v>43</v>
      </c>
      <c r="BR49" s="239"/>
      <c r="BS49" s="775"/>
      <c r="BT49" s="776"/>
      <c r="BU49" s="776"/>
      <c r="BV49" s="776"/>
      <c r="BW49" s="776"/>
      <c r="BX49" s="776"/>
      <c r="BY49" s="776"/>
      <c r="BZ49" s="776"/>
      <c r="CA49" s="776"/>
      <c r="CB49" s="776"/>
      <c r="CC49" s="776"/>
      <c r="CD49" s="776"/>
      <c r="CE49" s="776"/>
      <c r="CF49" s="776"/>
      <c r="CG49" s="777"/>
      <c r="CH49" s="778"/>
      <c r="CI49" s="779"/>
      <c r="CJ49" s="779"/>
      <c r="CK49" s="779"/>
      <c r="CL49" s="780"/>
      <c r="CM49" s="778"/>
      <c r="CN49" s="779"/>
      <c r="CO49" s="779"/>
      <c r="CP49" s="779"/>
      <c r="CQ49" s="780"/>
      <c r="CR49" s="778"/>
      <c r="CS49" s="779"/>
      <c r="CT49" s="779"/>
      <c r="CU49" s="779"/>
      <c r="CV49" s="780"/>
      <c r="CW49" s="778"/>
      <c r="CX49" s="779"/>
      <c r="CY49" s="779"/>
      <c r="CZ49" s="779"/>
      <c r="DA49" s="780"/>
      <c r="DB49" s="778"/>
      <c r="DC49" s="779"/>
      <c r="DD49" s="779"/>
      <c r="DE49" s="779"/>
      <c r="DF49" s="780"/>
      <c r="DG49" s="778"/>
      <c r="DH49" s="779"/>
      <c r="DI49" s="779"/>
      <c r="DJ49" s="779"/>
      <c r="DK49" s="780"/>
      <c r="DL49" s="778"/>
      <c r="DM49" s="779"/>
      <c r="DN49" s="779"/>
      <c r="DO49" s="779"/>
      <c r="DP49" s="780"/>
      <c r="DQ49" s="778"/>
      <c r="DR49" s="779"/>
      <c r="DS49" s="779"/>
      <c r="DT49" s="779"/>
      <c r="DU49" s="780"/>
      <c r="DV49" s="775"/>
      <c r="DW49" s="776"/>
      <c r="DX49" s="776"/>
      <c r="DY49" s="776"/>
      <c r="DZ49" s="781"/>
      <c r="EA49" s="230"/>
    </row>
    <row r="50" spans="1:131" ht="26.25" customHeight="1" x14ac:dyDescent="0.15">
      <c r="A50" s="238">
        <v>23</v>
      </c>
      <c r="B50" s="782"/>
      <c r="C50" s="783"/>
      <c r="D50" s="783"/>
      <c r="E50" s="783"/>
      <c r="F50" s="783"/>
      <c r="G50" s="783"/>
      <c r="H50" s="783"/>
      <c r="I50" s="783"/>
      <c r="J50" s="783"/>
      <c r="K50" s="783"/>
      <c r="L50" s="783"/>
      <c r="M50" s="783"/>
      <c r="N50" s="783"/>
      <c r="O50" s="783"/>
      <c r="P50" s="784"/>
      <c r="Q50" s="837"/>
      <c r="R50" s="838"/>
      <c r="S50" s="838"/>
      <c r="T50" s="838"/>
      <c r="U50" s="838"/>
      <c r="V50" s="838"/>
      <c r="W50" s="838"/>
      <c r="X50" s="838"/>
      <c r="Y50" s="838"/>
      <c r="Z50" s="838"/>
      <c r="AA50" s="838"/>
      <c r="AB50" s="838"/>
      <c r="AC50" s="838"/>
      <c r="AD50" s="838"/>
      <c r="AE50" s="839"/>
      <c r="AF50" s="788"/>
      <c r="AG50" s="789"/>
      <c r="AH50" s="789"/>
      <c r="AI50" s="789"/>
      <c r="AJ50" s="790"/>
      <c r="AK50" s="841"/>
      <c r="AL50" s="838"/>
      <c r="AM50" s="838"/>
      <c r="AN50" s="838"/>
      <c r="AO50" s="838"/>
      <c r="AP50" s="838"/>
      <c r="AQ50" s="838"/>
      <c r="AR50" s="838"/>
      <c r="AS50" s="838"/>
      <c r="AT50" s="838"/>
      <c r="AU50" s="838"/>
      <c r="AV50" s="838"/>
      <c r="AW50" s="838"/>
      <c r="AX50" s="838"/>
      <c r="AY50" s="838"/>
      <c r="AZ50" s="840"/>
      <c r="BA50" s="840"/>
      <c r="BB50" s="840"/>
      <c r="BC50" s="840"/>
      <c r="BD50" s="840"/>
      <c r="BE50" s="834"/>
      <c r="BF50" s="834"/>
      <c r="BG50" s="834"/>
      <c r="BH50" s="834"/>
      <c r="BI50" s="835"/>
      <c r="BJ50" s="232"/>
      <c r="BK50" s="232"/>
      <c r="BL50" s="232"/>
      <c r="BM50" s="232"/>
      <c r="BN50" s="232"/>
      <c r="BO50" s="241"/>
      <c r="BP50" s="241"/>
      <c r="BQ50" s="238">
        <v>44</v>
      </c>
      <c r="BR50" s="239"/>
      <c r="BS50" s="775"/>
      <c r="BT50" s="776"/>
      <c r="BU50" s="776"/>
      <c r="BV50" s="776"/>
      <c r="BW50" s="776"/>
      <c r="BX50" s="776"/>
      <c r="BY50" s="776"/>
      <c r="BZ50" s="776"/>
      <c r="CA50" s="776"/>
      <c r="CB50" s="776"/>
      <c r="CC50" s="776"/>
      <c r="CD50" s="776"/>
      <c r="CE50" s="776"/>
      <c r="CF50" s="776"/>
      <c r="CG50" s="777"/>
      <c r="CH50" s="778"/>
      <c r="CI50" s="779"/>
      <c r="CJ50" s="779"/>
      <c r="CK50" s="779"/>
      <c r="CL50" s="780"/>
      <c r="CM50" s="778"/>
      <c r="CN50" s="779"/>
      <c r="CO50" s="779"/>
      <c r="CP50" s="779"/>
      <c r="CQ50" s="780"/>
      <c r="CR50" s="778"/>
      <c r="CS50" s="779"/>
      <c r="CT50" s="779"/>
      <c r="CU50" s="779"/>
      <c r="CV50" s="780"/>
      <c r="CW50" s="778"/>
      <c r="CX50" s="779"/>
      <c r="CY50" s="779"/>
      <c r="CZ50" s="779"/>
      <c r="DA50" s="780"/>
      <c r="DB50" s="778"/>
      <c r="DC50" s="779"/>
      <c r="DD50" s="779"/>
      <c r="DE50" s="779"/>
      <c r="DF50" s="780"/>
      <c r="DG50" s="778"/>
      <c r="DH50" s="779"/>
      <c r="DI50" s="779"/>
      <c r="DJ50" s="779"/>
      <c r="DK50" s="780"/>
      <c r="DL50" s="778"/>
      <c r="DM50" s="779"/>
      <c r="DN50" s="779"/>
      <c r="DO50" s="779"/>
      <c r="DP50" s="780"/>
      <c r="DQ50" s="778"/>
      <c r="DR50" s="779"/>
      <c r="DS50" s="779"/>
      <c r="DT50" s="779"/>
      <c r="DU50" s="780"/>
      <c r="DV50" s="775"/>
      <c r="DW50" s="776"/>
      <c r="DX50" s="776"/>
      <c r="DY50" s="776"/>
      <c r="DZ50" s="781"/>
      <c r="EA50" s="230"/>
    </row>
    <row r="51" spans="1:131" ht="26.25" customHeight="1" x14ac:dyDescent="0.15">
      <c r="A51" s="238">
        <v>24</v>
      </c>
      <c r="B51" s="782"/>
      <c r="C51" s="783"/>
      <c r="D51" s="783"/>
      <c r="E51" s="783"/>
      <c r="F51" s="783"/>
      <c r="G51" s="783"/>
      <c r="H51" s="783"/>
      <c r="I51" s="783"/>
      <c r="J51" s="783"/>
      <c r="K51" s="783"/>
      <c r="L51" s="783"/>
      <c r="M51" s="783"/>
      <c r="N51" s="783"/>
      <c r="O51" s="783"/>
      <c r="P51" s="784"/>
      <c r="Q51" s="837"/>
      <c r="R51" s="838"/>
      <c r="S51" s="838"/>
      <c r="T51" s="838"/>
      <c r="U51" s="838"/>
      <c r="V51" s="838"/>
      <c r="W51" s="838"/>
      <c r="X51" s="838"/>
      <c r="Y51" s="838"/>
      <c r="Z51" s="838"/>
      <c r="AA51" s="838"/>
      <c r="AB51" s="838"/>
      <c r="AC51" s="838"/>
      <c r="AD51" s="838"/>
      <c r="AE51" s="839"/>
      <c r="AF51" s="788"/>
      <c r="AG51" s="789"/>
      <c r="AH51" s="789"/>
      <c r="AI51" s="789"/>
      <c r="AJ51" s="790"/>
      <c r="AK51" s="841"/>
      <c r="AL51" s="838"/>
      <c r="AM51" s="838"/>
      <c r="AN51" s="838"/>
      <c r="AO51" s="838"/>
      <c r="AP51" s="838"/>
      <c r="AQ51" s="838"/>
      <c r="AR51" s="838"/>
      <c r="AS51" s="838"/>
      <c r="AT51" s="838"/>
      <c r="AU51" s="838"/>
      <c r="AV51" s="838"/>
      <c r="AW51" s="838"/>
      <c r="AX51" s="838"/>
      <c r="AY51" s="838"/>
      <c r="AZ51" s="840"/>
      <c r="BA51" s="840"/>
      <c r="BB51" s="840"/>
      <c r="BC51" s="840"/>
      <c r="BD51" s="840"/>
      <c r="BE51" s="834"/>
      <c r="BF51" s="834"/>
      <c r="BG51" s="834"/>
      <c r="BH51" s="834"/>
      <c r="BI51" s="835"/>
      <c r="BJ51" s="232"/>
      <c r="BK51" s="232"/>
      <c r="BL51" s="232"/>
      <c r="BM51" s="232"/>
      <c r="BN51" s="232"/>
      <c r="BO51" s="241"/>
      <c r="BP51" s="241"/>
      <c r="BQ51" s="238">
        <v>45</v>
      </c>
      <c r="BR51" s="239"/>
      <c r="BS51" s="775"/>
      <c r="BT51" s="776"/>
      <c r="BU51" s="776"/>
      <c r="BV51" s="776"/>
      <c r="BW51" s="776"/>
      <c r="BX51" s="776"/>
      <c r="BY51" s="776"/>
      <c r="BZ51" s="776"/>
      <c r="CA51" s="776"/>
      <c r="CB51" s="776"/>
      <c r="CC51" s="776"/>
      <c r="CD51" s="776"/>
      <c r="CE51" s="776"/>
      <c r="CF51" s="776"/>
      <c r="CG51" s="777"/>
      <c r="CH51" s="778"/>
      <c r="CI51" s="779"/>
      <c r="CJ51" s="779"/>
      <c r="CK51" s="779"/>
      <c r="CL51" s="780"/>
      <c r="CM51" s="778"/>
      <c r="CN51" s="779"/>
      <c r="CO51" s="779"/>
      <c r="CP51" s="779"/>
      <c r="CQ51" s="780"/>
      <c r="CR51" s="778"/>
      <c r="CS51" s="779"/>
      <c r="CT51" s="779"/>
      <c r="CU51" s="779"/>
      <c r="CV51" s="780"/>
      <c r="CW51" s="778"/>
      <c r="CX51" s="779"/>
      <c r="CY51" s="779"/>
      <c r="CZ51" s="779"/>
      <c r="DA51" s="780"/>
      <c r="DB51" s="778"/>
      <c r="DC51" s="779"/>
      <c r="DD51" s="779"/>
      <c r="DE51" s="779"/>
      <c r="DF51" s="780"/>
      <c r="DG51" s="778"/>
      <c r="DH51" s="779"/>
      <c r="DI51" s="779"/>
      <c r="DJ51" s="779"/>
      <c r="DK51" s="780"/>
      <c r="DL51" s="778"/>
      <c r="DM51" s="779"/>
      <c r="DN51" s="779"/>
      <c r="DO51" s="779"/>
      <c r="DP51" s="780"/>
      <c r="DQ51" s="778"/>
      <c r="DR51" s="779"/>
      <c r="DS51" s="779"/>
      <c r="DT51" s="779"/>
      <c r="DU51" s="780"/>
      <c r="DV51" s="775"/>
      <c r="DW51" s="776"/>
      <c r="DX51" s="776"/>
      <c r="DY51" s="776"/>
      <c r="DZ51" s="781"/>
      <c r="EA51" s="230"/>
    </row>
    <row r="52" spans="1:131" ht="26.25" customHeight="1" x14ac:dyDescent="0.15">
      <c r="A52" s="238">
        <v>25</v>
      </c>
      <c r="B52" s="782"/>
      <c r="C52" s="783"/>
      <c r="D52" s="783"/>
      <c r="E52" s="783"/>
      <c r="F52" s="783"/>
      <c r="G52" s="783"/>
      <c r="H52" s="783"/>
      <c r="I52" s="783"/>
      <c r="J52" s="783"/>
      <c r="K52" s="783"/>
      <c r="L52" s="783"/>
      <c r="M52" s="783"/>
      <c r="N52" s="783"/>
      <c r="O52" s="783"/>
      <c r="P52" s="784"/>
      <c r="Q52" s="837"/>
      <c r="R52" s="838"/>
      <c r="S52" s="838"/>
      <c r="T52" s="838"/>
      <c r="U52" s="838"/>
      <c r="V52" s="838"/>
      <c r="W52" s="838"/>
      <c r="X52" s="838"/>
      <c r="Y52" s="838"/>
      <c r="Z52" s="838"/>
      <c r="AA52" s="838"/>
      <c r="AB52" s="838"/>
      <c r="AC52" s="838"/>
      <c r="AD52" s="838"/>
      <c r="AE52" s="839"/>
      <c r="AF52" s="788"/>
      <c r="AG52" s="789"/>
      <c r="AH52" s="789"/>
      <c r="AI52" s="789"/>
      <c r="AJ52" s="790"/>
      <c r="AK52" s="841"/>
      <c r="AL52" s="838"/>
      <c r="AM52" s="838"/>
      <c r="AN52" s="838"/>
      <c r="AO52" s="838"/>
      <c r="AP52" s="838"/>
      <c r="AQ52" s="838"/>
      <c r="AR52" s="838"/>
      <c r="AS52" s="838"/>
      <c r="AT52" s="838"/>
      <c r="AU52" s="838"/>
      <c r="AV52" s="838"/>
      <c r="AW52" s="838"/>
      <c r="AX52" s="838"/>
      <c r="AY52" s="838"/>
      <c r="AZ52" s="840"/>
      <c r="BA52" s="840"/>
      <c r="BB52" s="840"/>
      <c r="BC52" s="840"/>
      <c r="BD52" s="840"/>
      <c r="BE52" s="834"/>
      <c r="BF52" s="834"/>
      <c r="BG52" s="834"/>
      <c r="BH52" s="834"/>
      <c r="BI52" s="835"/>
      <c r="BJ52" s="232"/>
      <c r="BK52" s="232"/>
      <c r="BL52" s="232"/>
      <c r="BM52" s="232"/>
      <c r="BN52" s="232"/>
      <c r="BO52" s="241"/>
      <c r="BP52" s="241"/>
      <c r="BQ52" s="238">
        <v>46</v>
      </c>
      <c r="BR52" s="239"/>
      <c r="BS52" s="775"/>
      <c r="BT52" s="776"/>
      <c r="BU52" s="776"/>
      <c r="BV52" s="776"/>
      <c r="BW52" s="776"/>
      <c r="BX52" s="776"/>
      <c r="BY52" s="776"/>
      <c r="BZ52" s="776"/>
      <c r="CA52" s="776"/>
      <c r="CB52" s="776"/>
      <c r="CC52" s="776"/>
      <c r="CD52" s="776"/>
      <c r="CE52" s="776"/>
      <c r="CF52" s="776"/>
      <c r="CG52" s="777"/>
      <c r="CH52" s="778"/>
      <c r="CI52" s="779"/>
      <c r="CJ52" s="779"/>
      <c r="CK52" s="779"/>
      <c r="CL52" s="780"/>
      <c r="CM52" s="778"/>
      <c r="CN52" s="779"/>
      <c r="CO52" s="779"/>
      <c r="CP52" s="779"/>
      <c r="CQ52" s="780"/>
      <c r="CR52" s="778"/>
      <c r="CS52" s="779"/>
      <c r="CT52" s="779"/>
      <c r="CU52" s="779"/>
      <c r="CV52" s="780"/>
      <c r="CW52" s="778"/>
      <c r="CX52" s="779"/>
      <c r="CY52" s="779"/>
      <c r="CZ52" s="779"/>
      <c r="DA52" s="780"/>
      <c r="DB52" s="778"/>
      <c r="DC52" s="779"/>
      <c r="DD52" s="779"/>
      <c r="DE52" s="779"/>
      <c r="DF52" s="780"/>
      <c r="DG52" s="778"/>
      <c r="DH52" s="779"/>
      <c r="DI52" s="779"/>
      <c r="DJ52" s="779"/>
      <c r="DK52" s="780"/>
      <c r="DL52" s="778"/>
      <c r="DM52" s="779"/>
      <c r="DN52" s="779"/>
      <c r="DO52" s="779"/>
      <c r="DP52" s="780"/>
      <c r="DQ52" s="778"/>
      <c r="DR52" s="779"/>
      <c r="DS52" s="779"/>
      <c r="DT52" s="779"/>
      <c r="DU52" s="780"/>
      <c r="DV52" s="775"/>
      <c r="DW52" s="776"/>
      <c r="DX52" s="776"/>
      <c r="DY52" s="776"/>
      <c r="DZ52" s="781"/>
      <c r="EA52" s="230"/>
    </row>
    <row r="53" spans="1:131" ht="26.25" customHeight="1" x14ac:dyDescent="0.15">
      <c r="A53" s="238">
        <v>26</v>
      </c>
      <c r="B53" s="782"/>
      <c r="C53" s="783"/>
      <c r="D53" s="783"/>
      <c r="E53" s="783"/>
      <c r="F53" s="783"/>
      <c r="G53" s="783"/>
      <c r="H53" s="783"/>
      <c r="I53" s="783"/>
      <c r="J53" s="783"/>
      <c r="K53" s="783"/>
      <c r="L53" s="783"/>
      <c r="M53" s="783"/>
      <c r="N53" s="783"/>
      <c r="O53" s="783"/>
      <c r="P53" s="784"/>
      <c r="Q53" s="837"/>
      <c r="R53" s="838"/>
      <c r="S53" s="838"/>
      <c r="T53" s="838"/>
      <c r="U53" s="838"/>
      <c r="V53" s="838"/>
      <c r="W53" s="838"/>
      <c r="X53" s="838"/>
      <c r="Y53" s="838"/>
      <c r="Z53" s="838"/>
      <c r="AA53" s="838"/>
      <c r="AB53" s="838"/>
      <c r="AC53" s="838"/>
      <c r="AD53" s="838"/>
      <c r="AE53" s="839"/>
      <c r="AF53" s="788"/>
      <c r="AG53" s="789"/>
      <c r="AH53" s="789"/>
      <c r="AI53" s="789"/>
      <c r="AJ53" s="790"/>
      <c r="AK53" s="841"/>
      <c r="AL53" s="838"/>
      <c r="AM53" s="838"/>
      <c r="AN53" s="838"/>
      <c r="AO53" s="838"/>
      <c r="AP53" s="838"/>
      <c r="AQ53" s="838"/>
      <c r="AR53" s="838"/>
      <c r="AS53" s="838"/>
      <c r="AT53" s="838"/>
      <c r="AU53" s="838"/>
      <c r="AV53" s="838"/>
      <c r="AW53" s="838"/>
      <c r="AX53" s="838"/>
      <c r="AY53" s="838"/>
      <c r="AZ53" s="840"/>
      <c r="BA53" s="840"/>
      <c r="BB53" s="840"/>
      <c r="BC53" s="840"/>
      <c r="BD53" s="840"/>
      <c r="BE53" s="834"/>
      <c r="BF53" s="834"/>
      <c r="BG53" s="834"/>
      <c r="BH53" s="834"/>
      <c r="BI53" s="835"/>
      <c r="BJ53" s="232"/>
      <c r="BK53" s="232"/>
      <c r="BL53" s="232"/>
      <c r="BM53" s="232"/>
      <c r="BN53" s="232"/>
      <c r="BO53" s="241"/>
      <c r="BP53" s="241"/>
      <c r="BQ53" s="238">
        <v>47</v>
      </c>
      <c r="BR53" s="239"/>
      <c r="BS53" s="775"/>
      <c r="BT53" s="776"/>
      <c r="BU53" s="776"/>
      <c r="BV53" s="776"/>
      <c r="BW53" s="776"/>
      <c r="BX53" s="776"/>
      <c r="BY53" s="776"/>
      <c r="BZ53" s="776"/>
      <c r="CA53" s="776"/>
      <c r="CB53" s="776"/>
      <c r="CC53" s="776"/>
      <c r="CD53" s="776"/>
      <c r="CE53" s="776"/>
      <c r="CF53" s="776"/>
      <c r="CG53" s="777"/>
      <c r="CH53" s="778"/>
      <c r="CI53" s="779"/>
      <c r="CJ53" s="779"/>
      <c r="CK53" s="779"/>
      <c r="CL53" s="780"/>
      <c r="CM53" s="778"/>
      <c r="CN53" s="779"/>
      <c r="CO53" s="779"/>
      <c r="CP53" s="779"/>
      <c r="CQ53" s="780"/>
      <c r="CR53" s="778"/>
      <c r="CS53" s="779"/>
      <c r="CT53" s="779"/>
      <c r="CU53" s="779"/>
      <c r="CV53" s="780"/>
      <c r="CW53" s="778"/>
      <c r="CX53" s="779"/>
      <c r="CY53" s="779"/>
      <c r="CZ53" s="779"/>
      <c r="DA53" s="780"/>
      <c r="DB53" s="778"/>
      <c r="DC53" s="779"/>
      <c r="DD53" s="779"/>
      <c r="DE53" s="779"/>
      <c r="DF53" s="780"/>
      <c r="DG53" s="778"/>
      <c r="DH53" s="779"/>
      <c r="DI53" s="779"/>
      <c r="DJ53" s="779"/>
      <c r="DK53" s="780"/>
      <c r="DL53" s="778"/>
      <c r="DM53" s="779"/>
      <c r="DN53" s="779"/>
      <c r="DO53" s="779"/>
      <c r="DP53" s="780"/>
      <c r="DQ53" s="778"/>
      <c r="DR53" s="779"/>
      <c r="DS53" s="779"/>
      <c r="DT53" s="779"/>
      <c r="DU53" s="780"/>
      <c r="DV53" s="775"/>
      <c r="DW53" s="776"/>
      <c r="DX53" s="776"/>
      <c r="DY53" s="776"/>
      <c r="DZ53" s="781"/>
      <c r="EA53" s="230"/>
    </row>
    <row r="54" spans="1:131" ht="26.25" customHeight="1" x14ac:dyDescent="0.15">
      <c r="A54" s="238">
        <v>27</v>
      </c>
      <c r="B54" s="782"/>
      <c r="C54" s="783"/>
      <c r="D54" s="783"/>
      <c r="E54" s="783"/>
      <c r="F54" s="783"/>
      <c r="G54" s="783"/>
      <c r="H54" s="783"/>
      <c r="I54" s="783"/>
      <c r="J54" s="783"/>
      <c r="K54" s="783"/>
      <c r="L54" s="783"/>
      <c r="M54" s="783"/>
      <c r="N54" s="783"/>
      <c r="O54" s="783"/>
      <c r="P54" s="784"/>
      <c r="Q54" s="837"/>
      <c r="R54" s="838"/>
      <c r="S54" s="838"/>
      <c r="T54" s="838"/>
      <c r="U54" s="838"/>
      <c r="V54" s="838"/>
      <c r="W54" s="838"/>
      <c r="X54" s="838"/>
      <c r="Y54" s="838"/>
      <c r="Z54" s="838"/>
      <c r="AA54" s="838"/>
      <c r="AB54" s="838"/>
      <c r="AC54" s="838"/>
      <c r="AD54" s="838"/>
      <c r="AE54" s="839"/>
      <c r="AF54" s="788"/>
      <c r="AG54" s="789"/>
      <c r="AH54" s="789"/>
      <c r="AI54" s="789"/>
      <c r="AJ54" s="790"/>
      <c r="AK54" s="841"/>
      <c r="AL54" s="838"/>
      <c r="AM54" s="838"/>
      <c r="AN54" s="838"/>
      <c r="AO54" s="838"/>
      <c r="AP54" s="838"/>
      <c r="AQ54" s="838"/>
      <c r="AR54" s="838"/>
      <c r="AS54" s="838"/>
      <c r="AT54" s="838"/>
      <c r="AU54" s="838"/>
      <c r="AV54" s="838"/>
      <c r="AW54" s="838"/>
      <c r="AX54" s="838"/>
      <c r="AY54" s="838"/>
      <c r="AZ54" s="840"/>
      <c r="BA54" s="840"/>
      <c r="BB54" s="840"/>
      <c r="BC54" s="840"/>
      <c r="BD54" s="840"/>
      <c r="BE54" s="834"/>
      <c r="BF54" s="834"/>
      <c r="BG54" s="834"/>
      <c r="BH54" s="834"/>
      <c r="BI54" s="835"/>
      <c r="BJ54" s="232"/>
      <c r="BK54" s="232"/>
      <c r="BL54" s="232"/>
      <c r="BM54" s="232"/>
      <c r="BN54" s="232"/>
      <c r="BO54" s="241"/>
      <c r="BP54" s="241"/>
      <c r="BQ54" s="238">
        <v>48</v>
      </c>
      <c r="BR54" s="239"/>
      <c r="BS54" s="775"/>
      <c r="BT54" s="776"/>
      <c r="BU54" s="776"/>
      <c r="BV54" s="776"/>
      <c r="BW54" s="776"/>
      <c r="BX54" s="776"/>
      <c r="BY54" s="776"/>
      <c r="BZ54" s="776"/>
      <c r="CA54" s="776"/>
      <c r="CB54" s="776"/>
      <c r="CC54" s="776"/>
      <c r="CD54" s="776"/>
      <c r="CE54" s="776"/>
      <c r="CF54" s="776"/>
      <c r="CG54" s="777"/>
      <c r="CH54" s="778"/>
      <c r="CI54" s="779"/>
      <c r="CJ54" s="779"/>
      <c r="CK54" s="779"/>
      <c r="CL54" s="780"/>
      <c r="CM54" s="778"/>
      <c r="CN54" s="779"/>
      <c r="CO54" s="779"/>
      <c r="CP54" s="779"/>
      <c r="CQ54" s="780"/>
      <c r="CR54" s="778"/>
      <c r="CS54" s="779"/>
      <c r="CT54" s="779"/>
      <c r="CU54" s="779"/>
      <c r="CV54" s="780"/>
      <c r="CW54" s="778"/>
      <c r="CX54" s="779"/>
      <c r="CY54" s="779"/>
      <c r="CZ54" s="779"/>
      <c r="DA54" s="780"/>
      <c r="DB54" s="778"/>
      <c r="DC54" s="779"/>
      <c r="DD54" s="779"/>
      <c r="DE54" s="779"/>
      <c r="DF54" s="780"/>
      <c r="DG54" s="778"/>
      <c r="DH54" s="779"/>
      <c r="DI54" s="779"/>
      <c r="DJ54" s="779"/>
      <c r="DK54" s="780"/>
      <c r="DL54" s="778"/>
      <c r="DM54" s="779"/>
      <c r="DN54" s="779"/>
      <c r="DO54" s="779"/>
      <c r="DP54" s="780"/>
      <c r="DQ54" s="778"/>
      <c r="DR54" s="779"/>
      <c r="DS54" s="779"/>
      <c r="DT54" s="779"/>
      <c r="DU54" s="780"/>
      <c r="DV54" s="775"/>
      <c r="DW54" s="776"/>
      <c r="DX54" s="776"/>
      <c r="DY54" s="776"/>
      <c r="DZ54" s="781"/>
      <c r="EA54" s="230"/>
    </row>
    <row r="55" spans="1:131" ht="26.25" customHeight="1" x14ac:dyDescent="0.15">
      <c r="A55" s="238">
        <v>28</v>
      </c>
      <c r="B55" s="782"/>
      <c r="C55" s="783"/>
      <c r="D55" s="783"/>
      <c r="E55" s="783"/>
      <c r="F55" s="783"/>
      <c r="G55" s="783"/>
      <c r="H55" s="783"/>
      <c r="I55" s="783"/>
      <c r="J55" s="783"/>
      <c r="K55" s="783"/>
      <c r="L55" s="783"/>
      <c r="M55" s="783"/>
      <c r="N55" s="783"/>
      <c r="O55" s="783"/>
      <c r="P55" s="784"/>
      <c r="Q55" s="837"/>
      <c r="R55" s="838"/>
      <c r="S55" s="838"/>
      <c r="T55" s="838"/>
      <c r="U55" s="838"/>
      <c r="V55" s="838"/>
      <c r="W55" s="838"/>
      <c r="X55" s="838"/>
      <c r="Y55" s="838"/>
      <c r="Z55" s="838"/>
      <c r="AA55" s="838"/>
      <c r="AB55" s="838"/>
      <c r="AC55" s="838"/>
      <c r="AD55" s="838"/>
      <c r="AE55" s="839"/>
      <c r="AF55" s="788"/>
      <c r="AG55" s="789"/>
      <c r="AH55" s="789"/>
      <c r="AI55" s="789"/>
      <c r="AJ55" s="790"/>
      <c r="AK55" s="841"/>
      <c r="AL55" s="838"/>
      <c r="AM55" s="838"/>
      <c r="AN55" s="838"/>
      <c r="AO55" s="838"/>
      <c r="AP55" s="838"/>
      <c r="AQ55" s="838"/>
      <c r="AR55" s="838"/>
      <c r="AS55" s="838"/>
      <c r="AT55" s="838"/>
      <c r="AU55" s="838"/>
      <c r="AV55" s="838"/>
      <c r="AW55" s="838"/>
      <c r="AX55" s="838"/>
      <c r="AY55" s="838"/>
      <c r="AZ55" s="840"/>
      <c r="BA55" s="840"/>
      <c r="BB55" s="840"/>
      <c r="BC55" s="840"/>
      <c r="BD55" s="840"/>
      <c r="BE55" s="834"/>
      <c r="BF55" s="834"/>
      <c r="BG55" s="834"/>
      <c r="BH55" s="834"/>
      <c r="BI55" s="835"/>
      <c r="BJ55" s="232"/>
      <c r="BK55" s="232"/>
      <c r="BL55" s="232"/>
      <c r="BM55" s="232"/>
      <c r="BN55" s="232"/>
      <c r="BO55" s="241"/>
      <c r="BP55" s="241"/>
      <c r="BQ55" s="238">
        <v>49</v>
      </c>
      <c r="BR55" s="239"/>
      <c r="BS55" s="775"/>
      <c r="BT55" s="776"/>
      <c r="BU55" s="776"/>
      <c r="BV55" s="776"/>
      <c r="BW55" s="776"/>
      <c r="BX55" s="776"/>
      <c r="BY55" s="776"/>
      <c r="BZ55" s="776"/>
      <c r="CA55" s="776"/>
      <c r="CB55" s="776"/>
      <c r="CC55" s="776"/>
      <c r="CD55" s="776"/>
      <c r="CE55" s="776"/>
      <c r="CF55" s="776"/>
      <c r="CG55" s="777"/>
      <c r="CH55" s="778"/>
      <c r="CI55" s="779"/>
      <c r="CJ55" s="779"/>
      <c r="CK55" s="779"/>
      <c r="CL55" s="780"/>
      <c r="CM55" s="778"/>
      <c r="CN55" s="779"/>
      <c r="CO55" s="779"/>
      <c r="CP55" s="779"/>
      <c r="CQ55" s="780"/>
      <c r="CR55" s="778"/>
      <c r="CS55" s="779"/>
      <c r="CT55" s="779"/>
      <c r="CU55" s="779"/>
      <c r="CV55" s="780"/>
      <c r="CW55" s="778"/>
      <c r="CX55" s="779"/>
      <c r="CY55" s="779"/>
      <c r="CZ55" s="779"/>
      <c r="DA55" s="780"/>
      <c r="DB55" s="778"/>
      <c r="DC55" s="779"/>
      <c r="DD55" s="779"/>
      <c r="DE55" s="779"/>
      <c r="DF55" s="780"/>
      <c r="DG55" s="778"/>
      <c r="DH55" s="779"/>
      <c r="DI55" s="779"/>
      <c r="DJ55" s="779"/>
      <c r="DK55" s="780"/>
      <c r="DL55" s="778"/>
      <c r="DM55" s="779"/>
      <c r="DN55" s="779"/>
      <c r="DO55" s="779"/>
      <c r="DP55" s="780"/>
      <c r="DQ55" s="778"/>
      <c r="DR55" s="779"/>
      <c r="DS55" s="779"/>
      <c r="DT55" s="779"/>
      <c r="DU55" s="780"/>
      <c r="DV55" s="775"/>
      <c r="DW55" s="776"/>
      <c r="DX55" s="776"/>
      <c r="DY55" s="776"/>
      <c r="DZ55" s="781"/>
      <c r="EA55" s="230"/>
    </row>
    <row r="56" spans="1:131" ht="26.25" customHeight="1" x14ac:dyDescent="0.15">
      <c r="A56" s="238">
        <v>29</v>
      </c>
      <c r="B56" s="782"/>
      <c r="C56" s="783"/>
      <c r="D56" s="783"/>
      <c r="E56" s="783"/>
      <c r="F56" s="783"/>
      <c r="G56" s="783"/>
      <c r="H56" s="783"/>
      <c r="I56" s="783"/>
      <c r="J56" s="783"/>
      <c r="K56" s="783"/>
      <c r="L56" s="783"/>
      <c r="M56" s="783"/>
      <c r="N56" s="783"/>
      <c r="O56" s="783"/>
      <c r="P56" s="784"/>
      <c r="Q56" s="837"/>
      <c r="R56" s="838"/>
      <c r="S56" s="838"/>
      <c r="T56" s="838"/>
      <c r="U56" s="838"/>
      <c r="V56" s="838"/>
      <c r="W56" s="838"/>
      <c r="X56" s="838"/>
      <c r="Y56" s="838"/>
      <c r="Z56" s="838"/>
      <c r="AA56" s="838"/>
      <c r="AB56" s="838"/>
      <c r="AC56" s="838"/>
      <c r="AD56" s="838"/>
      <c r="AE56" s="839"/>
      <c r="AF56" s="788"/>
      <c r="AG56" s="789"/>
      <c r="AH56" s="789"/>
      <c r="AI56" s="789"/>
      <c r="AJ56" s="790"/>
      <c r="AK56" s="841"/>
      <c r="AL56" s="838"/>
      <c r="AM56" s="838"/>
      <c r="AN56" s="838"/>
      <c r="AO56" s="838"/>
      <c r="AP56" s="838"/>
      <c r="AQ56" s="838"/>
      <c r="AR56" s="838"/>
      <c r="AS56" s="838"/>
      <c r="AT56" s="838"/>
      <c r="AU56" s="838"/>
      <c r="AV56" s="838"/>
      <c r="AW56" s="838"/>
      <c r="AX56" s="838"/>
      <c r="AY56" s="838"/>
      <c r="AZ56" s="840"/>
      <c r="BA56" s="840"/>
      <c r="BB56" s="840"/>
      <c r="BC56" s="840"/>
      <c r="BD56" s="840"/>
      <c r="BE56" s="834"/>
      <c r="BF56" s="834"/>
      <c r="BG56" s="834"/>
      <c r="BH56" s="834"/>
      <c r="BI56" s="835"/>
      <c r="BJ56" s="232"/>
      <c r="BK56" s="232"/>
      <c r="BL56" s="232"/>
      <c r="BM56" s="232"/>
      <c r="BN56" s="232"/>
      <c r="BO56" s="241"/>
      <c r="BP56" s="241"/>
      <c r="BQ56" s="238">
        <v>50</v>
      </c>
      <c r="BR56" s="239"/>
      <c r="BS56" s="775"/>
      <c r="BT56" s="776"/>
      <c r="BU56" s="776"/>
      <c r="BV56" s="776"/>
      <c r="BW56" s="776"/>
      <c r="BX56" s="776"/>
      <c r="BY56" s="776"/>
      <c r="BZ56" s="776"/>
      <c r="CA56" s="776"/>
      <c r="CB56" s="776"/>
      <c r="CC56" s="776"/>
      <c r="CD56" s="776"/>
      <c r="CE56" s="776"/>
      <c r="CF56" s="776"/>
      <c r="CG56" s="777"/>
      <c r="CH56" s="778"/>
      <c r="CI56" s="779"/>
      <c r="CJ56" s="779"/>
      <c r="CK56" s="779"/>
      <c r="CL56" s="780"/>
      <c r="CM56" s="778"/>
      <c r="CN56" s="779"/>
      <c r="CO56" s="779"/>
      <c r="CP56" s="779"/>
      <c r="CQ56" s="780"/>
      <c r="CR56" s="778"/>
      <c r="CS56" s="779"/>
      <c r="CT56" s="779"/>
      <c r="CU56" s="779"/>
      <c r="CV56" s="780"/>
      <c r="CW56" s="778"/>
      <c r="CX56" s="779"/>
      <c r="CY56" s="779"/>
      <c r="CZ56" s="779"/>
      <c r="DA56" s="780"/>
      <c r="DB56" s="778"/>
      <c r="DC56" s="779"/>
      <c r="DD56" s="779"/>
      <c r="DE56" s="779"/>
      <c r="DF56" s="780"/>
      <c r="DG56" s="778"/>
      <c r="DH56" s="779"/>
      <c r="DI56" s="779"/>
      <c r="DJ56" s="779"/>
      <c r="DK56" s="780"/>
      <c r="DL56" s="778"/>
      <c r="DM56" s="779"/>
      <c r="DN56" s="779"/>
      <c r="DO56" s="779"/>
      <c r="DP56" s="780"/>
      <c r="DQ56" s="778"/>
      <c r="DR56" s="779"/>
      <c r="DS56" s="779"/>
      <c r="DT56" s="779"/>
      <c r="DU56" s="780"/>
      <c r="DV56" s="775"/>
      <c r="DW56" s="776"/>
      <c r="DX56" s="776"/>
      <c r="DY56" s="776"/>
      <c r="DZ56" s="781"/>
      <c r="EA56" s="230"/>
    </row>
    <row r="57" spans="1:131" ht="26.25" customHeight="1" x14ac:dyDescent="0.15">
      <c r="A57" s="238">
        <v>30</v>
      </c>
      <c r="B57" s="782"/>
      <c r="C57" s="783"/>
      <c r="D57" s="783"/>
      <c r="E57" s="783"/>
      <c r="F57" s="783"/>
      <c r="G57" s="783"/>
      <c r="H57" s="783"/>
      <c r="I57" s="783"/>
      <c r="J57" s="783"/>
      <c r="K57" s="783"/>
      <c r="L57" s="783"/>
      <c r="M57" s="783"/>
      <c r="N57" s="783"/>
      <c r="O57" s="783"/>
      <c r="P57" s="784"/>
      <c r="Q57" s="837"/>
      <c r="R57" s="838"/>
      <c r="S57" s="838"/>
      <c r="T57" s="838"/>
      <c r="U57" s="838"/>
      <c r="V57" s="838"/>
      <c r="W57" s="838"/>
      <c r="X57" s="838"/>
      <c r="Y57" s="838"/>
      <c r="Z57" s="838"/>
      <c r="AA57" s="838"/>
      <c r="AB57" s="838"/>
      <c r="AC57" s="838"/>
      <c r="AD57" s="838"/>
      <c r="AE57" s="839"/>
      <c r="AF57" s="788"/>
      <c r="AG57" s="789"/>
      <c r="AH57" s="789"/>
      <c r="AI57" s="789"/>
      <c r="AJ57" s="790"/>
      <c r="AK57" s="841"/>
      <c r="AL57" s="838"/>
      <c r="AM57" s="838"/>
      <c r="AN57" s="838"/>
      <c r="AO57" s="838"/>
      <c r="AP57" s="838"/>
      <c r="AQ57" s="838"/>
      <c r="AR57" s="838"/>
      <c r="AS57" s="838"/>
      <c r="AT57" s="838"/>
      <c r="AU57" s="838"/>
      <c r="AV57" s="838"/>
      <c r="AW57" s="838"/>
      <c r="AX57" s="838"/>
      <c r="AY57" s="838"/>
      <c r="AZ57" s="840"/>
      <c r="BA57" s="840"/>
      <c r="BB57" s="840"/>
      <c r="BC57" s="840"/>
      <c r="BD57" s="840"/>
      <c r="BE57" s="834"/>
      <c r="BF57" s="834"/>
      <c r="BG57" s="834"/>
      <c r="BH57" s="834"/>
      <c r="BI57" s="835"/>
      <c r="BJ57" s="232"/>
      <c r="BK57" s="232"/>
      <c r="BL57" s="232"/>
      <c r="BM57" s="232"/>
      <c r="BN57" s="232"/>
      <c r="BO57" s="241"/>
      <c r="BP57" s="241"/>
      <c r="BQ57" s="238">
        <v>51</v>
      </c>
      <c r="BR57" s="239"/>
      <c r="BS57" s="775"/>
      <c r="BT57" s="776"/>
      <c r="BU57" s="776"/>
      <c r="BV57" s="776"/>
      <c r="BW57" s="776"/>
      <c r="BX57" s="776"/>
      <c r="BY57" s="776"/>
      <c r="BZ57" s="776"/>
      <c r="CA57" s="776"/>
      <c r="CB57" s="776"/>
      <c r="CC57" s="776"/>
      <c r="CD57" s="776"/>
      <c r="CE57" s="776"/>
      <c r="CF57" s="776"/>
      <c r="CG57" s="777"/>
      <c r="CH57" s="778"/>
      <c r="CI57" s="779"/>
      <c r="CJ57" s="779"/>
      <c r="CK57" s="779"/>
      <c r="CL57" s="780"/>
      <c r="CM57" s="778"/>
      <c r="CN57" s="779"/>
      <c r="CO57" s="779"/>
      <c r="CP57" s="779"/>
      <c r="CQ57" s="780"/>
      <c r="CR57" s="778"/>
      <c r="CS57" s="779"/>
      <c r="CT57" s="779"/>
      <c r="CU57" s="779"/>
      <c r="CV57" s="780"/>
      <c r="CW57" s="778"/>
      <c r="CX57" s="779"/>
      <c r="CY57" s="779"/>
      <c r="CZ57" s="779"/>
      <c r="DA57" s="780"/>
      <c r="DB57" s="778"/>
      <c r="DC57" s="779"/>
      <c r="DD57" s="779"/>
      <c r="DE57" s="779"/>
      <c r="DF57" s="780"/>
      <c r="DG57" s="778"/>
      <c r="DH57" s="779"/>
      <c r="DI57" s="779"/>
      <c r="DJ57" s="779"/>
      <c r="DK57" s="780"/>
      <c r="DL57" s="778"/>
      <c r="DM57" s="779"/>
      <c r="DN57" s="779"/>
      <c r="DO57" s="779"/>
      <c r="DP57" s="780"/>
      <c r="DQ57" s="778"/>
      <c r="DR57" s="779"/>
      <c r="DS57" s="779"/>
      <c r="DT57" s="779"/>
      <c r="DU57" s="780"/>
      <c r="DV57" s="775"/>
      <c r="DW57" s="776"/>
      <c r="DX57" s="776"/>
      <c r="DY57" s="776"/>
      <c r="DZ57" s="781"/>
      <c r="EA57" s="230"/>
    </row>
    <row r="58" spans="1:131" ht="26.25" customHeight="1" x14ac:dyDescent="0.15">
      <c r="A58" s="238">
        <v>31</v>
      </c>
      <c r="B58" s="782"/>
      <c r="C58" s="783"/>
      <c r="D58" s="783"/>
      <c r="E58" s="783"/>
      <c r="F58" s="783"/>
      <c r="G58" s="783"/>
      <c r="H58" s="783"/>
      <c r="I58" s="783"/>
      <c r="J58" s="783"/>
      <c r="K58" s="783"/>
      <c r="L58" s="783"/>
      <c r="M58" s="783"/>
      <c r="N58" s="783"/>
      <c r="O58" s="783"/>
      <c r="P58" s="784"/>
      <c r="Q58" s="837"/>
      <c r="R58" s="838"/>
      <c r="S58" s="838"/>
      <c r="T58" s="838"/>
      <c r="U58" s="838"/>
      <c r="V58" s="838"/>
      <c r="W58" s="838"/>
      <c r="X58" s="838"/>
      <c r="Y58" s="838"/>
      <c r="Z58" s="838"/>
      <c r="AA58" s="838"/>
      <c r="AB58" s="838"/>
      <c r="AC58" s="838"/>
      <c r="AD58" s="838"/>
      <c r="AE58" s="839"/>
      <c r="AF58" s="788"/>
      <c r="AG58" s="789"/>
      <c r="AH58" s="789"/>
      <c r="AI58" s="789"/>
      <c r="AJ58" s="790"/>
      <c r="AK58" s="841"/>
      <c r="AL58" s="838"/>
      <c r="AM58" s="838"/>
      <c r="AN58" s="838"/>
      <c r="AO58" s="838"/>
      <c r="AP58" s="838"/>
      <c r="AQ58" s="838"/>
      <c r="AR58" s="838"/>
      <c r="AS58" s="838"/>
      <c r="AT58" s="838"/>
      <c r="AU58" s="838"/>
      <c r="AV58" s="838"/>
      <c r="AW58" s="838"/>
      <c r="AX58" s="838"/>
      <c r="AY58" s="838"/>
      <c r="AZ58" s="840"/>
      <c r="BA58" s="840"/>
      <c r="BB58" s="840"/>
      <c r="BC58" s="840"/>
      <c r="BD58" s="840"/>
      <c r="BE58" s="834"/>
      <c r="BF58" s="834"/>
      <c r="BG58" s="834"/>
      <c r="BH58" s="834"/>
      <c r="BI58" s="835"/>
      <c r="BJ58" s="232"/>
      <c r="BK58" s="232"/>
      <c r="BL58" s="232"/>
      <c r="BM58" s="232"/>
      <c r="BN58" s="232"/>
      <c r="BO58" s="241"/>
      <c r="BP58" s="241"/>
      <c r="BQ58" s="238">
        <v>52</v>
      </c>
      <c r="BR58" s="239"/>
      <c r="BS58" s="775"/>
      <c r="BT58" s="776"/>
      <c r="BU58" s="776"/>
      <c r="BV58" s="776"/>
      <c r="BW58" s="776"/>
      <c r="BX58" s="776"/>
      <c r="BY58" s="776"/>
      <c r="BZ58" s="776"/>
      <c r="CA58" s="776"/>
      <c r="CB58" s="776"/>
      <c r="CC58" s="776"/>
      <c r="CD58" s="776"/>
      <c r="CE58" s="776"/>
      <c r="CF58" s="776"/>
      <c r="CG58" s="777"/>
      <c r="CH58" s="778"/>
      <c r="CI58" s="779"/>
      <c r="CJ58" s="779"/>
      <c r="CK58" s="779"/>
      <c r="CL58" s="780"/>
      <c r="CM58" s="778"/>
      <c r="CN58" s="779"/>
      <c r="CO58" s="779"/>
      <c r="CP58" s="779"/>
      <c r="CQ58" s="780"/>
      <c r="CR58" s="778"/>
      <c r="CS58" s="779"/>
      <c r="CT58" s="779"/>
      <c r="CU58" s="779"/>
      <c r="CV58" s="780"/>
      <c r="CW58" s="778"/>
      <c r="CX58" s="779"/>
      <c r="CY58" s="779"/>
      <c r="CZ58" s="779"/>
      <c r="DA58" s="780"/>
      <c r="DB58" s="778"/>
      <c r="DC58" s="779"/>
      <c r="DD58" s="779"/>
      <c r="DE58" s="779"/>
      <c r="DF58" s="780"/>
      <c r="DG58" s="778"/>
      <c r="DH58" s="779"/>
      <c r="DI58" s="779"/>
      <c r="DJ58" s="779"/>
      <c r="DK58" s="780"/>
      <c r="DL58" s="778"/>
      <c r="DM58" s="779"/>
      <c r="DN58" s="779"/>
      <c r="DO58" s="779"/>
      <c r="DP58" s="780"/>
      <c r="DQ58" s="778"/>
      <c r="DR58" s="779"/>
      <c r="DS58" s="779"/>
      <c r="DT58" s="779"/>
      <c r="DU58" s="780"/>
      <c r="DV58" s="775"/>
      <c r="DW58" s="776"/>
      <c r="DX58" s="776"/>
      <c r="DY58" s="776"/>
      <c r="DZ58" s="781"/>
      <c r="EA58" s="230"/>
    </row>
    <row r="59" spans="1:131" ht="26.25" customHeight="1" x14ac:dyDescent="0.15">
      <c r="A59" s="238">
        <v>32</v>
      </c>
      <c r="B59" s="782"/>
      <c r="C59" s="783"/>
      <c r="D59" s="783"/>
      <c r="E59" s="783"/>
      <c r="F59" s="783"/>
      <c r="G59" s="783"/>
      <c r="H59" s="783"/>
      <c r="I59" s="783"/>
      <c r="J59" s="783"/>
      <c r="K59" s="783"/>
      <c r="L59" s="783"/>
      <c r="M59" s="783"/>
      <c r="N59" s="783"/>
      <c r="O59" s="783"/>
      <c r="P59" s="784"/>
      <c r="Q59" s="837"/>
      <c r="R59" s="838"/>
      <c r="S59" s="838"/>
      <c r="T59" s="838"/>
      <c r="U59" s="838"/>
      <c r="V59" s="838"/>
      <c r="W59" s="838"/>
      <c r="X59" s="838"/>
      <c r="Y59" s="838"/>
      <c r="Z59" s="838"/>
      <c r="AA59" s="838"/>
      <c r="AB59" s="838"/>
      <c r="AC59" s="838"/>
      <c r="AD59" s="838"/>
      <c r="AE59" s="839"/>
      <c r="AF59" s="788"/>
      <c r="AG59" s="789"/>
      <c r="AH59" s="789"/>
      <c r="AI59" s="789"/>
      <c r="AJ59" s="790"/>
      <c r="AK59" s="841"/>
      <c r="AL59" s="838"/>
      <c r="AM59" s="838"/>
      <c r="AN59" s="838"/>
      <c r="AO59" s="838"/>
      <c r="AP59" s="838"/>
      <c r="AQ59" s="838"/>
      <c r="AR59" s="838"/>
      <c r="AS59" s="838"/>
      <c r="AT59" s="838"/>
      <c r="AU59" s="838"/>
      <c r="AV59" s="838"/>
      <c r="AW59" s="838"/>
      <c r="AX59" s="838"/>
      <c r="AY59" s="838"/>
      <c r="AZ59" s="840"/>
      <c r="BA59" s="840"/>
      <c r="BB59" s="840"/>
      <c r="BC59" s="840"/>
      <c r="BD59" s="840"/>
      <c r="BE59" s="834"/>
      <c r="BF59" s="834"/>
      <c r="BG59" s="834"/>
      <c r="BH59" s="834"/>
      <c r="BI59" s="835"/>
      <c r="BJ59" s="232"/>
      <c r="BK59" s="232"/>
      <c r="BL59" s="232"/>
      <c r="BM59" s="232"/>
      <c r="BN59" s="232"/>
      <c r="BO59" s="241"/>
      <c r="BP59" s="241"/>
      <c r="BQ59" s="238">
        <v>53</v>
      </c>
      <c r="BR59" s="239"/>
      <c r="BS59" s="775"/>
      <c r="BT59" s="776"/>
      <c r="BU59" s="776"/>
      <c r="BV59" s="776"/>
      <c r="BW59" s="776"/>
      <c r="BX59" s="776"/>
      <c r="BY59" s="776"/>
      <c r="BZ59" s="776"/>
      <c r="CA59" s="776"/>
      <c r="CB59" s="776"/>
      <c r="CC59" s="776"/>
      <c r="CD59" s="776"/>
      <c r="CE59" s="776"/>
      <c r="CF59" s="776"/>
      <c r="CG59" s="777"/>
      <c r="CH59" s="778"/>
      <c r="CI59" s="779"/>
      <c r="CJ59" s="779"/>
      <c r="CK59" s="779"/>
      <c r="CL59" s="780"/>
      <c r="CM59" s="778"/>
      <c r="CN59" s="779"/>
      <c r="CO59" s="779"/>
      <c r="CP59" s="779"/>
      <c r="CQ59" s="780"/>
      <c r="CR59" s="778"/>
      <c r="CS59" s="779"/>
      <c r="CT59" s="779"/>
      <c r="CU59" s="779"/>
      <c r="CV59" s="780"/>
      <c r="CW59" s="778"/>
      <c r="CX59" s="779"/>
      <c r="CY59" s="779"/>
      <c r="CZ59" s="779"/>
      <c r="DA59" s="780"/>
      <c r="DB59" s="778"/>
      <c r="DC59" s="779"/>
      <c r="DD59" s="779"/>
      <c r="DE59" s="779"/>
      <c r="DF59" s="780"/>
      <c r="DG59" s="778"/>
      <c r="DH59" s="779"/>
      <c r="DI59" s="779"/>
      <c r="DJ59" s="779"/>
      <c r="DK59" s="780"/>
      <c r="DL59" s="778"/>
      <c r="DM59" s="779"/>
      <c r="DN59" s="779"/>
      <c r="DO59" s="779"/>
      <c r="DP59" s="780"/>
      <c r="DQ59" s="778"/>
      <c r="DR59" s="779"/>
      <c r="DS59" s="779"/>
      <c r="DT59" s="779"/>
      <c r="DU59" s="780"/>
      <c r="DV59" s="775"/>
      <c r="DW59" s="776"/>
      <c r="DX59" s="776"/>
      <c r="DY59" s="776"/>
      <c r="DZ59" s="781"/>
      <c r="EA59" s="230"/>
    </row>
    <row r="60" spans="1:131" ht="26.25" customHeight="1" x14ac:dyDescent="0.15">
      <c r="A60" s="238">
        <v>33</v>
      </c>
      <c r="B60" s="782"/>
      <c r="C60" s="783"/>
      <c r="D60" s="783"/>
      <c r="E60" s="783"/>
      <c r="F60" s="783"/>
      <c r="G60" s="783"/>
      <c r="H60" s="783"/>
      <c r="I60" s="783"/>
      <c r="J60" s="783"/>
      <c r="K60" s="783"/>
      <c r="L60" s="783"/>
      <c r="M60" s="783"/>
      <c r="N60" s="783"/>
      <c r="O60" s="783"/>
      <c r="P60" s="784"/>
      <c r="Q60" s="837"/>
      <c r="R60" s="838"/>
      <c r="S60" s="838"/>
      <c r="T60" s="838"/>
      <c r="U60" s="838"/>
      <c r="V60" s="838"/>
      <c r="W60" s="838"/>
      <c r="X60" s="838"/>
      <c r="Y60" s="838"/>
      <c r="Z60" s="838"/>
      <c r="AA60" s="838"/>
      <c r="AB60" s="838"/>
      <c r="AC60" s="838"/>
      <c r="AD60" s="838"/>
      <c r="AE60" s="839"/>
      <c r="AF60" s="788"/>
      <c r="AG60" s="789"/>
      <c r="AH60" s="789"/>
      <c r="AI60" s="789"/>
      <c r="AJ60" s="790"/>
      <c r="AK60" s="841"/>
      <c r="AL60" s="838"/>
      <c r="AM60" s="838"/>
      <c r="AN60" s="838"/>
      <c r="AO60" s="838"/>
      <c r="AP60" s="838"/>
      <c r="AQ60" s="838"/>
      <c r="AR60" s="838"/>
      <c r="AS60" s="838"/>
      <c r="AT60" s="838"/>
      <c r="AU60" s="838"/>
      <c r="AV60" s="838"/>
      <c r="AW60" s="838"/>
      <c r="AX60" s="838"/>
      <c r="AY60" s="838"/>
      <c r="AZ60" s="840"/>
      <c r="BA60" s="840"/>
      <c r="BB60" s="840"/>
      <c r="BC60" s="840"/>
      <c r="BD60" s="840"/>
      <c r="BE60" s="834"/>
      <c r="BF60" s="834"/>
      <c r="BG60" s="834"/>
      <c r="BH60" s="834"/>
      <c r="BI60" s="835"/>
      <c r="BJ60" s="232"/>
      <c r="BK60" s="232"/>
      <c r="BL60" s="232"/>
      <c r="BM60" s="232"/>
      <c r="BN60" s="232"/>
      <c r="BO60" s="241"/>
      <c r="BP60" s="241"/>
      <c r="BQ60" s="238">
        <v>54</v>
      </c>
      <c r="BR60" s="239"/>
      <c r="BS60" s="775"/>
      <c r="BT60" s="776"/>
      <c r="BU60" s="776"/>
      <c r="BV60" s="776"/>
      <c r="BW60" s="776"/>
      <c r="BX60" s="776"/>
      <c r="BY60" s="776"/>
      <c r="BZ60" s="776"/>
      <c r="CA60" s="776"/>
      <c r="CB60" s="776"/>
      <c r="CC60" s="776"/>
      <c r="CD60" s="776"/>
      <c r="CE60" s="776"/>
      <c r="CF60" s="776"/>
      <c r="CG60" s="777"/>
      <c r="CH60" s="778"/>
      <c r="CI60" s="779"/>
      <c r="CJ60" s="779"/>
      <c r="CK60" s="779"/>
      <c r="CL60" s="780"/>
      <c r="CM60" s="778"/>
      <c r="CN60" s="779"/>
      <c r="CO60" s="779"/>
      <c r="CP60" s="779"/>
      <c r="CQ60" s="780"/>
      <c r="CR60" s="778"/>
      <c r="CS60" s="779"/>
      <c r="CT60" s="779"/>
      <c r="CU60" s="779"/>
      <c r="CV60" s="780"/>
      <c r="CW60" s="778"/>
      <c r="CX60" s="779"/>
      <c r="CY60" s="779"/>
      <c r="CZ60" s="779"/>
      <c r="DA60" s="780"/>
      <c r="DB60" s="778"/>
      <c r="DC60" s="779"/>
      <c r="DD60" s="779"/>
      <c r="DE60" s="779"/>
      <c r="DF60" s="780"/>
      <c r="DG60" s="778"/>
      <c r="DH60" s="779"/>
      <c r="DI60" s="779"/>
      <c r="DJ60" s="779"/>
      <c r="DK60" s="780"/>
      <c r="DL60" s="778"/>
      <c r="DM60" s="779"/>
      <c r="DN60" s="779"/>
      <c r="DO60" s="779"/>
      <c r="DP60" s="780"/>
      <c r="DQ60" s="778"/>
      <c r="DR60" s="779"/>
      <c r="DS60" s="779"/>
      <c r="DT60" s="779"/>
      <c r="DU60" s="780"/>
      <c r="DV60" s="775"/>
      <c r="DW60" s="776"/>
      <c r="DX60" s="776"/>
      <c r="DY60" s="776"/>
      <c r="DZ60" s="781"/>
      <c r="EA60" s="230"/>
    </row>
    <row r="61" spans="1:131" ht="26.25" customHeight="1" thickBot="1" x14ac:dyDescent="0.2">
      <c r="A61" s="238">
        <v>34</v>
      </c>
      <c r="B61" s="782"/>
      <c r="C61" s="783"/>
      <c r="D61" s="783"/>
      <c r="E61" s="783"/>
      <c r="F61" s="783"/>
      <c r="G61" s="783"/>
      <c r="H61" s="783"/>
      <c r="I61" s="783"/>
      <c r="J61" s="783"/>
      <c r="K61" s="783"/>
      <c r="L61" s="783"/>
      <c r="M61" s="783"/>
      <c r="N61" s="783"/>
      <c r="O61" s="783"/>
      <c r="P61" s="784"/>
      <c r="Q61" s="837"/>
      <c r="R61" s="838"/>
      <c r="S61" s="838"/>
      <c r="T61" s="838"/>
      <c r="U61" s="838"/>
      <c r="V61" s="838"/>
      <c r="W61" s="838"/>
      <c r="X61" s="838"/>
      <c r="Y61" s="838"/>
      <c r="Z61" s="838"/>
      <c r="AA61" s="838"/>
      <c r="AB61" s="838"/>
      <c r="AC61" s="838"/>
      <c r="AD61" s="838"/>
      <c r="AE61" s="839"/>
      <c r="AF61" s="788"/>
      <c r="AG61" s="789"/>
      <c r="AH61" s="789"/>
      <c r="AI61" s="789"/>
      <c r="AJ61" s="790"/>
      <c r="AK61" s="841"/>
      <c r="AL61" s="838"/>
      <c r="AM61" s="838"/>
      <c r="AN61" s="838"/>
      <c r="AO61" s="838"/>
      <c r="AP61" s="838"/>
      <c r="AQ61" s="838"/>
      <c r="AR61" s="838"/>
      <c r="AS61" s="838"/>
      <c r="AT61" s="838"/>
      <c r="AU61" s="838"/>
      <c r="AV61" s="838"/>
      <c r="AW61" s="838"/>
      <c r="AX61" s="838"/>
      <c r="AY61" s="838"/>
      <c r="AZ61" s="840"/>
      <c r="BA61" s="840"/>
      <c r="BB61" s="840"/>
      <c r="BC61" s="840"/>
      <c r="BD61" s="840"/>
      <c r="BE61" s="834"/>
      <c r="BF61" s="834"/>
      <c r="BG61" s="834"/>
      <c r="BH61" s="834"/>
      <c r="BI61" s="835"/>
      <c r="BJ61" s="232"/>
      <c r="BK61" s="232"/>
      <c r="BL61" s="232"/>
      <c r="BM61" s="232"/>
      <c r="BN61" s="232"/>
      <c r="BO61" s="241"/>
      <c r="BP61" s="241"/>
      <c r="BQ61" s="238">
        <v>55</v>
      </c>
      <c r="BR61" s="239"/>
      <c r="BS61" s="775"/>
      <c r="BT61" s="776"/>
      <c r="BU61" s="776"/>
      <c r="BV61" s="776"/>
      <c r="BW61" s="776"/>
      <c r="BX61" s="776"/>
      <c r="BY61" s="776"/>
      <c r="BZ61" s="776"/>
      <c r="CA61" s="776"/>
      <c r="CB61" s="776"/>
      <c r="CC61" s="776"/>
      <c r="CD61" s="776"/>
      <c r="CE61" s="776"/>
      <c r="CF61" s="776"/>
      <c r="CG61" s="777"/>
      <c r="CH61" s="778"/>
      <c r="CI61" s="779"/>
      <c r="CJ61" s="779"/>
      <c r="CK61" s="779"/>
      <c r="CL61" s="780"/>
      <c r="CM61" s="778"/>
      <c r="CN61" s="779"/>
      <c r="CO61" s="779"/>
      <c r="CP61" s="779"/>
      <c r="CQ61" s="780"/>
      <c r="CR61" s="778"/>
      <c r="CS61" s="779"/>
      <c r="CT61" s="779"/>
      <c r="CU61" s="779"/>
      <c r="CV61" s="780"/>
      <c r="CW61" s="778"/>
      <c r="CX61" s="779"/>
      <c r="CY61" s="779"/>
      <c r="CZ61" s="779"/>
      <c r="DA61" s="780"/>
      <c r="DB61" s="778"/>
      <c r="DC61" s="779"/>
      <c r="DD61" s="779"/>
      <c r="DE61" s="779"/>
      <c r="DF61" s="780"/>
      <c r="DG61" s="778"/>
      <c r="DH61" s="779"/>
      <c r="DI61" s="779"/>
      <c r="DJ61" s="779"/>
      <c r="DK61" s="780"/>
      <c r="DL61" s="778"/>
      <c r="DM61" s="779"/>
      <c r="DN61" s="779"/>
      <c r="DO61" s="779"/>
      <c r="DP61" s="780"/>
      <c r="DQ61" s="778"/>
      <c r="DR61" s="779"/>
      <c r="DS61" s="779"/>
      <c r="DT61" s="779"/>
      <c r="DU61" s="780"/>
      <c r="DV61" s="775"/>
      <c r="DW61" s="776"/>
      <c r="DX61" s="776"/>
      <c r="DY61" s="776"/>
      <c r="DZ61" s="781"/>
      <c r="EA61" s="230"/>
    </row>
    <row r="62" spans="1:131" ht="26.25" customHeight="1" x14ac:dyDescent="0.15">
      <c r="A62" s="238">
        <v>35</v>
      </c>
      <c r="B62" s="782"/>
      <c r="C62" s="783"/>
      <c r="D62" s="783"/>
      <c r="E62" s="783"/>
      <c r="F62" s="783"/>
      <c r="G62" s="783"/>
      <c r="H62" s="783"/>
      <c r="I62" s="783"/>
      <c r="J62" s="783"/>
      <c r="K62" s="783"/>
      <c r="L62" s="783"/>
      <c r="M62" s="783"/>
      <c r="N62" s="783"/>
      <c r="O62" s="783"/>
      <c r="P62" s="784"/>
      <c r="Q62" s="837"/>
      <c r="R62" s="838"/>
      <c r="S62" s="838"/>
      <c r="T62" s="838"/>
      <c r="U62" s="838"/>
      <c r="V62" s="838"/>
      <c r="W62" s="838"/>
      <c r="X62" s="838"/>
      <c r="Y62" s="838"/>
      <c r="Z62" s="838"/>
      <c r="AA62" s="838"/>
      <c r="AB62" s="838"/>
      <c r="AC62" s="838"/>
      <c r="AD62" s="838"/>
      <c r="AE62" s="839"/>
      <c r="AF62" s="788"/>
      <c r="AG62" s="789"/>
      <c r="AH62" s="789"/>
      <c r="AI62" s="789"/>
      <c r="AJ62" s="790"/>
      <c r="AK62" s="841"/>
      <c r="AL62" s="838"/>
      <c r="AM62" s="838"/>
      <c r="AN62" s="838"/>
      <c r="AO62" s="838"/>
      <c r="AP62" s="838"/>
      <c r="AQ62" s="838"/>
      <c r="AR62" s="838"/>
      <c r="AS62" s="838"/>
      <c r="AT62" s="838"/>
      <c r="AU62" s="838"/>
      <c r="AV62" s="838"/>
      <c r="AW62" s="838"/>
      <c r="AX62" s="838"/>
      <c r="AY62" s="838"/>
      <c r="AZ62" s="840"/>
      <c r="BA62" s="840"/>
      <c r="BB62" s="840"/>
      <c r="BC62" s="840"/>
      <c r="BD62" s="840"/>
      <c r="BE62" s="834"/>
      <c r="BF62" s="834"/>
      <c r="BG62" s="834"/>
      <c r="BH62" s="834"/>
      <c r="BI62" s="835"/>
      <c r="BJ62" s="849" t="s">
        <v>396</v>
      </c>
      <c r="BK62" s="808"/>
      <c r="BL62" s="808"/>
      <c r="BM62" s="808"/>
      <c r="BN62" s="809"/>
      <c r="BO62" s="241"/>
      <c r="BP62" s="241"/>
      <c r="BQ62" s="238">
        <v>56</v>
      </c>
      <c r="BR62" s="239"/>
      <c r="BS62" s="775"/>
      <c r="BT62" s="776"/>
      <c r="BU62" s="776"/>
      <c r="BV62" s="776"/>
      <c r="BW62" s="776"/>
      <c r="BX62" s="776"/>
      <c r="BY62" s="776"/>
      <c r="BZ62" s="776"/>
      <c r="CA62" s="776"/>
      <c r="CB62" s="776"/>
      <c r="CC62" s="776"/>
      <c r="CD62" s="776"/>
      <c r="CE62" s="776"/>
      <c r="CF62" s="776"/>
      <c r="CG62" s="777"/>
      <c r="CH62" s="778"/>
      <c r="CI62" s="779"/>
      <c r="CJ62" s="779"/>
      <c r="CK62" s="779"/>
      <c r="CL62" s="780"/>
      <c r="CM62" s="778"/>
      <c r="CN62" s="779"/>
      <c r="CO62" s="779"/>
      <c r="CP62" s="779"/>
      <c r="CQ62" s="780"/>
      <c r="CR62" s="778"/>
      <c r="CS62" s="779"/>
      <c r="CT62" s="779"/>
      <c r="CU62" s="779"/>
      <c r="CV62" s="780"/>
      <c r="CW62" s="778"/>
      <c r="CX62" s="779"/>
      <c r="CY62" s="779"/>
      <c r="CZ62" s="779"/>
      <c r="DA62" s="780"/>
      <c r="DB62" s="778"/>
      <c r="DC62" s="779"/>
      <c r="DD62" s="779"/>
      <c r="DE62" s="779"/>
      <c r="DF62" s="780"/>
      <c r="DG62" s="778"/>
      <c r="DH62" s="779"/>
      <c r="DI62" s="779"/>
      <c r="DJ62" s="779"/>
      <c r="DK62" s="780"/>
      <c r="DL62" s="778"/>
      <c r="DM62" s="779"/>
      <c r="DN62" s="779"/>
      <c r="DO62" s="779"/>
      <c r="DP62" s="780"/>
      <c r="DQ62" s="778"/>
      <c r="DR62" s="779"/>
      <c r="DS62" s="779"/>
      <c r="DT62" s="779"/>
      <c r="DU62" s="780"/>
      <c r="DV62" s="775"/>
      <c r="DW62" s="776"/>
      <c r="DX62" s="776"/>
      <c r="DY62" s="776"/>
      <c r="DZ62" s="781"/>
      <c r="EA62" s="230"/>
    </row>
    <row r="63" spans="1:131" ht="26.25" customHeight="1" thickBot="1" x14ac:dyDescent="0.2">
      <c r="A63" s="240" t="s">
        <v>377</v>
      </c>
      <c r="B63" s="791" t="s">
        <v>397</v>
      </c>
      <c r="C63" s="792"/>
      <c r="D63" s="792"/>
      <c r="E63" s="792"/>
      <c r="F63" s="792"/>
      <c r="G63" s="792"/>
      <c r="H63" s="792"/>
      <c r="I63" s="792"/>
      <c r="J63" s="792"/>
      <c r="K63" s="792"/>
      <c r="L63" s="792"/>
      <c r="M63" s="792"/>
      <c r="N63" s="792"/>
      <c r="O63" s="792"/>
      <c r="P63" s="793"/>
      <c r="Q63" s="842"/>
      <c r="R63" s="843"/>
      <c r="S63" s="843"/>
      <c r="T63" s="843"/>
      <c r="U63" s="843"/>
      <c r="V63" s="843"/>
      <c r="W63" s="843"/>
      <c r="X63" s="843"/>
      <c r="Y63" s="843"/>
      <c r="Z63" s="843"/>
      <c r="AA63" s="843"/>
      <c r="AB63" s="843"/>
      <c r="AC63" s="843"/>
      <c r="AD63" s="843"/>
      <c r="AE63" s="844"/>
      <c r="AF63" s="845">
        <v>97</v>
      </c>
      <c r="AG63" s="846"/>
      <c r="AH63" s="846"/>
      <c r="AI63" s="846"/>
      <c r="AJ63" s="847"/>
      <c r="AK63" s="848"/>
      <c r="AL63" s="843"/>
      <c r="AM63" s="843"/>
      <c r="AN63" s="843"/>
      <c r="AO63" s="843"/>
      <c r="AP63" s="846">
        <v>820</v>
      </c>
      <c r="AQ63" s="846"/>
      <c r="AR63" s="846"/>
      <c r="AS63" s="846"/>
      <c r="AT63" s="846"/>
      <c r="AU63" s="846">
        <v>529</v>
      </c>
      <c r="AV63" s="846"/>
      <c r="AW63" s="846"/>
      <c r="AX63" s="846"/>
      <c r="AY63" s="846"/>
      <c r="AZ63" s="850"/>
      <c r="BA63" s="850"/>
      <c r="BB63" s="850"/>
      <c r="BC63" s="850"/>
      <c r="BD63" s="850"/>
      <c r="BE63" s="851"/>
      <c r="BF63" s="851"/>
      <c r="BG63" s="851"/>
      <c r="BH63" s="851"/>
      <c r="BI63" s="852"/>
      <c r="BJ63" s="853" t="s">
        <v>122</v>
      </c>
      <c r="BK63" s="854"/>
      <c r="BL63" s="854"/>
      <c r="BM63" s="854"/>
      <c r="BN63" s="855"/>
      <c r="BO63" s="241"/>
      <c r="BP63" s="241"/>
      <c r="BQ63" s="238">
        <v>57</v>
      </c>
      <c r="BR63" s="239"/>
      <c r="BS63" s="775"/>
      <c r="BT63" s="776"/>
      <c r="BU63" s="776"/>
      <c r="BV63" s="776"/>
      <c r="BW63" s="776"/>
      <c r="BX63" s="776"/>
      <c r="BY63" s="776"/>
      <c r="BZ63" s="776"/>
      <c r="CA63" s="776"/>
      <c r="CB63" s="776"/>
      <c r="CC63" s="776"/>
      <c r="CD63" s="776"/>
      <c r="CE63" s="776"/>
      <c r="CF63" s="776"/>
      <c r="CG63" s="777"/>
      <c r="CH63" s="778"/>
      <c r="CI63" s="779"/>
      <c r="CJ63" s="779"/>
      <c r="CK63" s="779"/>
      <c r="CL63" s="780"/>
      <c r="CM63" s="778"/>
      <c r="CN63" s="779"/>
      <c r="CO63" s="779"/>
      <c r="CP63" s="779"/>
      <c r="CQ63" s="780"/>
      <c r="CR63" s="778"/>
      <c r="CS63" s="779"/>
      <c r="CT63" s="779"/>
      <c r="CU63" s="779"/>
      <c r="CV63" s="780"/>
      <c r="CW63" s="778"/>
      <c r="CX63" s="779"/>
      <c r="CY63" s="779"/>
      <c r="CZ63" s="779"/>
      <c r="DA63" s="780"/>
      <c r="DB63" s="778"/>
      <c r="DC63" s="779"/>
      <c r="DD63" s="779"/>
      <c r="DE63" s="779"/>
      <c r="DF63" s="780"/>
      <c r="DG63" s="778"/>
      <c r="DH63" s="779"/>
      <c r="DI63" s="779"/>
      <c r="DJ63" s="779"/>
      <c r="DK63" s="780"/>
      <c r="DL63" s="778"/>
      <c r="DM63" s="779"/>
      <c r="DN63" s="779"/>
      <c r="DO63" s="779"/>
      <c r="DP63" s="780"/>
      <c r="DQ63" s="778"/>
      <c r="DR63" s="779"/>
      <c r="DS63" s="779"/>
      <c r="DT63" s="779"/>
      <c r="DU63" s="780"/>
      <c r="DV63" s="775"/>
      <c r="DW63" s="776"/>
      <c r="DX63" s="776"/>
      <c r="DY63" s="776"/>
      <c r="DZ63" s="781"/>
      <c r="EA63" s="230"/>
    </row>
    <row r="64" spans="1:131" ht="26.25" customHeight="1" x14ac:dyDescent="0.15">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38">
        <v>58</v>
      </c>
      <c r="BR64" s="239"/>
      <c r="BS64" s="775"/>
      <c r="BT64" s="776"/>
      <c r="BU64" s="776"/>
      <c r="BV64" s="776"/>
      <c r="BW64" s="776"/>
      <c r="BX64" s="776"/>
      <c r="BY64" s="776"/>
      <c r="BZ64" s="776"/>
      <c r="CA64" s="776"/>
      <c r="CB64" s="776"/>
      <c r="CC64" s="776"/>
      <c r="CD64" s="776"/>
      <c r="CE64" s="776"/>
      <c r="CF64" s="776"/>
      <c r="CG64" s="777"/>
      <c r="CH64" s="778"/>
      <c r="CI64" s="779"/>
      <c r="CJ64" s="779"/>
      <c r="CK64" s="779"/>
      <c r="CL64" s="780"/>
      <c r="CM64" s="778"/>
      <c r="CN64" s="779"/>
      <c r="CO64" s="779"/>
      <c r="CP64" s="779"/>
      <c r="CQ64" s="780"/>
      <c r="CR64" s="778"/>
      <c r="CS64" s="779"/>
      <c r="CT64" s="779"/>
      <c r="CU64" s="779"/>
      <c r="CV64" s="780"/>
      <c r="CW64" s="778"/>
      <c r="CX64" s="779"/>
      <c r="CY64" s="779"/>
      <c r="CZ64" s="779"/>
      <c r="DA64" s="780"/>
      <c r="DB64" s="778"/>
      <c r="DC64" s="779"/>
      <c r="DD64" s="779"/>
      <c r="DE64" s="779"/>
      <c r="DF64" s="780"/>
      <c r="DG64" s="778"/>
      <c r="DH64" s="779"/>
      <c r="DI64" s="779"/>
      <c r="DJ64" s="779"/>
      <c r="DK64" s="780"/>
      <c r="DL64" s="778"/>
      <c r="DM64" s="779"/>
      <c r="DN64" s="779"/>
      <c r="DO64" s="779"/>
      <c r="DP64" s="780"/>
      <c r="DQ64" s="778"/>
      <c r="DR64" s="779"/>
      <c r="DS64" s="779"/>
      <c r="DT64" s="779"/>
      <c r="DU64" s="780"/>
      <c r="DV64" s="775"/>
      <c r="DW64" s="776"/>
      <c r="DX64" s="776"/>
      <c r="DY64" s="776"/>
      <c r="DZ64" s="781"/>
      <c r="EA64" s="230"/>
    </row>
    <row r="65" spans="1:131" ht="26.25" customHeight="1" thickBot="1" x14ac:dyDescent="0.2">
      <c r="A65" s="232" t="s">
        <v>398</v>
      </c>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41"/>
      <c r="BF65" s="241"/>
      <c r="BG65" s="241"/>
      <c r="BH65" s="241"/>
      <c r="BI65" s="241"/>
      <c r="BJ65" s="241"/>
      <c r="BK65" s="241"/>
      <c r="BL65" s="241"/>
      <c r="BM65" s="241"/>
      <c r="BN65" s="241"/>
      <c r="BO65" s="241"/>
      <c r="BP65" s="241"/>
      <c r="BQ65" s="238">
        <v>59</v>
      </c>
      <c r="BR65" s="239"/>
      <c r="BS65" s="775"/>
      <c r="BT65" s="776"/>
      <c r="BU65" s="776"/>
      <c r="BV65" s="776"/>
      <c r="BW65" s="776"/>
      <c r="BX65" s="776"/>
      <c r="BY65" s="776"/>
      <c r="BZ65" s="776"/>
      <c r="CA65" s="776"/>
      <c r="CB65" s="776"/>
      <c r="CC65" s="776"/>
      <c r="CD65" s="776"/>
      <c r="CE65" s="776"/>
      <c r="CF65" s="776"/>
      <c r="CG65" s="777"/>
      <c r="CH65" s="778"/>
      <c r="CI65" s="779"/>
      <c r="CJ65" s="779"/>
      <c r="CK65" s="779"/>
      <c r="CL65" s="780"/>
      <c r="CM65" s="778"/>
      <c r="CN65" s="779"/>
      <c r="CO65" s="779"/>
      <c r="CP65" s="779"/>
      <c r="CQ65" s="780"/>
      <c r="CR65" s="778"/>
      <c r="CS65" s="779"/>
      <c r="CT65" s="779"/>
      <c r="CU65" s="779"/>
      <c r="CV65" s="780"/>
      <c r="CW65" s="778"/>
      <c r="CX65" s="779"/>
      <c r="CY65" s="779"/>
      <c r="CZ65" s="779"/>
      <c r="DA65" s="780"/>
      <c r="DB65" s="778"/>
      <c r="DC65" s="779"/>
      <c r="DD65" s="779"/>
      <c r="DE65" s="779"/>
      <c r="DF65" s="780"/>
      <c r="DG65" s="778"/>
      <c r="DH65" s="779"/>
      <c r="DI65" s="779"/>
      <c r="DJ65" s="779"/>
      <c r="DK65" s="780"/>
      <c r="DL65" s="778"/>
      <c r="DM65" s="779"/>
      <c r="DN65" s="779"/>
      <c r="DO65" s="779"/>
      <c r="DP65" s="780"/>
      <c r="DQ65" s="778"/>
      <c r="DR65" s="779"/>
      <c r="DS65" s="779"/>
      <c r="DT65" s="779"/>
      <c r="DU65" s="780"/>
      <c r="DV65" s="775"/>
      <c r="DW65" s="776"/>
      <c r="DX65" s="776"/>
      <c r="DY65" s="776"/>
      <c r="DZ65" s="781"/>
      <c r="EA65" s="230"/>
    </row>
    <row r="66" spans="1:131" ht="26.25" customHeight="1" x14ac:dyDescent="0.15">
      <c r="A66" s="729" t="s">
        <v>399</v>
      </c>
      <c r="B66" s="730"/>
      <c r="C66" s="730"/>
      <c r="D66" s="730"/>
      <c r="E66" s="730"/>
      <c r="F66" s="730"/>
      <c r="G66" s="730"/>
      <c r="H66" s="730"/>
      <c r="I66" s="730"/>
      <c r="J66" s="730"/>
      <c r="K66" s="730"/>
      <c r="L66" s="730"/>
      <c r="M66" s="730"/>
      <c r="N66" s="730"/>
      <c r="O66" s="730"/>
      <c r="P66" s="731"/>
      <c r="Q66" s="735" t="s">
        <v>381</v>
      </c>
      <c r="R66" s="736"/>
      <c r="S66" s="736"/>
      <c r="T66" s="736"/>
      <c r="U66" s="737"/>
      <c r="V66" s="735" t="s">
        <v>382</v>
      </c>
      <c r="W66" s="736"/>
      <c r="X66" s="736"/>
      <c r="Y66" s="736"/>
      <c r="Z66" s="737"/>
      <c r="AA66" s="735" t="s">
        <v>383</v>
      </c>
      <c r="AB66" s="736"/>
      <c r="AC66" s="736"/>
      <c r="AD66" s="736"/>
      <c r="AE66" s="737"/>
      <c r="AF66" s="856" t="s">
        <v>384</v>
      </c>
      <c r="AG66" s="817"/>
      <c r="AH66" s="817"/>
      <c r="AI66" s="817"/>
      <c r="AJ66" s="857"/>
      <c r="AK66" s="735" t="s">
        <v>385</v>
      </c>
      <c r="AL66" s="730"/>
      <c r="AM66" s="730"/>
      <c r="AN66" s="730"/>
      <c r="AO66" s="731"/>
      <c r="AP66" s="735" t="s">
        <v>386</v>
      </c>
      <c r="AQ66" s="736"/>
      <c r="AR66" s="736"/>
      <c r="AS66" s="736"/>
      <c r="AT66" s="737"/>
      <c r="AU66" s="735" t="s">
        <v>400</v>
      </c>
      <c r="AV66" s="736"/>
      <c r="AW66" s="736"/>
      <c r="AX66" s="736"/>
      <c r="AY66" s="737"/>
      <c r="AZ66" s="735" t="s">
        <v>364</v>
      </c>
      <c r="BA66" s="736"/>
      <c r="BB66" s="736"/>
      <c r="BC66" s="736"/>
      <c r="BD66" s="742"/>
      <c r="BE66" s="241"/>
      <c r="BF66" s="241"/>
      <c r="BG66" s="241"/>
      <c r="BH66" s="241"/>
      <c r="BI66" s="241"/>
      <c r="BJ66" s="241"/>
      <c r="BK66" s="241"/>
      <c r="BL66" s="241"/>
      <c r="BM66" s="241"/>
      <c r="BN66" s="241"/>
      <c r="BO66" s="241"/>
      <c r="BP66" s="241"/>
      <c r="BQ66" s="238">
        <v>60</v>
      </c>
      <c r="BR66" s="243"/>
      <c r="BS66" s="861"/>
      <c r="BT66" s="862"/>
      <c r="BU66" s="862"/>
      <c r="BV66" s="862"/>
      <c r="BW66" s="862"/>
      <c r="BX66" s="862"/>
      <c r="BY66" s="862"/>
      <c r="BZ66" s="862"/>
      <c r="CA66" s="862"/>
      <c r="CB66" s="862"/>
      <c r="CC66" s="862"/>
      <c r="CD66" s="862"/>
      <c r="CE66" s="862"/>
      <c r="CF66" s="862"/>
      <c r="CG66" s="867"/>
      <c r="CH66" s="864"/>
      <c r="CI66" s="865"/>
      <c r="CJ66" s="865"/>
      <c r="CK66" s="865"/>
      <c r="CL66" s="866"/>
      <c r="CM66" s="864"/>
      <c r="CN66" s="865"/>
      <c r="CO66" s="865"/>
      <c r="CP66" s="865"/>
      <c r="CQ66" s="866"/>
      <c r="CR66" s="864"/>
      <c r="CS66" s="865"/>
      <c r="CT66" s="865"/>
      <c r="CU66" s="865"/>
      <c r="CV66" s="866"/>
      <c r="CW66" s="864"/>
      <c r="CX66" s="865"/>
      <c r="CY66" s="865"/>
      <c r="CZ66" s="865"/>
      <c r="DA66" s="866"/>
      <c r="DB66" s="864"/>
      <c r="DC66" s="865"/>
      <c r="DD66" s="865"/>
      <c r="DE66" s="865"/>
      <c r="DF66" s="866"/>
      <c r="DG66" s="864"/>
      <c r="DH66" s="865"/>
      <c r="DI66" s="865"/>
      <c r="DJ66" s="865"/>
      <c r="DK66" s="866"/>
      <c r="DL66" s="864"/>
      <c r="DM66" s="865"/>
      <c r="DN66" s="865"/>
      <c r="DO66" s="865"/>
      <c r="DP66" s="866"/>
      <c r="DQ66" s="864"/>
      <c r="DR66" s="865"/>
      <c r="DS66" s="865"/>
      <c r="DT66" s="865"/>
      <c r="DU66" s="866"/>
      <c r="DV66" s="861"/>
      <c r="DW66" s="862"/>
      <c r="DX66" s="862"/>
      <c r="DY66" s="862"/>
      <c r="DZ66" s="863"/>
      <c r="EA66" s="230"/>
    </row>
    <row r="67" spans="1:131" ht="26.25" customHeight="1" thickBot="1" x14ac:dyDescent="0.2">
      <c r="A67" s="732"/>
      <c r="B67" s="733"/>
      <c r="C67" s="733"/>
      <c r="D67" s="733"/>
      <c r="E67" s="733"/>
      <c r="F67" s="733"/>
      <c r="G67" s="733"/>
      <c r="H67" s="733"/>
      <c r="I67" s="733"/>
      <c r="J67" s="733"/>
      <c r="K67" s="733"/>
      <c r="L67" s="733"/>
      <c r="M67" s="733"/>
      <c r="N67" s="733"/>
      <c r="O67" s="733"/>
      <c r="P67" s="734"/>
      <c r="Q67" s="738"/>
      <c r="R67" s="739"/>
      <c r="S67" s="739"/>
      <c r="T67" s="739"/>
      <c r="U67" s="740"/>
      <c r="V67" s="738"/>
      <c r="W67" s="739"/>
      <c r="X67" s="739"/>
      <c r="Y67" s="739"/>
      <c r="Z67" s="740"/>
      <c r="AA67" s="738"/>
      <c r="AB67" s="739"/>
      <c r="AC67" s="739"/>
      <c r="AD67" s="739"/>
      <c r="AE67" s="740"/>
      <c r="AF67" s="858"/>
      <c r="AG67" s="820"/>
      <c r="AH67" s="820"/>
      <c r="AI67" s="820"/>
      <c r="AJ67" s="859"/>
      <c r="AK67" s="860"/>
      <c r="AL67" s="733"/>
      <c r="AM67" s="733"/>
      <c r="AN67" s="733"/>
      <c r="AO67" s="734"/>
      <c r="AP67" s="738"/>
      <c r="AQ67" s="739"/>
      <c r="AR67" s="739"/>
      <c r="AS67" s="739"/>
      <c r="AT67" s="740"/>
      <c r="AU67" s="738"/>
      <c r="AV67" s="739"/>
      <c r="AW67" s="739"/>
      <c r="AX67" s="739"/>
      <c r="AY67" s="740"/>
      <c r="AZ67" s="738"/>
      <c r="BA67" s="739"/>
      <c r="BB67" s="739"/>
      <c r="BC67" s="739"/>
      <c r="BD67" s="744"/>
      <c r="BE67" s="241"/>
      <c r="BF67" s="241"/>
      <c r="BG67" s="241"/>
      <c r="BH67" s="241"/>
      <c r="BI67" s="241"/>
      <c r="BJ67" s="241"/>
      <c r="BK67" s="241"/>
      <c r="BL67" s="241"/>
      <c r="BM67" s="241"/>
      <c r="BN67" s="241"/>
      <c r="BO67" s="241"/>
      <c r="BP67" s="241"/>
      <c r="BQ67" s="238">
        <v>61</v>
      </c>
      <c r="BR67" s="243"/>
      <c r="BS67" s="861"/>
      <c r="BT67" s="862"/>
      <c r="BU67" s="862"/>
      <c r="BV67" s="862"/>
      <c r="BW67" s="862"/>
      <c r="BX67" s="862"/>
      <c r="BY67" s="862"/>
      <c r="BZ67" s="862"/>
      <c r="CA67" s="862"/>
      <c r="CB67" s="862"/>
      <c r="CC67" s="862"/>
      <c r="CD67" s="862"/>
      <c r="CE67" s="862"/>
      <c r="CF67" s="862"/>
      <c r="CG67" s="867"/>
      <c r="CH67" s="864"/>
      <c r="CI67" s="865"/>
      <c r="CJ67" s="865"/>
      <c r="CK67" s="865"/>
      <c r="CL67" s="866"/>
      <c r="CM67" s="864"/>
      <c r="CN67" s="865"/>
      <c r="CO67" s="865"/>
      <c r="CP67" s="865"/>
      <c r="CQ67" s="866"/>
      <c r="CR67" s="864"/>
      <c r="CS67" s="865"/>
      <c r="CT67" s="865"/>
      <c r="CU67" s="865"/>
      <c r="CV67" s="866"/>
      <c r="CW67" s="864"/>
      <c r="CX67" s="865"/>
      <c r="CY67" s="865"/>
      <c r="CZ67" s="865"/>
      <c r="DA67" s="866"/>
      <c r="DB67" s="864"/>
      <c r="DC67" s="865"/>
      <c r="DD67" s="865"/>
      <c r="DE67" s="865"/>
      <c r="DF67" s="866"/>
      <c r="DG67" s="864"/>
      <c r="DH67" s="865"/>
      <c r="DI67" s="865"/>
      <c r="DJ67" s="865"/>
      <c r="DK67" s="866"/>
      <c r="DL67" s="864"/>
      <c r="DM67" s="865"/>
      <c r="DN67" s="865"/>
      <c r="DO67" s="865"/>
      <c r="DP67" s="866"/>
      <c r="DQ67" s="864"/>
      <c r="DR67" s="865"/>
      <c r="DS67" s="865"/>
      <c r="DT67" s="865"/>
      <c r="DU67" s="866"/>
      <c r="DV67" s="861"/>
      <c r="DW67" s="862"/>
      <c r="DX67" s="862"/>
      <c r="DY67" s="862"/>
      <c r="DZ67" s="863"/>
      <c r="EA67" s="230"/>
    </row>
    <row r="68" spans="1:131" ht="26.25" customHeight="1" thickTop="1" x14ac:dyDescent="0.15">
      <c r="A68" s="236">
        <v>1</v>
      </c>
      <c r="B68" s="871" t="s">
        <v>550</v>
      </c>
      <c r="C68" s="872"/>
      <c r="D68" s="872"/>
      <c r="E68" s="872"/>
      <c r="F68" s="872"/>
      <c r="G68" s="872"/>
      <c r="H68" s="872"/>
      <c r="I68" s="872"/>
      <c r="J68" s="872"/>
      <c r="K68" s="872"/>
      <c r="L68" s="872"/>
      <c r="M68" s="872"/>
      <c r="N68" s="872"/>
      <c r="O68" s="872"/>
      <c r="P68" s="873"/>
      <c r="Q68" s="874">
        <v>707</v>
      </c>
      <c r="R68" s="868"/>
      <c r="S68" s="868"/>
      <c r="T68" s="868"/>
      <c r="U68" s="868"/>
      <c r="V68" s="868">
        <v>687</v>
      </c>
      <c r="W68" s="868"/>
      <c r="X68" s="868"/>
      <c r="Y68" s="868"/>
      <c r="Z68" s="868"/>
      <c r="AA68" s="868">
        <v>20</v>
      </c>
      <c r="AB68" s="868"/>
      <c r="AC68" s="868"/>
      <c r="AD68" s="868"/>
      <c r="AE68" s="868"/>
      <c r="AF68" s="868">
        <v>20</v>
      </c>
      <c r="AG68" s="868"/>
      <c r="AH68" s="868"/>
      <c r="AI68" s="868"/>
      <c r="AJ68" s="868"/>
      <c r="AK68" s="868">
        <v>0</v>
      </c>
      <c r="AL68" s="868"/>
      <c r="AM68" s="868"/>
      <c r="AN68" s="868"/>
      <c r="AO68" s="868"/>
      <c r="AP68" s="868">
        <v>0</v>
      </c>
      <c r="AQ68" s="868"/>
      <c r="AR68" s="868"/>
      <c r="AS68" s="868"/>
      <c r="AT68" s="868"/>
      <c r="AU68" s="868" t="s">
        <v>549</v>
      </c>
      <c r="AV68" s="868"/>
      <c r="AW68" s="868"/>
      <c r="AX68" s="868"/>
      <c r="AY68" s="868"/>
      <c r="AZ68" s="869"/>
      <c r="BA68" s="869"/>
      <c r="BB68" s="869"/>
      <c r="BC68" s="869"/>
      <c r="BD68" s="870"/>
      <c r="BE68" s="241"/>
      <c r="BF68" s="241"/>
      <c r="BG68" s="241"/>
      <c r="BH68" s="241"/>
      <c r="BI68" s="241"/>
      <c r="BJ68" s="241"/>
      <c r="BK68" s="241"/>
      <c r="BL68" s="241"/>
      <c r="BM68" s="241"/>
      <c r="BN68" s="241"/>
      <c r="BO68" s="241"/>
      <c r="BP68" s="241"/>
      <c r="BQ68" s="238">
        <v>62</v>
      </c>
      <c r="BR68" s="243"/>
      <c r="BS68" s="861"/>
      <c r="BT68" s="862"/>
      <c r="BU68" s="862"/>
      <c r="BV68" s="862"/>
      <c r="BW68" s="862"/>
      <c r="BX68" s="862"/>
      <c r="BY68" s="862"/>
      <c r="BZ68" s="862"/>
      <c r="CA68" s="862"/>
      <c r="CB68" s="862"/>
      <c r="CC68" s="862"/>
      <c r="CD68" s="862"/>
      <c r="CE68" s="862"/>
      <c r="CF68" s="862"/>
      <c r="CG68" s="867"/>
      <c r="CH68" s="864"/>
      <c r="CI68" s="865"/>
      <c r="CJ68" s="865"/>
      <c r="CK68" s="865"/>
      <c r="CL68" s="866"/>
      <c r="CM68" s="864"/>
      <c r="CN68" s="865"/>
      <c r="CO68" s="865"/>
      <c r="CP68" s="865"/>
      <c r="CQ68" s="866"/>
      <c r="CR68" s="864"/>
      <c r="CS68" s="865"/>
      <c r="CT68" s="865"/>
      <c r="CU68" s="865"/>
      <c r="CV68" s="866"/>
      <c r="CW68" s="864"/>
      <c r="CX68" s="865"/>
      <c r="CY68" s="865"/>
      <c r="CZ68" s="865"/>
      <c r="DA68" s="866"/>
      <c r="DB68" s="864"/>
      <c r="DC68" s="865"/>
      <c r="DD68" s="865"/>
      <c r="DE68" s="865"/>
      <c r="DF68" s="866"/>
      <c r="DG68" s="864"/>
      <c r="DH68" s="865"/>
      <c r="DI68" s="865"/>
      <c r="DJ68" s="865"/>
      <c r="DK68" s="866"/>
      <c r="DL68" s="864"/>
      <c r="DM68" s="865"/>
      <c r="DN68" s="865"/>
      <c r="DO68" s="865"/>
      <c r="DP68" s="866"/>
      <c r="DQ68" s="864"/>
      <c r="DR68" s="865"/>
      <c r="DS68" s="865"/>
      <c r="DT68" s="865"/>
      <c r="DU68" s="866"/>
      <c r="DV68" s="861"/>
      <c r="DW68" s="862"/>
      <c r="DX68" s="862"/>
      <c r="DY68" s="862"/>
      <c r="DZ68" s="863"/>
      <c r="EA68" s="230"/>
    </row>
    <row r="69" spans="1:131" ht="26.25" customHeight="1" x14ac:dyDescent="0.15">
      <c r="A69" s="238">
        <v>2</v>
      </c>
      <c r="B69" s="875" t="s">
        <v>551</v>
      </c>
      <c r="C69" s="876"/>
      <c r="D69" s="876"/>
      <c r="E69" s="876"/>
      <c r="F69" s="876"/>
      <c r="G69" s="876"/>
      <c r="H69" s="876"/>
      <c r="I69" s="876"/>
      <c r="J69" s="876"/>
      <c r="K69" s="876"/>
      <c r="L69" s="876"/>
      <c r="M69" s="876"/>
      <c r="N69" s="876"/>
      <c r="O69" s="876"/>
      <c r="P69" s="877"/>
      <c r="Q69" s="878">
        <v>20</v>
      </c>
      <c r="R69" s="832"/>
      <c r="S69" s="832"/>
      <c r="T69" s="832"/>
      <c r="U69" s="832"/>
      <c r="V69" s="832">
        <v>18</v>
      </c>
      <c r="W69" s="832"/>
      <c r="X69" s="832"/>
      <c r="Y69" s="832"/>
      <c r="Z69" s="832"/>
      <c r="AA69" s="832">
        <v>2</v>
      </c>
      <c r="AB69" s="832"/>
      <c r="AC69" s="832"/>
      <c r="AD69" s="832"/>
      <c r="AE69" s="832"/>
      <c r="AF69" s="832">
        <v>2</v>
      </c>
      <c r="AG69" s="832"/>
      <c r="AH69" s="832"/>
      <c r="AI69" s="832"/>
      <c r="AJ69" s="832"/>
      <c r="AK69" s="832">
        <v>0</v>
      </c>
      <c r="AL69" s="832"/>
      <c r="AM69" s="832"/>
      <c r="AN69" s="832"/>
      <c r="AO69" s="832"/>
      <c r="AP69" s="832">
        <v>0</v>
      </c>
      <c r="AQ69" s="832"/>
      <c r="AR69" s="832"/>
      <c r="AS69" s="832"/>
      <c r="AT69" s="832"/>
      <c r="AU69" s="832" t="s">
        <v>549</v>
      </c>
      <c r="AV69" s="832"/>
      <c r="AW69" s="832"/>
      <c r="AX69" s="832"/>
      <c r="AY69" s="832"/>
      <c r="AZ69" s="834"/>
      <c r="BA69" s="834"/>
      <c r="BB69" s="834"/>
      <c r="BC69" s="834"/>
      <c r="BD69" s="835"/>
      <c r="BE69" s="241"/>
      <c r="BF69" s="241"/>
      <c r="BG69" s="241"/>
      <c r="BH69" s="241"/>
      <c r="BI69" s="241"/>
      <c r="BJ69" s="241"/>
      <c r="BK69" s="241"/>
      <c r="BL69" s="241"/>
      <c r="BM69" s="241"/>
      <c r="BN69" s="241"/>
      <c r="BO69" s="241"/>
      <c r="BP69" s="241"/>
      <c r="BQ69" s="238">
        <v>63</v>
      </c>
      <c r="BR69" s="243"/>
      <c r="BS69" s="861"/>
      <c r="BT69" s="862"/>
      <c r="BU69" s="862"/>
      <c r="BV69" s="862"/>
      <c r="BW69" s="862"/>
      <c r="BX69" s="862"/>
      <c r="BY69" s="862"/>
      <c r="BZ69" s="862"/>
      <c r="CA69" s="862"/>
      <c r="CB69" s="862"/>
      <c r="CC69" s="862"/>
      <c r="CD69" s="862"/>
      <c r="CE69" s="862"/>
      <c r="CF69" s="862"/>
      <c r="CG69" s="867"/>
      <c r="CH69" s="864"/>
      <c r="CI69" s="865"/>
      <c r="CJ69" s="865"/>
      <c r="CK69" s="865"/>
      <c r="CL69" s="866"/>
      <c r="CM69" s="864"/>
      <c r="CN69" s="865"/>
      <c r="CO69" s="865"/>
      <c r="CP69" s="865"/>
      <c r="CQ69" s="866"/>
      <c r="CR69" s="864"/>
      <c r="CS69" s="865"/>
      <c r="CT69" s="865"/>
      <c r="CU69" s="865"/>
      <c r="CV69" s="866"/>
      <c r="CW69" s="864"/>
      <c r="CX69" s="865"/>
      <c r="CY69" s="865"/>
      <c r="CZ69" s="865"/>
      <c r="DA69" s="866"/>
      <c r="DB69" s="864"/>
      <c r="DC69" s="865"/>
      <c r="DD69" s="865"/>
      <c r="DE69" s="865"/>
      <c r="DF69" s="866"/>
      <c r="DG69" s="864"/>
      <c r="DH69" s="865"/>
      <c r="DI69" s="865"/>
      <c r="DJ69" s="865"/>
      <c r="DK69" s="866"/>
      <c r="DL69" s="864"/>
      <c r="DM69" s="865"/>
      <c r="DN69" s="865"/>
      <c r="DO69" s="865"/>
      <c r="DP69" s="866"/>
      <c r="DQ69" s="864"/>
      <c r="DR69" s="865"/>
      <c r="DS69" s="865"/>
      <c r="DT69" s="865"/>
      <c r="DU69" s="866"/>
      <c r="DV69" s="861"/>
      <c r="DW69" s="862"/>
      <c r="DX69" s="862"/>
      <c r="DY69" s="862"/>
      <c r="DZ69" s="863"/>
      <c r="EA69" s="230"/>
    </row>
    <row r="70" spans="1:131" ht="26.25" customHeight="1" x14ac:dyDescent="0.15">
      <c r="A70" s="238">
        <v>3</v>
      </c>
      <c r="B70" s="875" t="s">
        <v>552</v>
      </c>
      <c r="C70" s="876"/>
      <c r="D70" s="876"/>
      <c r="E70" s="876"/>
      <c r="F70" s="876"/>
      <c r="G70" s="876"/>
      <c r="H70" s="876"/>
      <c r="I70" s="876"/>
      <c r="J70" s="876"/>
      <c r="K70" s="876"/>
      <c r="L70" s="876"/>
      <c r="M70" s="876"/>
      <c r="N70" s="876"/>
      <c r="O70" s="876"/>
      <c r="P70" s="877"/>
      <c r="Q70" s="878">
        <v>772</v>
      </c>
      <c r="R70" s="832"/>
      <c r="S70" s="832"/>
      <c r="T70" s="832"/>
      <c r="U70" s="832"/>
      <c r="V70" s="832">
        <v>766</v>
      </c>
      <c r="W70" s="832"/>
      <c r="X70" s="832"/>
      <c r="Y70" s="832"/>
      <c r="Z70" s="832"/>
      <c r="AA70" s="832">
        <v>6</v>
      </c>
      <c r="AB70" s="832"/>
      <c r="AC70" s="832"/>
      <c r="AD70" s="832"/>
      <c r="AE70" s="832"/>
      <c r="AF70" s="832">
        <v>6</v>
      </c>
      <c r="AG70" s="832"/>
      <c r="AH70" s="832"/>
      <c r="AI70" s="832"/>
      <c r="AJ70" s="832"/>
      <c r="AK70" s="832">
        <v>0</v>
      </c>
      <c r="AL70" s="832"/>
      <c r="AM70" s="832"/>
      <c r="AN70" s="832"/>
      <c r="AO70" s="832"/>
      <c r="AP70" s="832">
        <v>341</v>
      </c>
      <c r="AQ70" s="832"/>
      <c r="AR70" s="832"/>
      <c r="AS70" s="832"/>
      <c r="AT70" s="832"/>
      <c r="AU70" s="832">
        <v>5</v>
      </c>
      <c r="AV70" s="832"/>
      <c r="AW70" s="832"/>
      <c r="AX70" s="832"/>
      <c r="AY70" s="832"/>
      <c r="AZ70" s="834"/>
      <c r="BA70" s="834"/>
      <c r="BB70" s="834"/>
      <c r="BC70" s="834"/>
      <c r="BD70" s="835"/>
      <c r="BE70" s="241"/>
      <c r="BF70" s="241"/>
      <c r="BG70" s="241"/>
      <c r="BH70" s="241"/>
      <c r="BI70" s="241"/>
      <c r="BJ70" s="241"/>
      <c r="BK70" s="241"/>
      <c r="BL70" s="241"/>
      <c r="BM70" s="241"/>
      <c r="BN70" s="241"/>
      <c r="BO70" s="241"/>
      <c r="BP70" s="241"/>
      <c r="BQ70" s="238">
        <v>64</v>
      </c>
      <c r="BR70" s="243"/>
      <c r="BS70" s="861"/>
      <c r="BT70" s="862"/>
      <c r="BU70" s="862"/>
      <c r="BV70" s="862"/>
      <c r="BW70" s="862"/>
      <c r="BX70" s="862"/>
      <c r="BY70" s="862"/>
      <c r="BZ70" s="862"/>
      <c r="CA70" s="862"/>
      <c r="CB70" s="862"/>
      <c r="CC70" s="862"/>
      <c r="CD70" s="862"/>
      <c r="CE70" s="862"/>
      <c r="CF70" s="862"/>
      <c r="CG70" s="867"/>
      <c r="CH70" s="864"/>
      <c r="CI70" s="865"/>
      <c r="CJ70" s="865"/>
      <c r="CK70" s="865"/>
      <c r="CL70" s="866"/>
      <c r="CM70" s="864"/>
      <c r="CN70" s="865"/>
      <c r="CO70" s="865"/>
      <c r="CP70" s="865"/>
      <c r="CQ70" s="866"/>
      <c r="CR70" s="864"/>
      <c r="CS70" s="865"/>
      <c r="CT70" s="865"/>
      <c r="CU70" s="865"/>
      <c r="CV70" s="866"/>
      <c r="CW70" s="864"/>
      <c r="CX70" s="865"/>
      <c r="CY70" s="865"/>
      <c r="CZ70" s="865"/>
      <c r="DA70" s="866"/>
      <c r="DB70" s="864"/>
      <c r="DC70" s="865"/>
      <c r="DD70" s="865"/>
      <c r="DE70" s="865"/>
      <c r="DF70" s="866"/>
      <c r="DG70" s="864"/>
      <c r="DH70" s="865"/>
      <c r="DI70" s="865"/>
      <c r="DJ70" s="865"/>
      <c r="DK70" s="866"/>
      <c r="DL70" s="864"/>
      <c r="DM70" s="865"/>
      <c r="DN70" s="865"/>
      <c r="DO70" s="865"/>
      <c r="DP70" s="866"/>
      <c r="DQ70" s="864"/>
      <c r="DR70" s="865"/>
      <c r="DS70" s="865"/>
      <c r="DT70" s="865"/>
      <c r="DU70" s="866"/>
      <c r="DV70" s="861"/>
      <c r="DW70" s="862"/>
      <c r="DX70" s="862"/>
      <c r="DY70" s="862"/>
      <c r="DZ70" s="863"/>
      <c r="EA70" s="230"/>
    </row>
    <row r="71" spans="1:131" ht="26.25" customHeight="1" x14ac:dyDescent="0.15">
      <c r="A71" s="238">
        <v>4</v>
      </c>
      <c r="B71" s="875" t="s">
        <v>553</v>
      </c>
      <c r="C71" s="876"/>
      <c r="D71" s="876"/>
      <c r="E71" s="876"/>
      <c r="F71" s="876"/>
      <c r="G71" s="876"/>
      <c r="H71" s="876"/>
      <c r="I71" s="876"/>
      <c r="J71" s="876"/>
      <c r="K71" s="876"/>
      <c r="L71" s="876"/>
      <c r="M71" s="876"/>
      <c r="N71" s="876"/>
      <c r="O71" s="876"/>
      <c r="P71" s="877"/>
      <c r="Q71" s="878">
        <v>66</v>
      </c>
      <c r="R71" s="832"/>
      <c r="S71" s="832"/>
      <c r="T71" s="832"/>
      <c r="U71" s="832"/>
      <c r="V71" s="832">
        <v>55</v>
      </c>
      <c r="W71" s="832"/>
      <c r="X71" s="832"/>
      <c r="Y71" s="832"/>
      <c r="Z71" s="832"/>
      <c r="AA71" s="832">
        <v>11</v>
      </c>
      <c r="AB71" s="832"/>
      <c r="AC71" s="832"/>
      <c r="AD71" s="832"/>
      <c r="AE71" s="832"/>
      <c r="AF71" s="832">
        <v>11</v>
      </c>
      <c r="AG71" s="832"/>
      <c r="AH71" s="832"/>
      <c r="AI71" s="832"/>
      <c r="AJ71" s="832"/>
      <c r="AK71" s="832">
        <v>0</v>
      </c>
      <c r="AL71" s="832"/>
      <c r="AM71" s="832"/>
      <c r="AN71" s="832"/>
      <c r="AO71" s="832"/>
      <c r="AP71" s="832">
        <v>0</v>
      </c>
      <c r="AQ71" s="832"/>
      <c r="AR71" s="832"/>
      <c r="AS71" s="832"/>
      <c r="AT71" s="832"/>
      <c r="AU71" s="832" t="s">
        <v>549</v>
      </c>
      <c r="AV71" s="832"/>
      <c r="AW71" s="832"/>
      <c r="AX71" s="832"/>
      <c r="AY71" s="832"/>
      <c r="AZ71" s="834"/>
      <c r="BA71" s="834"/>
      <c r="BB71" s="834"/>
      <c r="BC71" s="834"/>
      <c r="BD71" s="835"/>
      <c r="BE71" s="241"/>
      <c r="BF71" s="241"/>
      <c r="BG71" s="241"/>
      <c r="BH71" s="241"/>
      <c r="BI71" s="241"/>
      <c r="BJ71" s="241"/>
      <c r="BK71" s="241"/>
      <c r="BL71" s="241"/>
      <c r="BM71" s="241"/>
      <c r="BN71" s="241"/>
      <c r="BO71" s="241"/>
      <c r="BP71" s="241"/>
      <c r="BQ71" s="238">
        <v>65</v>
      </c>
      <c r="BR71" s="243"/>
      <c r="BS71" s="861"/>
      <c r="BT71" s="862"/>
      <c r="BU71" s="862"/>
      <c r="BV71" s="862"/>
      <c r="BW71" s="862"/>
      <c r="BX71" s="862"/>
      <c r="BY71" s="862"/>
      <c r="BZ71" s="862"/>
      <c r="CA71" s="862"/>
      <c r="CB71" s="862"/>
      <c r="CC71" s="862"/>
      <c r="CD71" s="862"/>
      <c r="CE71" s="862"/>
      <c r="CF71" s="862"/>
      <c r="CG71" s="867"/>
      <c r="CH71" s="864"/>
      <c r="CI71" s="865"/>
      <c r="CJ71" s="865"/>
      <c r="CK71" s="865"/>
      <c r="CL71" s="866"/>
      <c r="CM71" s="864"/>
      <c r="CN71" s="865"/>
      <c r="CO71" s="865"/>
      <c r="CP71" s="865"/>
      <c r="CQ71" s="866"/>
      <c r="CR71" s="864"/>
      <c r="CS71" s="865"/>
      <c r="CT71" s="865"/>
      <c r="CU71" s="865"/>
      <c r="CV71" s="866"/>
      <c r="CW71" s="864"/>
      <c r="CX71" s="865"/>
      <c r="CY71" s="865"/>
      <c r="CZ71" s="865"/>
      <c r="DA71" s="866"/>
      <c r="DB71" s="864"/>
      <c r="DC71" s="865"/>
      <c r="DD71" s="865"/>
      <c r="DE71" s="865"/>
      <c r="DF71" s="866"/>
      <c r="DG71" s="864"/>
      <c r="DH71" s="865"/>
      <c r="DI71" s="865"/>
      <c r="DJ71" s="865"/>
      <c r="DK71" s="866"/>
      <c r="DL71" s="864"/>
      <c r="DM71" s="865"/>
      <c r="DN71" s="865"/>
      <c r="DO71" s="865"/>
      <c r="DP71" s="866"/>
      <c r="DQ71" s="864"/>
      <c r="DR71" s="865"/>
      <c r="DS71" s="865"/>
      <c r="DT71" s="865"/>
      <c r="DU71" s="866"/>
      <c r="DV71" s="861"/>
      <c r="DW71" s="862"/>
      <c r="DX71" s="862"/>
      <c r="DY71" s="862"/>
      <c r="DZ71" s="863"/>
      <c r="EA71" s="230"/>
    </row>
    <row r="72" spans="1:131" ht="26.25" customHeight="1" x14ac:dyDescent="0.15">
      <c r="A72" s="238">
        <v>5</v>
      </c>
      <c r="B72" s="875" t="s">
        <v>554</v>
      </c>
      <c r="C72" s="876"/>
      <c r="D72" s="876"/>
      <c r="E72" s="876"/>
      <c r="F72" s="876"/>
      <c r="G72" s="876"/>
      <c r="H72" s="876"/>
      <c r="I72" s="876"/>
      <c r="J72" s="876"/>
      <c r="K72" s="876"/>
      <c r="L72" s="876"/>
      <c r="M72" s="876"/>
      <c r="N72" s="876"/>
      <c r="O72" s="876"/>
      <c r="P72" s="877"/>
      <c r="Q72" s="878">
        <v>1063</v>
      </c>
      <c r="R72" s="832"/>
      <c r="S72" s="832"/>
      <c r="T72" s="832"/>
      <c r="U72" s="832"/>
      <c r="V72" s="832">
        <v>1022</v>
      </c>
      <c r="W72" s="832"/>
      <c r="X72" s="832"/>
      <c r="Y72" s="832"/>
      <c r="Z72" s="832"/>
      <c r="AA72" s="832">
        <v>41</v>
      </c>
      <c r="AB72" s="832"/>
      <c r="AC72" s="832"/>
      <c r="AD72" s="832"/>
      <c r="AE72" s="832"/>
      <c r="AF72" s="832">
        <v>41</v>
      </c>
      <c r="AG72" s="832"/>
      <c r="AH72" s="832"/>
      <c r="AI72" s="832"/>
      <c r="AJ72" s="832"/>
      <c r="AK72" s="832">
        <v>6</v>
      </c>
      <c r="AL72" s="832"/>
      <c r="AM72" s="832"/>
      <c r="AN72" s="832"/>
      <c r="AO72" s="832"/>
      <c r="AP72" s="832">
        <v>0</v>
      </c>
      <c r="AQ72" s="832"/>
      <c r="AR72" s="832"/>
      <c r="AS72" s="832"/>
      <c r="AT72" s="832"/>
      <c r="AU72" s="832" t="s">
        <v>549</v>
      </c>
      <c r="AV72" s="832"/>
      <c r="AW72" s="832"/>
      <c r="AX72" s="832"/>
      <c r="AY72" s="832"/>
      <c r="AZ72" s="834"/>
      <c r="BA72" s="834"/>
      <c r="BB72" s="834"/>
      <c r="BC72" s="834"/>
      <c r="BD72" s="835"/>
      <c r="BE72" s="241"/>
      <c r="BF72" s="241"/>
      <c r="BG72" s="241"/>
      <c r="BH72" s="241"/>
      <c r="BI72" s="241"/>
      <c r="BJ72" s="241"/>
      <c r="BK72" s="241"/>
      <c r="BL72" s="241"/>
      <c r="BM72" s="241"/>
      <c r="BN72" s="241"/>
      <c r="BO72" s="241"/>
      <c r="BP72" s="241"/>
      <c r="BQ72" s="238">
        <v>66</v>
      </c>
      <c r="BR72" s="243"/>
      <c r="BS72" s="861"/>
      <c r="BT72" s="862"/>
      <c r="BU72" s="862"/>
      <c r="BV72" s="862"/>
      <c r="BW72" s="862"/>
      <c r="BX72" s="862"/>
      <c r="BY72" s="862"/>
      <c r="BZ72" s="862"/>
      <c r="CA72" s="862"/>
      <c r="CB72" s="862"/>
      <c r="CC72" s="862"/>
      <c r="CD72" s="862"/>
      <c r="CE72" s="862"/>
      <c r="CF72" s="862"/>
      <c r="CG72" s="867"/>
      <c r="CH72" s="864"/>
      <c r="CI72" s="865"/>
      <c r="CJ72" s="865"/>
      <c r="CK72" s="865"/>
      <c r="CL72" s="866"/>
      <c r="CM72" s="864"/>
      <c r="CN72" s="865"/>
      <c r="CO72" s="865"/>
      <c r="CP72" s="865"/>
      <c r="CQ72" s="866"/>
      <c r="CR72" s="864"/>
      <c r="CS72" s="865"/>
      <c r="CT72" s="865"/>
      <c r="CU72" s="865"/>
      <c r="CV72" s="866"/>
      <c r="CW72" s="864"/>
      <c r="CX72" s="865"/>
      <c r="CY72" s="865"/>
      <c r="CZ72" s="865"/>
      <c r="DA72" s="866"/>
      <c r="DB72" s="864"/>
      <c r="DC72" s="865"/>
      <c r="DD72" s="865"/>
      <c r="DE72" s="865"/>
      <c r="DF72" s="866"/>
      <c r="DG72" s="864"/>
      <c r="DH72" s="865"/>
      <c r="DI72" s="865"/>
      <c r="DJ72" s="865"/>
      <c r="DK72" s="866"/>
      <c r="DL72" s="864"/>
      <c r="DM72" s="865"/>
      <c r="DN72" s="865"/>
      <c r="DO72" s="865"/>
      <c r="DP72" s="866"/>
      <c r="DQ72" s="864"/>
      <c r="DR72" s="865"/>
      <c r="DS72" s="865"/>
      <c r="DT72" s="865"/>
      <c r="DU72" s="866"/>
      <c r="DV72" s="861"/>
      <c r="DW72" s="862"/>
      <c r="DX72" s="862"/>
      <c r="DY72" s="862"/>
      <c r="DZ72" s="863"/>
      <c r="EA72" s="230"/>
    </row>
    <row r="73" spans="1:131" ht="26.25" customHeight="1" x14ac:dyDescent="0.15">
      <c r="A73" s="238">
        <v>6</v>
      </c>
      <c r="B73" s="875" t="s">
        <v>555</v>
      </c>
      <c r="C73" s="876"/>
      <c r="D73" s="876"/>
      <c r="E73" s="876"/>
      <c r="F73" s="876"/>
      <c r="G73" s="876"/>
      <c r="H73" s="876"/>
      <c r="I73" s="876"/>
      <c r="J73" s="876"/>
      <c r="K73" s="876"/>
      <c r="L73" s="876"/>
      <c r="M73" s="876"/>
      <c r="N73" s="876"/>
      <c r="O73" s="876"/>
      <c r="P73" s="877"/>
      <c r="Q73" s="878">
        <v>285</v>
      </c>
      <c r="R73" s="832"/>
      <c r="S73" s="832"/>
      <c r="T73" s="832"/>
      <c r="U73" s="832"/>
      <c r="V73" s="832">
        <v>275</v>
      </c>
      <c r="W73" s="832"/>
      <c r="X73" s="832"/>
      <c r="Y73" s="832"/>
      <c r="Z73" s="832"/>
      <c r="AA73" s="832">
        <v>10</v>
      </c>
      <c r="AB73" s="832"/>
      <c r="AC73" s="832"/>
      <c r="AD73" s="832"/>
      <c r="AE73" s="832"/>
      <c r="AF73" s="832">
        <v>10</v>
      </c>
      <c r="AG73" s="832"/>
      <c r="AH73" s="832"/>
      <c r="AI73" s="832"/>
      <c r="AJ73" s="832"/>
      <c r="AK73" s="832">
        <v>5</v>
      </c>
      <c r="AL73" s="832"/>
      <c r="AM73" s="832"/>
      <c r="AN73" s="832"/>
      <c r="AO73" s="832"/>
      <c r="AP73" s="832">
        <v>2</v>
      </c>
      <c r="AQ73" s="832"/>
      <c r="AR73" s="832"/>
      <c r="AS73" s="832"/>
      <c r="AT73" s="832"/>
      <c r="AU73" s="832">
        <v>0</v>
      </c>
      <c r="AV73" s="832"/>
      <c r="AW73" s="832"/>
      <c r="AX73" s="832"/>
      <c r="AY73" s="832"/>
      <c r="AZ73" s="834"/>
      <c r="BA73" s="834"/>
      <c r="BB73" s="834"/>
      <c r="BC73" s="834"/>
      <c r="BD73" s="835"/>
      <c r="BE73" s="241"/>
      <c r="BF73" s="241"/>
      <c r="BG73" s="241"/>
      <c r="BH73" s="241"/>
      <c r="BI73" s="241"/>
      <c r="BJ73" s="241"/>
      <c r="BK73" s="241"/>
      <c r="BL73" s="241"/>
      <c r="BM73" s="241"/>
      <c r="BN73" s="241"/>
      <c r="BO73" s="241"/>
      <c r="BP73" s="241"/>
      <c r="BQ73" s="238">
        <v>67</v>
      </c>
      <c r="BR73" s="243"/>
      <c r="BS73" s="861"/>
      <c r="BT73" s="862"/>
      <c r="BU73" s="862"/>
      <c r="BV73" s="862"/>
      <c r="BW73" s="862"/>
      <c r="BX73" s="862"/>
      <c r="BY73" s="862"/>
      <c r="BZ73" s="862"/>
      <c r="CA73" s="862"/>
      <c r="CB73" s="862"/>
      <c r="CC73" s="862"/>
      <c r="CD73" s="862"/>
      <c r="CE73" s="862"/>
      <c r="CF73" s="862"/>
      <c r="CG73" s="867"/>
      <c r="CH73" s="864"/>
      <c r="CI73" s="865"/>
      <c r="CJ73" s="865"/>
      <c r="CK73" s="865"/>
      <c r="CL73" s="866"/>
      <c r="CM73" s="864"/>
      <c r="CN73" s="865"/>
      <c r="CO73" s="865"/>
      <c r="CP73" s="865"/>
      <c r="CQ73" s="866"/>
      <c r="CR73" s="864"/>
      <c r="CS73" s="865"/>
      <c r="CT73" s="865"/>
      <c r="CU73" s="865"/>
      <c r="CV73" s="866"/>
      <c r="CW73" s="864"/>
      <c r="CX73" s="865"/>
      <c r="CY73" s="865"/>
      <c r="CZ73" s="865"/>
      <c r="DA73" s="866"/>
      <c r="DB73" s="864"/>
      <c r="DC73" s="865"/>
      <c r="DD73" s="865"/>
      <c r="DE73" s="865"/>
      <c r="DF73" s="866"/>
      <c r="DG73" s="864"/>
      <c r="DH73" s="865"/>
      <c r="DI73" s="865"/>
      <c r="DJ73" s="865"/>
      <c r="DK73" s="866"/>
      <c r="DL73" s="864"/>
      <c r="DM73" s="865"/>
      <c r="DN73" s="865"/>
      <c r="DO73" s="865"/>
      <c r="DP73" s="866"/>
      <c r="DQ73" s="864"/>
      <c r="DR73" s="865"/>
      <c r="DS73" s="865"/>
      <c r="DT73" s="865"/>
      <c r="DU73" s="866"/>
      <c r="DV73" s="861"/>
      <c r="DW73" s="862"/>
      <c r="DX73" s="862"/>
      <c r="DY73" s="862"/>
      <c r="DZ73" s="863"/>
      <c r="EA73" s="230"/>
    </row>
    <row r="74" spans="1:131" ht="26.25" customHeight="1" x14ac:dyDescent="0.15">
      <c r="A74" s="238">
        <v>7</v>
      </c>
      <c r="B74" s="875" t="s">
        <v>556</v>
      </c>
      <c r="C74" s="876"/>
      <c r="D74" s="876"/>
      <c r="E74" s="876"/>
      <c r="F74" s="876"/>
      <c r="G74" s="876"/>
      <c r="H74" s="876"/>
      <c r="I74" s="876"/>
      <c r="J74" s="876"/>
      <c r="K74" s="876"/>
      <c r="L74" s="876"/>
      <c r="M74" s="876"/>
      <c r="N74" s="876"/>
      <c r="O74" s="876"/>
      <c r="P74" s="877"/>
      <c r="Q74" s="878">
        <v>446</v>
      </c>
      <c r="R74" s="832"/>
      <c r="S74" s="832"/>
      <c r="T74" s="832"/>
      <c r="U74" s="832"/>
      <c r="V74" s="832">
        <v>484</v>
      </c>
      <c r="W74" s="832"/>
      <c r="X74" s="832"/>
      <c r="Y74" s="832"/>
      <c r="Z74" s="832"/>
      <c r="AA74" s="832">
        <v>-38</v>
      </c>
      <c r="AB74" s="832"/>
      <c r="AC74" s="832"/>
      <c r="AD74" s="832"/>
      <c r="AE74" s="832"/>
      <c r="AF74" s="832">
        <v>-38</v>
      </c>
      <c r="AG74" s="832"/>
      <c r="AH74" s="832"/>
      <c r="AI74" s="832"/>
      <c r="AJ74" s="832"/>
      <c r="AK74" s="832">
        <v>0</v>
      </c>
      <c r="AL74" s="832"/>
      <c r="AM74" s="832"/>
      <c r="AN74" s="832"/>
      <c r="AO74" s="832"/>
      <c r="AP74" s="832">
        <v>869</v>
      </c>
      <c r="AQ74" s="832"/>
      <c r="AR74" s="832"/>
      <c r="AS74" s="832"/>
      <c r="AT74" s="832"/>
      <c r="AU74" s="832">
        <v>0</v>
      </c>
      <c r="AV74" s="832"/>
      <c r="AW74" s="832"/>
      <c r="AX74" s="832"/>
      <c r="AY74" s="832"/>
      <c r="AZ74" s="834"/>
      <c r="BA74" s="834"/>
      <c r="BB74" s="834"/>
      <c r="BC74" s="834"/>
      <c r="BD74" s="835"/>
      <c r="BE74" s="241"/>
      <c r="BF74" s="241"/>
      <c r="BG74" s="241"/>
      <c r="BH74" s="241"/>
      <c r="BI74" s="241"/>
      <c r="BJ74" s="241"/>
      <c r="BK74" s="241"/>
      <c r="BL74" s="241"/>
      <c r="BM74" s="241"/>
      <c r="BN74" s="241"/>
      <c r="BO74" s="241"/>
      <c r="BP74" s="241"/>
      <c r="BQ74" s="238">
        <v>68</v>
      </c>
      <c r="BR74" s="243"/>
      <c r="BS74" s="861"/>
      <c r="BT74" s="862"/>
      <c r="BU74" s="862"/>
      <c r="BV74" s="862"/>
      <c r="BW74" s="862"/>
      <c r="BX74" s="862"/>
      <c r="BY74" s="862"/>
      <c r="BZ74" s="862"/>
      <c r="CA74" s="862"/>
      <c r="CB74" s="862"/>
      <c r="CC74" s="862"/>
      <c r="CD74" s="862"/>
      <c r="CE74" s="862"/>
      <c r="CF74" s="862"/>
      <c r="CG74" s="867"/>
      <c r="CH74" s="864"/>
      <c r="CI74" s="865"/>
      <c r="CJ74" s="865"/>
      <c r="CK74" s="865"/>
      <c r="CL74" s="866"/>
      <c r="CM74" s="864"/>
      <c r="CN74" s="865"/>
      <c r="CO74" s="865"/>
      <c r="CP74" s="865"/>
      <c r="CQ74" s="866"/>
      <c r="CR74" s="864"/>
      <c r="CS74" s="865"/>
      <c r="CT74" s="865"/>
      <c r="CU74" s="865"/>
      <c r="CV74" s="866"/>
      <c r="CW74" s="864"/>
      <c r="CX74" s="865"/>
      <c r="CY74" s="865"/>
      <c r="CZ74" s="865"/>
      <c r="DA74" s="866"/>
      <c r="DB74" s="864"/>
      <c r="DC74" s="865"/>
      <c r="DD74" s="865"/>
      <c r="DE74" s="865"/>
      <c r="DF74" s="866"/>
      <c r="DG74" s="864"/>
      <c r="DH74" s="865"/>
      <c r="DI74" s="865"/>
      <c r="DJ74" s="865"/>
      <c r="DK74" s="866"/>
      <c r="DL74" s="864"/>
      <c r="DM74" s="865"/>
      <c r="DN74" s="865"/>
      <c r="DO74" s="865"/>
      <c r="DP74" s="866"/>
      <c r="DQ74" s="864"/>
      <c r="DR74" s="865"/>
      <c r="DS74" s="865"/>
      <c r="DT74" s="865"/>
      <c r="DU74" s="866"/>
      <c r="DV74" s="861"/>
      <c r="DW74" s="862"/>
      <c r="DX74" s="862"/>
      <c r="DY74" s="862"/>
      <c r="DZ74" s="863"/>
      <c r="EA74" s="230"/>
    </row>
    <row r="75" spans="1:131" ht="26.25" customHeight="1" x14ac:dyDescent="0.15">
      <c r="A75" s="238">
        <v>8</v>
      </c>
      <c r="B75" s="875"/>
      <c r="C75" s="876"/>
      <c r="D75" s="876"/>
      <c r="E75" s="876"/>
      <c r="F75" s="876"/>
      <c r="G75" s="876"/>
      <c r="H75" s="876"/>
      <c r="I75" s="876"/>
      <c r="J75" s="876"/>
      <c r="K75" s="876"/>
      <c r="L75" s="876"/>
      <c r="M75" s="876"/>
      <c r="N75" s="876"/>
      <c r="O75" s="876"/>
      <c r="P75" s="877"/>
      <c r="Q75" s="879"/>
      <c r="R75" s="880"/>
      <c r="S75" s="880"/>
      <c r="T75" s="880"/>
      <c r="U75" s="836"/>
      <c r="V75" s="881"/>
      <c r="W75" s="880"/>
      <c r="X75" s="880"/>
      <c r="Y75" s="880"/>
      <c r="Z75" s="836"/>
      <c r="AA75" s="881"/>
      <c r="AB75" s="880"/>
      <c r="AC75" s="880"/>
      <c r="AD75" s="880"/>
      <c r="AE75" s="836"/>
      <c r="AF75" s="881"/>
      <c r="AG75" s="880"/>
      <c r="AH75" s="880"/>
      <c r="AI75" s="880"/>
      <c r="AJ75" s="836"/>
      <c r="AK75" s="881"/>
      <c r="AL75" s="880"/>
      <c r="AM75" s="880"/>
      <c r="AN75" s="880"/>
      <c r="AO75" s="836"/>
      <c r="AP75" s="881"/>
      <c r="AQ75" s="880"/>
      <c r="AR75" s="880"/>
      <c r="AS75" s="880"/>
      <c r="AT75" s="836"/>
      <c r="AU75" s="881"/>
      <c r="AV75" s="880"/>
      <c r="AW75" s="880"/>
      <c r="AX75" s="880"/>
      <c r="AY75" s="836"/>
      <c r="AZ75" s="834"/>
      <c r="BA75" s="834"/>
      <c r="BB75" s="834"/>
      <c r="BC75" s="834"/>
      <c r="BD75" s="835"/>
      <c r="BE75" s="241"/>
      <c r="BF75" s="241"/>
      <c r="BG75" s="241"/>
      <c r="BH75" s="241"/>
      <c r="BI75" s="241"/>
      <c r="BJ75" s="241"/>
      <c r="BK75" s="241"/>
      <c r="BL75" s="241"/>
      <c r="BM75" s="241"/>
      <c r="BN75" s="241"/>
      <c r="BO75" s="241"/>
      <c r="BP75" s="241"/>
      <c r="BQ75" s="238">
        <v>69</v>
      </c>
      <c r="BR75" s="243"/>
      <c r="BS75" s="861"/>
      <c r="BT75" s="862"/>
      <c r="BU75" s="862"/>
      <c r="BV75" s="862"/>
      <c r="BW75" s="862"/>
      <c r="BX75" s="862"/>
      <c r="BY75" s="862"/>
      <c r="BZ75" s="862"/>
      <c r="CA75" s="862"/>
      <c r="CB75" s="862"/>
      <c r="CC75" s="862"/>
      <c r="CD75" s="862"/>
      <c r="CE75" s="862"/>
      <c r="CF75" s="862"/>
      <c r="CG75" s="867"/>
      <c r="CH75" s="864"/>
      <c r="CI75" s="865"/>
      <c r="CJ75" s="865"/>
      <c r="CK75" s="865"/>
      <c r="CL75" s="866"/>
      <c r="CM75" s="864"/>
      <c r="CN75" s="865"/>
      <c r="CO75" s="865"/>
      <c r="CP75" s="865"/>
      <c r="CQ75" s="866"/>
      <c r="CR75" s="864"/>
      <c r="CS75" s="865"/>
      <c r="CT75" s="865"/>
      <c r="CU75" s="865"/>
      <c r="CV75" s="866"/>
      <c r="CW75" s="864"/>
      <c r="CX75" s="865"/>
      <c r="CY75" s="865"/>
      <c r="CZ75" s="865"/>
      <c r="DA75" s="866"/>
      <c r="DB75" s="864"/>
      <c r="DC75" s="865"/>
      <c r="DD75" s="865"/>
      <c r="DE75" s="865"/>
      <c r="DF75" s="866"/>
      <c r="DG75" s="864"/>
      <c r="DH75" s="865"/>
      <c r="DI75" s="865"/>
      <c r="DJ75" s="865"/>
      <c r="DK75" s="866"/>
      <c r="DL75" s="864"/>
      <c r="DM75" s="865"/>
      <c r="DN75" s="865"/>
      <c r="DO75" s="865"/>
      <c r="DP75" s="866"/>
      <c r="DQ75" s="864"/>
      <c r="DR75" s="865"/>
      <c r="DS75" s="865"/>
      <c r="DT75" s="865"/>
      <c r="DU75" s="866"/>
      <c r="DV75" s="861"/>
      <c r="DW75" s="862"/>
      <c r="DX75" s="862"/>
      <c r="DY75" s="862"/>
      <c r="DZ75" s="863"/>
      <c r="EA75" s="230"/>
    </row>
    <row r="76" spans="1:131" ht="26.25" customHeight="1" x14ac:dyDescent="0.15">
      <c r="A76" s="238">
        <v>9</v>
      </c>
      <c r="B76" s="875"/>
      <c r="C76" s="876"/>
      <c r="D76" s="876"/>
      <c r="E76" s="876"/>
      <c r="F76" s="876"/>
      <c r="G76" s="876"/>
      <c r="H76" s="876"/>
      <c r="I76" s="876"/>
      <c r="J76" s="876"/>
      <c r="K76" s="876"/>
      <c r="L76" s="876"/>
      <c r="M76" s="876"/>
      <c r="N76" s="876"/>
      <c r="O76" s="876"/>
      <c r="P76" s="877"/>
      <c r="Q76" s="879"/>
      <c r="R76" s="880"/>
      <c r="S76" s="880"/>
      <c r="T76" s="880"/>
      <c r="U76" s="836"/>
      <c r="V76" s="881"/>
      <c r="W76" s="880"/>
      <c r="X76" s="880"/>
      <c r="Y76" s="880"/>
      <c r="Z76" s="836"/>
      <c r="AA76" s="881"/>
      <c r="AB76" s="880"/>
      <c r="AC76" s="880"/>
      <c r="AD76" s="880"/>
      <c r="AE76" s="836"/>
      <c r="AF76" s="881"/>
      <c r="AG76" s="880"/>
      <c r="AH76" s="880"/>
      <c r="AI76" s="880"/>
      <c r="AJ76" s="836"/>
      <c r="AK76" s="881"/>
      <c r="AL76" s="880"/>
      <c r="AM76" s="880"/>
      <c r="AN76" s="880"/>
      <c r="AO76" s="836"/>
      <c r="AP76" s="881"/>
      <c r="AQ76" s="880"/>
      <c r="AR76" s="880"/>
      <c r="AS76" s="880"/>
      <c r="AT76" s="836"/>
      <c r="AU76" s="881"/>
      <c r="AV76" s="880"/>
      <c r="AW76" s="880"/>
      <c r="AX76" s="880"/>
      <c r="AY76" s="836"/>
      <c r="AZ76" s="834"/>
      <c r="BA76" s="834"/>
      <c r="BB76" s="834"/>
      <c r="BC76" s="834"/>
      <c r="BD76" s="835"/>
      <c r="BE76" s="241"/>
      <c r="BF76" s="241"/>
      <c r="BG76" s="241"/>
      <c r="BH76" s="241"/>
      <c r="BI76" s="241"/>
      <c r="BJ76" s="241"/>
      <c r="BK76" s="241"/>
      <c r="BL76" s="241"/>
      <c r="BM76" s="241"/>
      <c r="BN76" s="241"/>
      <c r="BO76" s="241"/>
      <c r="BP76" s="241"/>
      <c r="BQ76" s="238">
        <v>70</v>
      </c>
      <c r="BR76" s="243"/>
      <c r="BS76" s="861"/>
      <c r="BT76" s="862"/>
      <c r="BU76" s="862"/>
      <c r="BV76" s="862"/>
      <c r="BW76" s="862"/>
      <c r="BX76" s="862"/>
      <c r="BY76" s="862"/>
      <c r="BZ76" s="862"/>
      <c r="CA76" s="862"/>
      <c r="CB76" s="862"/>
      <c r="CC76" s="862"/>
      <c r="CD76" s="862"/>
      <c r="CE76" s="862"/>
      <c r="CF76" s="862"/>
      <c r="CG76" s="867"/>
      <c r="CH76" s="864"/>
      <c r="CI76" s="865"/>
      <c r="CJ76" s="865"/>
      <c r="CK76" s="865"/>
      <c r="CL76" s="866"/>
      <c r="CM76" s="864"/>
      <c r="CN76" s="865"/>
      <c r="CO76" s="865"/>
      <c r="CP76" s="865"/>
      <c r="CQ76" s="866"/>
      <c r="CR76" s="864"/>
      <c r="CS76" s="865"/>
      <c r="CT76" s="865"/>
      <c r="CU76" s="865"/>
      <c r="CV76" s="866"/>
      <c r="CW76" s="864"/>
      <c r="CX76" s="865"/>
      <c r="CY76" s="865"/>
      <c r="CZ76" s="865"/>
      <c r="DA76" s="866"/>
      <c r="DB76" s="864"/>
      <c r="DC76" s="865"/>
      <c r="DD76" s="865"/>
      <c r="DE76" s="865"/>
      <c r="DF76" s="866"/>
      <c r="DG76" s="864"/>
      <c r="DH76" s="865"/>
      <c r="DI76" s="865"/>
      <c r="DJ76" s="865"/>
      <c r="DK76" s="866"/>
      <c r="DL76" s="864"/>
      <c r="DM76" s="865"/>
      <c r="DN76" s="865"/>
      <c r="DO76" s="865"/>
      <c r="DP76" s="866"/>
      <c r="DQ76" s="864"/>
      <c r="DR76" s="865"/>
      <c r="DS76" s="865"/>
      <c r="DT76" s="865"/>
      <c r="DU76" s="866"/>
      <c r="DV76" s="861"/>
      <c r="DW76" s="862"/>
      <c r="DX76" s="862"/>
      <c r="DY76" s="862"/>
      <c r="DZ76" s="863"/>
      <c r="EA76" s="230"/>
    </row>
    <row r="77" spans="1:131" ht="26.25" customHeight="1" x14ac:dyDescent="0.15">
      <c r="A77" s="238">
        <v>10</v>
      </c>
      <c r="B77" s="875"/>
      <c r="C77" s="876"/>
      <c r="D77" s="876"/>
      <c r="E77" s="876"/>
      <c r="F77" s="876"/>
      <c r="G77" s="876"/>
      <c r="H77" s="876"/>
      <c r="I77" s="876"/>
      <c r="J77" s="876"/>
      <c r="K77" s="876"/>
      <c r="L77" s="876"/>
      <c r="M77" s="876"/>
      <c r="N77" s="876"/>
      <c r="O77" s="876"/>
      <c r="P77" s="877"/>
      <c r="Q77" s="879"/>
      <c r="R77" s="880"/>
      <c r="S77" s="880"/>
      <c r="T77" s="880"/>
      <c r="U77" s="836"/>
      <c r="V77" s="881"/>
      <c r="W77" s="880"/>
      <c r="X77" s="880"/>
      <c r="Y77" s="880"/>
      <c r="Z77" s="836"/>
      <c r="AA77" s="881"/>
      <c r="AB77" s="880"/>
      <c r="AC77" s="880"/>
      <c r="AD77" s="880"/>
      <c r="AE77" s="836"/>
      <c r="AF77" s="881"/>
      <c r="AG77" s="880"/>
      <c r="AH77" s="880"/>
      <c r="AI77" s="880"/>
      <c r="AJ77" s="836"/>
      <c r="AK77" s="881"/>
      <c r="AL77" s="880"/>
      <c r="AM77" s="880"/>
      <c r="AN77" s="880"/>
      <c r="AO77" s="836"/>
      <c r="AP77" s="881"/>
      <c r="AQ77" s="880"/>
      <c r="AR77" s="880"/>
      <c r="AS77" s="880"/>
      <c r="AT77" s="836"/>
      <c r="AU77" s="881"/>
      <c r="AV77" s="880"/>
      <c r="AW77" s="880"/>
      <c r="AX77" s="880"/>
      <c r="AY77" s="836"/>
      <c r="AZ77" s="834"/>
      <c r="BA77" s="834"/>
      <c r="BB77" s="834"/>
      <c r="BC77" s="834"/>
      <c r="BD77" s="835"/>
      <c r="BE77" s="241"/>
      <c r="BF77" s="241"/>
      <c r="BG77" s="241"/>
      <c r="BH77" s="241"/>
      <c r="BI77" s="241"/>
      <c r="BJ77" s="241"/>
      <c r="BK77" s="241"/>
      <c r="BL77" s="241"/>
      <c r="BM77" s="241"/>
      <c r="BN77" s="241"/>
      <c r="BO77" s="241"/>
      <c r="BP77" s="241"/>
      <c r="BQ77" s="238">
        <v>71</v>
      </c>
      <c r="BR77" s="243"/>
      <c r="BS77" s="861"/>
      <c r="BT77" s="862"/>
      <c r="BU77" s="862"/>
      <c r="BV77" s="862"/>
      <c r="BW77" s="862"/>
      <c r="BX77" s="862"/>
      <c r="BY77" s="862"/>
      <c r="BZ77" s="862"/>
      <c r="CA77" s="862"/>
      <c r="CB77" s="862"/>
      <c r="CC77" s="862"/>
      <c r="CD77" s="862"/>
      <c r="CE77" s="862"/>
      <c r="CF77" s="862"/>
      <c r="CG77" s="867"/>
      <c r="CH77" s="864"/>
      <c r="CI77" s="865"/>
      <c r="CJ77" s="865"/>
      <c r="CK77" s="865"/>
      <c r="CL77" s="866"/>
      <c r="CM77" s="864"/>
      <c r="CN77" s="865"/>
      <c r="CO77" s="865"/>
      <c r="CP77" s="865"/>
      <c r="CQ77" s="866"/>
      <c r="CR77" s="864"/>
      <c r="CS77" s="865"/>
      <c r="CT77" s="865"/>
      <c r="CU77" s="865"/>
      <c r="CV77" s="866"/>
      <c r="CW77" s="864"/>
      <c r="CX77" s="865"/>
      <c r="CY77" s="865"/>
      <c r="CZ77" s="865"/>
      <c r="DA77" s="866"/>
      <c r="DB77" s="864"/>
      <c r="DC77" s="865"/>
      <c r="DD77" s="865"/>
      <c r="DE77" s="865"/>
      <c r="DF77" s="866"/>
      <c r="DG77" s="864"/>
      <c r="DH77" s="865"/>
      <c r="DI77" s="865"/>
      <c r="DJ77" s="865"/>
      <c r="DK77" s="866"/>
      <c r="DL77" s="864"/>
      <c r="DM77" s="865"/>
      <c r="DN77" s="865"/>
      <c r="DO77" s="865"/>
      <c r="DP77" s="866"/>
      <c r="DQ77" s="864"/>
      <c r="DR77" s="865"/>
      <c r="DS77" s="865"/>
      <c r="DT77" s="865"/>
      <c r="DU77" s="866"/>
      <c r="DV77" s="861"/>
      <c r="DW77" s="862"/>
      <c r="DX77" s="862"/>
      <c r="DY77" s="862"/>
      <c r="DZ77" s="863"/>
      <c r="EA77" s="230"/>
    </row>
    <row r="78" spans="1:131" ht="26.25" customHeight="1" x14ac:dyDescent="0.15">
      <c r="A78" s="238">
        <v>11</v>
      </c>
      <c r="B78" s="875"/>
      <c r="C78" s="876"/>
      <c r="D78" s="876"/>
      <c r="E78" s="876"/>
      <c r="F78" s="876"/>
      <c r="G78" s="876"/>
      <c r="H78" s="876"/>
      <c r="I78" s="876"/>
      <c r="J78" s="876"/>
      <c r="K78" s="876"/>
      <c r="L78" s="876"/>
      <c r="M78" s="876"/>
      <c r="N78" s="876"/>
      <c r="O78" s="876"/>
      <c r="P78" s="877"/>
      <c r="Q78" s="878"/>
      <c r="R78" s="832"/>
      <c r="S78" s="832"/>
      <c r="T78" s="832"/>
      <c r="U78" s="832"/>
      <c r="V78" s="832"/>
      <c r="W78" s="832"/>
      <c r="X78" s="832"/>
      <c r="Y78" s="832"/>
      <c r="Z78" s="832"/>
      <c r="AA78" s="832"/>
      <c r="AB78" s="832"/>
      <c r="AC78" s="832"/>
      <c r="AD78" s="832"/>
      <c r="AE78" s="832"/>
      <c r="AF78" s="832"/>
      <c r="AG78" s="832"/>
      <c r="AH78" s="832"/>
      <c r="AI78" s="832"/>
      <c r="AJ78" s="832"/>
      <c r="AK78" s="832"/>
      <c r="AL78" s="832"/>
      <c r="AM78" s="832"/>
      <c r="AN78" s="832"/>
      <c r="AO78" s="832"/>
      <c r="AP78" s="832"/>
      <c r="AQ78" s="832"/>
      <c r="AR78" s="832"/>
      <c r="AS78" s="832"/>
      <c r="AT78" s="832"/>
      <c r="AU78" s="832"/>
      <c r="AV78" s="832"/>
      <c r="AW78" s="832"/>
      <c r="AX78" s="832"/>
      <c r="AY78" s="832"/>
      <c r="AZ78" s="834"/>
      <c r="BA78" s="834"/>
      <c r="BB78" s="834"/>
      <c r="BC78" s="834"/>
      <c r="BD78" s="835"/>
      <c r="BE78" s="241"/>
      <c r="BF78" s="241"/>
      <c r="BG78" s="241"/>
      <c r="BH78" s="241"/>
      <c r="BI78" s="241"/>
      <c r="BJ78" s="230"/>
      <c r="BK78" s="230"/>
      <c r="BL78" s="230"/>
      <c r="BM78" s="230"/>
      <c r="BN78" s="230"/>
      <c r="BO78" s="241"/>
      <c r="BP78" s="241"/>
      <c r="BQ78" s="238">
        <v>72</v>
      </c>
      <c r="BR78" s="243"/>
      <c r="BS78" s="861"/>
      <c r="BT78" s="862"/>
      <c r="BU78" s="862"/>
      <c r="BV78" s="862"/>
      <c r="BW78" s="862"/>
      <c r="BX78" s="862"/>
      <c r="BY78" s="862"/>
      <c r="BZ78" s="862"/>
      <c r="CA78" s="862"/>
      <c r="CB78" s="862"/>
      <c r="CC78" s="862"/>
      <c r="CD78" s="862"/>
      <c r="CE78" s="862"/>
      <c r="CF78" s="862"/>
      <c r="CG78" s="867"/>
      <c r="CH78" s="864"/>
      <c r="CI78" s="865"/>
      <c r="CJ78" s="865"/>
      <c r="CK78" s="865"/>
      <c r="CL78" s="866"/>
      <c r="CM78" s="864"/>
      <c r="CN78" s="865"/>
      <c r="CO78" s="865"/>
      <c r="CP78" s="865"/>
      <c r="CQ78" s="866"/>
      <c r="CR78" s="864"/>
      <c r="CS78" s="865"/>
      <c r="CT78" s="865"/>
      <c r="CU78" s="865"/>
      <c r="CV78" s="866"/>
      <c r="CW78" s="864"/>
      <c r="CX78" s="865"/>
      <c r="CY78" s="865"/>
      <c r="CZ78" s="865"/>
      <c r="DA78" s="866"/>
      <c r="DB78" s="864"/>
      <c r="DC78" s="865"/>
      <c r="DD78" s="865"/>
      <c r="DE78" s="865"/>
      <c r="DF78" s="866"/>
      <c r="DG78" s="864"/>
      <c r="DH78" s="865"/>
      <c r="DI78" s="865"/>
      <c r="DJ78" s="865"/>
      <c r="DK78" s="866"/>
      <c r="DL78" s="864"/>
      <c r="DM78" s="865"/>
      <c r="DN78" s="865"/>
      <c r="DO78" s="865"/>
      <c r="DP78" s="866"/>
      <c r="DQ78" s="864"/>
      <c r="DR78" s="865"/>
      <c r="DS78" s="865"/>
      <c r="DT78" s="865"/>
      <c r="DU78" s="866"/>
      <c r="DV78" s="861"/>
      <c r="DW78" s="862"/>
      <c r="DX78" s="862"/>
      <c r="DY78" s="862"/>
      <c r="DZ78" s="863"/>
      <c r="EA78" s="230"/>
    </row>
    <row r="79" spans="1:131" ht="26.25" customHeight="1" x14ac:dyDescent="0.15">
      <c r="A79" s="238">
        <v>12</v>
      </c>
      <c r="B79" s="875"/>
      <c r="C79" s="876"/>
      <c r="D79" s="876"/>
      <c r="E79" s="876"/>
      <c r="F79" s="876"/>
      <c r="G79" s="876"/>
      <c r="H79" s="876"/>
      <c r="I79" s="876"/>
      <c r="J79" s="876"/>
      <c r="K79" s="876"/>
      <c r="L79" s="876"/>
      <c r="M79" s="876"/>
      <c r="N79" s="876"/>
      <c r="O79" s="876"/>
      <c r="P79" s="877"/>
      <c r="Q79" s="878"/>
      <c r="R79" s="832"/>
      <c r="S79" s="832"/>
      <c r="T79" s="832"/>
      <c r="U79" s="832"/>
      <c r="V79" s="832"/>
      <c r="W79" s="832"/>
      <c r="X79" s="832"/>
      <c r="Y79" s="832"/>
      <c r="Z79" s="832"/>
      <c r="AA79" s="832"/>
      <c r="AB79" s="832"/>
      <c r="AC79" s="832"/>
      <c r="AD79" s="832"/>
      <c r="AE79" s="832"/>
      <c r="AF79" s="832"/>
      <c r="AG79" s="832"/>
      <c r="AH79" s="832"/>
      <c r="AI79" s="832"/>
      <c r="AJ79" s="832"/>
      <c r="AK79" s="832"/>
      <c r="AL79" s="832"/>
      <c r="AM79" s="832"/>
      <c r="AN79" s="832"/>
      <c r="AO79" s="832"/>
      <c r="AP79" s="832"/>
      <c r="AQ79" s="832"/>
      <c r="AR79" s="832"/>
      <c r="AS79" s="832"/>
      <c r="AT79" s="832"/>
      <c r="AU79" s="832"/>
      <c r="AV79" s="832"/>
      <c r="AW79" s="832"/>
      <c r="AX79" s="832"/>
      <c r="AY79" s="832"/>
      <c r="AZ79" s="834"/>
      <c r="BA79" s="834"/>
      <c r="BB79" s="834"/>
      <c r="BC79" s="834"/>
      <c r="BD79" s="835"/>
      <c r="BE79" s="241"/>
      <c r="BF79" s="241"/>
      <c r="BG79" s="241"/>
      <c r="BH79" s="241"/>
      <c r="BI79" s="241"/>
      <c r="BJ79" s="230"/>
      <c r="BK79" s="230"/>
      <c r="BL79" s="230"/>
      <c r="BM79" s="230"/>
      <c r="BN79" s="230"/>
      <c r="BO79" s="241"/>
      <c r="BP79" s="241"/>
      <c r="BQ79" s="238">
        <v>73</v>
      </c>
      <c r="BR79" s="243"/>
      <c r="BS79" s="861"/>
      <c r="BT79" s="862"/>
      <c r="BU79" s="862"/>
      <c r="BV79" s="862"/>
      <c r="BW79" s="862"/>
      <c r="BX79" s="862"/>
      <c r="BY79" s="862"/>
      <c r="BZ79" s="862"/>
      <c r="CA79" s="862"/>
      <c r="CB79" s="862"/>
      <c r="CC79" s="862"/>
      <c r="CD79" s="862"/>
      <c r="CE79" s="862"/>
      <c r="CF79" s="862"/>
      <c r="CG79" s="867"/>
      <c r="CH79" s="864"/>
      <c r="CI79" s="865"/>
      <c r="CJ79" s="865"/>
      <c r="CK79" s="865"/>
      <c r="CL79" s="866"/>
      <c r="CM79" s="864"/>
      <c r="CN79" s="865"/>
      <c r="CO79" s="865"/>
      <c r="CP79" s="865"/>
      <c r="CQ79" s="866"/>
      <c r="CR79" s="864"/>
      <c r="CS79" s="865"/>
      <c r="CT79" s="865"/>
      <c r="CU79" s="865"/>
      <c r="CV79" s="866"/>
      <c r="CW79" s="864"/>
      <c r="CX79" s="865"/>
      <c r="CY79" s="865"/>
      <c r="CZ79" s="865"/>
      <c r="DA79" s="866"/>
      <c r="DB79" s="864"/>
      <c r="DC79" s="865"/>
      <c r="DD79" s="865"/>
      <c r="DE79" s="865"/>
      <c r="DF79" s="866"/>
      <c r="DG79" s="864"/>
      <c r="DH79" s="865"/>
      <c r="DI79" s="865"/>
      <c r="DJ79" s="865"/>
      <c r="DK79" s="866"/>
      <c r="DL79" s="864"/>
      <c r="DM79" s="865"/>
      <c r="DN79" s="865"/>
      <c r="DO79" s="865"/>
      <c r="DP79" s="866"/>
      <c r="DQ79" s="864"/>
      <c r="DR79" s="865"/>
      <c r="DS79" s="865"/>
      <c r="DT79" s="865"/>
      <c r="DU79" s="866"/>
      <c r="DV79" s="861"/>
      <c r="DW79" s="862"/>
      <c r="DX79" s="862"/>
      <c r="DY79" s="862"/>
      <c r="DZ79" s="863"/>
      <c r="EA79" s="230"/>
    </row>
    <row r="80" spans="1:131" ht="26.25" customHeight="1" x14ac:dyDescent="0.15">
      <c r="A80" s="238">
        <v>13</v>
      </c>
      <c r="B80" s="875"/>
      <c r="C80" s="876"/>
      <c r="D80" s="876"/>
      <c r="E80" s="876"/>
      <c r="F80" s="876"/>
      <c r="G80" s="876"/>
      <c r="H80" s="876"/>
      <c r="I80" s="876"/>
      <c r="J80" s="876"/>
      <c r="K80" s="876"/>
      <c r="L80" s="876"/>
      <c r="M80" s="876"/>
      <c r="N80" s="876"/>
      <c r="O80" s="876"/>
      <c r="P80" s="877"/>
      <c r="Q80" s="878"/>
      <c r="R80" s="832"/>
      <c r="S80" s="832"/>
      <c r="T80" s="832"/>
      <c r="U80" s="832"/>
      <c r="V80" s="832"/>
      <c r="W80" s="832"/>
      <c r="X80" s="832"/>
      <c r="Y80" s="832"/>
      <c r="Z80" s="832"/>
      <c r="AA80" s="832"/>
      <c r="AB80" s="832"/>
      <c r="AC80" s="832"/>
      <c r="AD80" s="832"/>
      <c r="AE80" s="832"/>
      <c r="AF80" s="832"/>
      <c r="AG80" s="832"/>
      <c r="AH80" s="832"/>
      <c r="AI80" s="832"/>
      <c r="AJ80" s="832"/>
      <c r="AK80" s="832"/>
      <c r="AL80" s="832"/>
      <c r="AM80" s="832"/>
      <c r="AN80" s="832"/>
      <c r="AO80" s="832"/>
      <c r="AP80" s="832"/>
      <c r="AQ80" s="832"/>
      <c r="AR80" s="832"/>
      <c r="AS80" s="832"/>
      <c r="AT80" s="832"/>
      <c r="AU80" s="832"/>
      <c r="AV80" s="832"/>
      <c r="AW80" s="832"/>
      <c r="AX80" s="832"/>
      <c r="AY80" s="832"/>
      <c r="AZ80" s="834"/>
      <c r="BA80" s="834"/>
      <c r="BB80" s="834"/>
      <c r="BC80" s="834"/>
      <c r="BD80" s="835"/>
      <c r="BE80" s="241"/>
      <c r="BF80" s="241"/>
      <c r="BG80" s="241"/>
      <c r="BH80" s="241"/>
      <c r="BI80" s="241"/>
      <c r="BJ80" s="241"/>
      <c r="BK80" s="241"/>
      <c r="BL80" s="241"/>
      <c r="BM80" s="241"/>
      <c r="BN80" s="241"/>
      <c r="BO80" s="241"/>
      <c r="BP80" s="241"/>
      <c r="BQ80" s="238">
        <v>74</v>
      </c>
      <c r="BR80" s="243"/>
      <c r="BS80" s="861"/>
      <c r="BT80" s="862"/>
      <c r="BU80" s="862"/>
      <c r="BV80" s="862"/>
      <c r="BW80" s="862"/>
      <c r="BX80" s="862"/>
      <c r="BY80" s="862"/>
      <c r="BZ80" s="862"/>
      <c r="CA80" s="862"/>
      <c r="CB80" s="862"/>
      <c r="CC80" s="862"/>
      <c r="CD80" s="862"/>
      <c r="CE80" s="862"/>
      <c r="CF80" s="862"/>
      <c r="CG80" s="867"/>
      <c r="CH80" s="864"/>
      <c r="CI80" s="865"/>
      <c r="CJ80" s="865"/>
      <c r="CK80" s="865"/>
      <c r="CL80" s="866"/>
      <c r="CM80" s="864"/>
      <c r="CN80" s="865"/>
      <c r="CO80" s="865"/>
      <c r="CP80" s="865"/>
      <c r="CQ80" s="866"/>
      <c r="CR80" s="864"/>
      <c r="CS80" s="865"/>
      <c r="CT80" s="865"/>
      <c r="CU80" s="865"/>
      <c r="CV80" s="866"/>
      <c r="CW80" s="864"/>
      <c r="CX80" s="865"/>
      <c r="CY80" s="865"/>
      <c r="CZ80" s="865"/>
      <c r="DA80" s="866"/>
      <c r="DB80" s="864"/>
      <c r="DC80" s="865"/>
      <c r="DD80" s="865"/>
      <c r="DE80" s="865"/>
      <c r="DF80" s="866"/>
      <c r="DG80" s="864"/>
      <c r="DH80" s="865"/>
      <c r="DI80" s="865"/>
      <c r="DJ80" s="865"/>
      <c r="DK80" s="866"/>
      <c r="DL80" s="864"/>
      <c r="DM80" s="865"/>
      <c r="DN80" s="865"/>
      <c r="DO80" s="865"/>
      <c r="DP80" s="866"/>
      <c r="DQ80" s="864"/>
      <c r="DR80" s="865"/>
      <c r="DS80" s="865"/>
      <c r="DT80" s="865"/>
      <c r="DU80" s="866"/>
      <c r="DV80" s="861"/>
      <c r="DW80" s="862"/>
      <c r="DX80" s="862"/>
      <c r="DY80" s="862"/>
      <c r="DZ80" s="863"/>
      <c r="EA80" s="230"/>
    </row>
    <row r="81" spans="1:131" ht="26.25" customHeight="1" x14ac:dyDescent="0.15">
      <c r="A81" s="238">
        <v>14</v>
      </c>
      <c r="B81" s="875"/>
      <c r="C81" s="876"/>
      <c r="D81" s="876"/>
      <c r="E81" s="876"/>
      <c r="F81" s="876"/>
      <c r="G81" s="876"/>
      <c r="H81" s="876"/>
      <c r="I81" s="876"/>
      <c r="J81" s="876"/>
      <c r="K81" s="876"/>
      <c r="L81" s="876"/>
      <c r="M81" s="876"/>
      <c r="N81" s="876"/>
      <c r="O81" s="876"/>
      <c r="P81" s="877"/>
      <c r="Q81" s="878"/>
      <c r="R81" s="832"/>
      <c r="S81" s="832"/>
      <c r="T81" s="832"/>
      <c r="U81" s="832"/>
      <c r="V81" s="832"/>
      <c r="W81" s="832"/>
      <c r="X81" s="832"/>
      <c r="Y81" s="832"/>
      <c r="Z81" s="832"/>
      <c r="AA81" s="832"/>
      <c r="AB81" s="832"/>
      <c r="AC81" s="832"/>
      <c r="AD81" s="832"/>
      <c r="AE81" s="832"/>
      <c r="AF81" s="832"/>
      <c r="AG81" s="832"/>
      <c r="AH81" s="832"/>
      <c r="AI81" s="832"/>
      <c r="AJ81" s="832"/>
      <c r="AK81" s="832"/>
      <c r="AL81" s="832"/>
      <c r="AM81" s="832"/>
      <c r="AN81" s="832"/>
      <c r="AO81" s="832"/>
      <c r="AP81" s="832"/>
      <c r="AQ81" s="832"/>
      <c r="AR81" s="832"/>
      <c r="AS81" s="832"/>
      <c r="AT81" s="832"/>
      <c r="AU81" s="832"/>
      <c r="AV81" s="832"/>
      <c r="AW81" s="832"/>
      <c r="AX81" s="832"/>
      <c r="AY81" s="832"/>
      <c r="AZ81" s="834"/>
      <c r="BA81" s="834"/>
      <c r="BB81" s="834"/>
      <c r="BC81" s="834"/>
      <c r="BD81" s="835"/>
      <c r="BE81" s="241"/>
      <c r="BF81" s="241"/>
      <c r="BG81" s="241"/>
      <c r="BH81" s="241"/>
      <c r="BI81" s="241"/>
      <c r="BJ81" s="241"/>
      <c r="BK81" s="241"/>
      <c r="BL81" s="241"/>
      <c r="BM81" s="241"/>
      <c r="BN81" s="241"/>
      <c r="BO81" s="241"/>
      <c r="BP81" s="241"/>
      <c r="BQ81" s="238">
        <v>75</v>
      </c>
      <c r="BR81" s="243"/>
      <c r="BS81" s="861"/>
      <c r="BT81" s="862"/>
      <c r="BU81" s="862"/>
      <c r="BV81" s="862"/>
      <c r="BW81" s="862"/>
      <c r="BX81" s="862"/>
      <c r="BY81" s="862"/>
      <c r="BZ81" s="862"/>
      <c r="CA81" s="862"/>
      <c r="CB81" s="862"/>
      <c r="CC81" s="862"/>
      <c r="CD81" s="862"/>
      <c r="CE81" s="862"/>
      <c r="CF81" s="862"/>
      <c r="CG81" s="867"/>
      <c r="CH81" s="864"/>
      <c r="CI81" s="865"/>
      <c r="CJ81" s="865"/>
      <c r="CK81" s="865"/>
      <c r="CL81" s="866"/>
      <c r="CM81" s="864"/>
      <c r="CN81" s="865"/>
      <c r="CO81" s="865"/>
      <c r="CP81" s="865"/>
      <c r="CQ81" s="866"/>
      <c r="CR81" s="864"/>
      <c r="CS81" s="865"/>
      <c r="CT81" s="865"/>
      <c r="CU81" s="865"/>
      <c r="CV81" s="866"/>
      <c r="CW81" s="864"/>
      <c r="CX81" s="865"/>
      <c r="CY81" s="865"/>
      <c r="CZ81" s="865"/>
      <c r="DA81" s="866"/>
      <c r="DB81" s="864"/>
      <c r="DC81" s="865"/>
      <c r="DD81" s="865"/>
      <c r="DE81" s="865"/>
      <c r="DF81" s="866"/>
      <c r="DG81" s="864"/>
      <c r="DH81" s="865"/>
      <c r="DI81" s="865"/>
      <c r="DJ81" s="865"/>
      <c r="DK81" s="866"/>
      <c r="DL81" s="864"/>
      <c r="DM81" s="865"/>
      <c r="DN81" s="865"/>
      <c r="DO81" s="865"/>
      <c r="DP81" s="866"/>
      <c r="DQ81" s="864"/>
      <c r="DR81" s="865"/>
      <c r="DS81" s="865"/>
      <c r="DT81" s="865"/>
      <c r="DU81" s="866"/>
      <c r="DV81" s="861"/>
      <c r="DW81" s="862"/>
      <c r="DX81" s="862"/>
      <c r="DY81" s="862"/>
      <c r="DZ81" s="863"/>
      <c r="EA81" s="230"/>
    </row>
    <row r="82" spans="1:131" ht="26.25" customHeight="1" x14ac:dyDescent="0.15">
      <c r="A82" s="238">
        <v>15</v>
      </c>
      <c r="B82" s="875"/>
      <c r="C82" s="876"/>
      <c r="D82" s="876"/>
      <c r="E82" s="876"/>
      <c r="F82" s="876"/>
      <c r="G82" s="876"/>
      <c r="H82" s="876"/>
      <c r="I82" s="876"/>
      <c r="J82" s="876"/>
      <c r="K82" s="876"/>
      <c r="L82" s="876"/>
      <c r="M82" s="876"/>
      <c r="N82" s="876"/>
      <c r="O82" s="876"/>
      <c r="P82" s="877"/>
      <c r="Q82" s="878"/>
      <c r="R82" s="832"/>
      <c r="S82" s="832"/>
      <c r="T82" s="832"/>
      <c r="U82" s="832"/>
      <c r="V82" s="832"/>
      <c r="W82" s="832"/>
      <c r="X82" s="832"/>
      <c r="Y82" s="832"/>
      <c r="Z82" s="832"/>
      <c r="AA82" s="832"/>
      <c r="AB82" s="832"/>
      <c r="AC82" s="832"/>
      <c r="AD82" s="832"/>
      <c r="AE82" s="832"/>
      <c r="AF82" s="832"/>
      <c r="AG82" s="832"/>
      <c r="AH82" s="832"/>
      <c r="AI82" s="832"/>
      <c r="AJ82" s="832"/>
      <c r="AK82" s="832"/>
      <c r="AL82" s="832"/>
      <c r="AM82" s="832"/>
      <c r="AN82" s="832"/>
      <c r="AO82" s="832"/>
      <c r="AP82" s="832"/>
      <c r="AQ82" s="832"/>
      <c r="AR82" s="832"/>
      <c r="AS82" s="832"/>
      <c r="AT82" s="832"/>
      <c r="AU82" s="832"/>
      <c r="AV82" s="832"/>
      <c r="AW82" s="832"/>
      <c r="AX82" s="832"/>
      <c r="AY82" s="832"/>
      <c r="AZ82" s="834"/>
      <c r="BA82" s="834"/>
      <c r="BB82" s="834"/>
      <c r="BC82" s="834"/>
      <c r="BD82" s="835"/>
      <c r="BE82" s="241"/>
      <c r="BF82" s="241"/>
      <c r="BG82" s="241"/>
      <c r="BH82" s="241"/>
      <c r="BI82" s="241"/>
      <c r="BJ82" s="241"/>
      <c r="BK82" s="241"/>
      <c r="BL82" s="241"/>
      <c r="BM82" s="241"/>
      <c r="BN82" s="241"/>
      <c r="BO82" s="241"/>
      <c r="BP82" s="241"/>
      <c r="BQ82" s="238">
        <v>76</v>
      </c>
      <c r="BR82" s="243"/>
      <c r="BS82" s="861"/>
      <c r="BT82" s="862"/>
      <c r="BU82" s="862"/>
      <c r="BV82" s="862"/>
      <c r="BW82" s="862"/>
      <c r="BX82" s="862"/>
      <c r="BY82" s="862"/>
      <c r="BZ82" s="862"/>
      <c r="CA82" s="862"/>
      <c r="CB82" s="862"/>
      <c r="CC82" s="862"/>
      <c r="CD82" s="862"/>
      <c r="CE82" s="862"/>
      <c r="CF82" s="862"/>
      <c r="CG82" s="867"/>
      <c r="CH82" s="864"/>
      <c r="CI82" s="865"/>
      <c r="CJ82" s="865"/>
      <c r="CK82" s="865"/>
      <c r="CL82" s="866"/>
      <c r="CM82" s="864"/>
      <c r="CN82" s="865"/>
      <c r="CO82" s="865"/>
      <c r="CP82" s="865"/>
      <c r="CQ82" s="866"/>
      <c r="CR82" s="864"/>
      <c r="CS82" s="865"/>
      <c r="CT82" s="865"/>
      <c r="CU82" s="865"/>
      <c r="CV82" s="866"/>
      <c r="CW82" s="864"/>
      <c r="CX82" s="865"/>
      <c r="CY82" s="865"/>
      <c r="CZ82" s="865"/>
      <c r="DA82" s="866"/>
      <c r="DB82" s="864"/>
      <c r="DC82" s="865"/>
      <c r="DD82" s="865"/>
      <c r="DE82" s="865"/>
      <c r="DF82" s="866"/>
      <c r="DG82" s="864"/>
      <c r="DH82" s="865"/>
      <c r="DI82" s="865"/>
      <c r="DJ82" s="865"/>
      <c r="DK82" s="866"/>
      <c r="DL82" s="864"/>
      <c r="DM82" s="865"/>
      <c r="DN82" s="865"/>
      <c r="DO82" s="865"/>
      <c r="DP82" s="866"/>
      <c r="DQ82" s="864"/>
      <c r="DR82" s="865"/>
      <c r="DS82" s="865"/>
      <c r="DT82" s="865"/>
      <c r="DU82" s="866"/>
      <c r="DV82" s="861"/>
      <c r="DW82" s="862"/>
      <c r="DX82" s="862"/>
      <c r="DY82" s="862"/>
      <c r="DZ82" s="863"/>
      <c r="EA82" s="230"/>
    </row>
    <row r="83" spans="1:131" ht="26.25" customHeight="1" x14ac:dyDescent="0.15">
      <c r="A83" s="238">
        <v>16</v>
      </c>
      <c r="B83" s="875"/>
      <c r="C83" s="876"/>
      <c r="D83" s="876"/>
      <c r="E83" s="876"/>
      <c r="F83" s="876"/>
      <c r="G83" s="876"/>
      <c r="H83" s="876"/>
      <c r="I83" s="876"/>
      <c r="J83" s="876"/>
      <c r="K83" s="876"/>
      <c r="L83" s="876"/>
      <c r="M83" s="876"/>
      <c r="N83" s="876"/>
      <c r="O83" s="876"/>
      <c r="P83" s="877"/>
      <c r="Q83" s="878"/>
      <c r="R83" s="832"/>
      <c r="S83" s="832"/>
      <c r="T83" s="832"/>
      <c r="U83" s="832"/>
      <c r="V83" s="832"/>
      <c r="W83" s="832"/>
      <c r="X83" s="832"/>
      <c r="Y83" s="832"/>
      <c r="Z83" s="832"/>
      <c r="AA83" s="832"/>
      <c r="AB83" s="832"/>
      <c r="AC83" s="832"/>
      <c r="AD83" s="832"/>
      <c r="AE83" s="832"/>
      <c r="AF83" s="832"/>
      <c r="AG83" s="832"/>
      <c r="AH83" s="832"/>
      <c r="AI83" s="832"/>
      <c r="AJ83" s="832"/>
      <c r="AK83" s="832"/>
      <c r="AL83" s="832"/>
      <c r="AM83" s="832"/>
      <c r="AN83" s="832"/>
      <c r="AO83" s="832"/>
      <c r="AP83" s="832"/>
      <c r="AQ83" s="832"/>
      <c r="AR83" s="832"/>
      <c r="AS83" s="832"/>
      <c r="AT83" s="832"/>
      <c r="AU83" s="832"/>
      <c r="AV83" s="832"/>
      <c r="AW83" s="832"/>
      <c r="AX83" s="832"/>
      <c r="AY83" s="832"/>
      <c r="AZ83" s="834"/>
      <c r="BA83" s="834"/>
      <c r="BB83" s="834"/>
      <c r="BC83" s="834"/>
      <c r="BD83" s="835"/>
      <c r="BE83" s="241"/>
      <c r="BF83" s="241"/>
      <c r="BG83" s="241"/>
      <c r="BH83" s="241"/>
      <c r="BI83" s="241"/>
      <c r="BJ83" s="241"/>
      <c r="BK83" s="241"/>
      <c r="BL83" s="241"/>
      <c r="BM83" s="241"/>
      <c r="BN83" s="241"/>
      <c r="BO83" s="241"/>
      <c r="BP83" s="241"/>
      <c r="BQ83" s="238">
        <v>77</v>
      </c>
      <c r="BR83" s="243"/>
      <c r="BS83" s="861"/>
      <c r="BT83" s="862"/>
      <c r="BU83" s="862"/>
      <c r="BV83" s="862"/>
      <c r="BW83" s="862"/>
      <c r="BX83" s="862"/>
      <c r="BY83" s="862"/>
      <c r="BZ83" s="862"/>
      <c r="CA83" s="862"/>
      <c r="CB83" s="862"/>
      <c r="CC83" s="862"/>
      <c r="CD83" s="862"/>
      <c r="CE83" s="862"/>
      <c r="CF83" s="862"/>
      <c r="CG83" s="867"/>
      <c r="CH83" s="864"/>
      <c r="CI83" s="865"/>
      <c r="CJ83" s="865"/>
      <c r="CK83" s="865"/>
      <c r="CL83" s="866"/>
      <c r="CM83" s="864"/>
      <c r="CN83" s="865"/>
      <c r="CO83" s="865"/>
      <c r="CP83" s="865"/>
      <c r="CQ83" s="866"/>
      <c r="CR83" s="864"/>
      <c r="CS83" s="865"/>
      <c r="CT83" s="865"/>
      <c r="CU83" s="865"/>
      <c r="CV83" s="866"/>
      <c r="CW83" s="864"/>
      <c r="CX83" s="865"/>
      <c r="CY83" s="865"/>
      <c r="CZ83" s="865"/>
      <c r="DA83" s="866"/>
      <c r="DB83" s="864"/>
      <c r="DC83" s="865"/>
      <c r="DD83" s="865"/>
      <c r="DE83" s="865"/>
      <c r="DF83" s="866"/>
      <c r="DG83" s="864"/>
      <c r="DH83" s="865"/>
      <c r="DI83" s="865"/>
      <c r="DJ83" s="865"/>
      <c r="DK83" s="866"/>
      <c r="DL83" s="864"/>
      <c r="DM83" s="865"/>
      <c r="DN83" s="865"/>
      <c r="DO83" s="865"/>
      <c r="DP83" s="866"/>
      <c r="DQ83" s="864"/>
      <c r="DR83" s="865"/>
      <c r="DS83" s="865"/>
      <c r="DT83" s="865"/>
      <c r="DU83" s="866"/>
      <c r="DV83" s="861"/>
      <c r="DW83" s="862"/>
      <c r="DX83" s="862"/>
      <c r="DY83" s="862"/>
      <c r="DZ83" s="863"/>
      <c r="EA83" s="230"/>
    </row>
    <row r="84" spans="1:131" ht="26.25" customHeight="1" x14ac:dyDescent="0.15">
      <c r="A84" s="238">
        <v>17</v>
      </c>
      <c r="B84" s="875"/>
      <c r="C84" s="876"/>
      <c r="D84" s="876"/>
      <c r="E84" s="876"/>
      <c r="F84" s="876"/>
      <c r="G84" s="876"/>
      <c r="H84" s="876"/>
      <c r="I84" s="876"/>
      <c r="J84" s="876"/>
      <c r="K84" s="876"/>
      <c r="L84" s="876"/>
      <c r="M84" s="876"/>
      <c r="N84" s="876"/>
      <c r="O84" s="876"/>
      <c r="P84" s="877"/>
      <c r="Q84" s="878"/>
      <c r="R84" s="832"/>
      <c r="S84" s="832"/>
      <c r="T84" s="832"/>
      <c r="U84" s="832"/>
      <c r="V84" s="832"/>
      <c r="W84" s="832"/>
      <c r="X84" s="832"/>
      <c r="Y84" s="832"/>
      <c r="Z84" s="832"/>
      <c r="AA84" s="832"/>
      <c r="AB84" s="832"/>
      <c r="AC84" s="832"/>
      <c r="AD84" s="832"/>
      <c r="AE84" s="832"/>
      <c r="AF84" s="832"/>
      <c r="AG84" s="832"/>
      <c r="AH84" s="832"/>
      <c r="AI84" s="832"/>
      <c r="AJ84" s="832"/>
      <c r="AK84" s="832"/>
      <c r="AL84" s="832"/>
      <c r="AM84" s="832"/>
      <c r="AN84" s="832"/>
      <c r="AO84" s="832"/>
      <c r="AP84" s="832"/>
      <c r="AQ84" s="832"/>
      <c r="AR84" s="832"/>
      <c r="AS84" s="832"/>
      <c r="AT84" s="832"/>
      <c r="AU84" s="832"/>
      <c r="AV84" s="832"/>
      <c r="AW84" s="832"/>
      <c r="AX84" s="832"/>
      <c r="AY84" s="832"/>
      <c r="AZ84" s="834"/>
      <c r="BA84" s="834"/>
      <c r="BB84" s="834"/>
      <c r="BC84" s="834"/>
      <c r="BD84" s="835"/>
      <c r="BE84" s="241"/>
      <c r="BF84" s="241"/>
      <c r="BG84" s="241"/>
      <c r="BH84" s="241"/>
      <c r="BI84" s="241"/>
      <c r="BJ84" s="241"/>
      <c r="BK84" s="241"/>
      <c r="BL84" s="241"/>
      <c r="BM84" s="241"/>
      <c r="BN84" s="241"/>
      <c r="BO84" s="241"/>
      <c r="BP84" s="241"/>
      <c r="BQ84" s="238">
        <v>78</v>
      </c>
      <c r="BR84" s="243"/>
      <c r="BS84" s="861"/>
      <c r="BT84" s="862"/>
      <c r="BU84" s="862"/>
      <c r="BV84" s="862"/>
      <c r="BW84" s="862"/>
      <c r="BX84" s="862"/>
      <c r="BY84" s="862"/>
      <c r="BZ84" s="862"/>
      <c r="CA84" s="862"/>
      <c r="CB84" s="862"/>
      <c r="CC84" s="862"/>
      <c r="CD84" s="862"/>
      <c r="CE84" s="862"/>
      <c r="CF84" s="862"/>
      <c r="CG84" s="867"/>
      <c r="CH84" s="864"/>
      <c r="CI84" s="865"/>
      <c r="CJ84" s="865"/>
      <c r="CK84" s="865"/>
      <c r="CL84" s="866"/>
      <c r="CM84" s="864"/>
      <c r="CN84" s="865"/>
      <c r="CO84" s="865"/>
      <c r="CP84" s="865"/>
      <c r="CQ84" s="866"/>
      <c r="CR84" s="864"/>
      <c r="CS84" s="865"/>
      <c r="CT84" s="865"/>
      <c r="CU84" s="865"/>
      <c r="CV84" s="866"/>
      <c r="CW84" s="864"/>
      <c r="CX84" s="865"/>
      <c r="CY84" s="865"/>
      <c r="CZ84" s="865"/>
      <c r="DA84" s="866"/>
      <c r="DB84" s="864"/>
      <c r="DC84" s="865"/>
      <c r="DD84" s="865"/>
      <c r="DE84" s="865"/>
      <c r="DF84" s="866"/>
      <c r="DG84" s="864"/>
      <c r="DH84" s="865"/>
      <c r="DI84" s="865"/>
      <c r="DJ84" s="865"/>
      <c r="DK84" s="866"/>
      <c r="DL84" s="864"/>
      <c r="DM84" s="865"/>
      <c r="DN84" s="865"/>
      <c r="DO84" s="865"/>
      <c r="DP84" s="866"/>
      <c r="DQ84" s="864"/>
      <c r="DR84" s="865"/>
      <c r="DS84" s="865"/>
      <c r="DT84" s="865"/>
      <c r="DU84" s="866"/>
      <c r="DV84" s="861"/>
      <c r="DW84" s="862"/>
      <c r="DX84" s="862"/>
      <c r="DY84" s="862"/>
      <c r="DZ84" s="863"/>
      <c r="EA84" s="230"/>
    </row>
    <row r="85" spans="1:131" ht="26.25" customHeight="1" x14ac:dyDescent="0.15">
      <c r="A85" s="238">
        <v>18</v>
      </c>
      <c r="B85" s="875"/>
      <c r="C85" s="876"/>
      <c r="D85" s="876"/>
      <c r="E85" s="876"/>
      <c r="F85" s="876"/>
      <c r="G85" s="876"/>
      <c r="H85" s="876"/>
      <c r="I85" s="876"/>
      <c r="J85" s="876"/>
      <c r="K85" s="876"/>
      <c r="L85" s="876"/>
      <c r="M85" s="876"/>
      <c r="N85" s="876"/>
      <c r="O85" s="876"/>
      <c r="P85" s="877"/>
      <c r="Q85" s="878"/>
      <c r="R85" s="832"/>
      <c r="S85" s="832"/>
      <c r="T85" s="832"/>
      <c r="U85" s="832"/>
      <c r="V85" s="832"/>
      <c r="W85" s="832"/>
      <c r="X85" s="832"/>
      <c r="Y85" s="832"/>
      <c r="Z85" s="832"/>
      <c r="AA85" s="832"/>
      <c r="AB85" s="832"/>
      <c r="AC85" s="832"/>
      <c r="AD85" s="832"/>
      <c r="AE85" s="832"/>
      <c r="AF85" s="832"/>
      <c r="AG85" s="832"/>
      <c r="AH85" s="832"/>
      <c r="AI85" s="832"/>
      <c r="AJ85" s="832"/>
      <c r="AK85" s="832"/>
      <c r="AL85" s="832"/>
      <c r="AM85" s="832"/>
      <c r="AN85" s="832"/>
      <c r="AO85" s="832"/>
      <c r="AP85" s="832"/>
      <c r="AQ85" s="832"/>
      <c r="AR85" s="832"/>
      <c r="AS85" s="832"/>
      <c r="AT85" s="832"/>
      <c r="AU85" s="832"/>
      <c r="AV85" s="832"/>
      <c r="AW85" s="832"/>
      <c r="AX85" s="832"/>
      <c r="AY85" s="832"/>
      <c r="AZ85" s="834"/>
      <c r="BA85" s="834"/>
      <c r="BB85" s="834"/>
      <c r="BC85" s="834"/>
      <c r="BD85" s="835"/>
      <c r="BE85" s="241"/>
      <c r="BF85" s="241"/>
      <c r="BG85" s="241"/>
      <c r="BH85" s="241"/>
      <c r="BI85" s="241"/>
      <c r="BJ85" s="241"/>
      <c r="BK85" s="241"/>
      <c r="BL85" s="241"/>
      <c r="BM85" s="241"/>
      <c r="BN85" s="241"/>
      <c r="BO85" s="241"/>
      <c r="BP85" s="241"/>
      <c r="BQ85" s="238">
        <v>79</v>
      </c>
      <c r="BR85" s="243"/>
      <c r="BS85" s="861"/>
      <c r="BT85" s="862"/>
      <c r="BU85" s="862"/>
      <c r="BV85" s="862"/>
      <c r="BW85" s="862"/>
      <c r="BX85" s="862"/>
      <c r="BY85" s="862"/>
      <c r="BZ85" s="862"/>
      <c r="CA85" s="862"/>
      <c r="CB85" s="862"/>
      <c r="CC85" s="862"/>
      <c r="CD85" s="862"/>
      <c r="CE85" s="862"/>
      <c r="CF85" s="862"/>
      <c r="CG85" s="867"/>
      <c r="CH85" s="864"/>
      <c r="CI85" s="865"/>
      <c r="CJ85" s="865"/>
      <c r="CK85" s="865"/>
      <c r="CL85" s="866"/>
      <c r="CM85" s="864"/>
      <c r="CN85" s="865"/>
      <c r="CO85" s="865"/>
      <c r="CP85" s="865"/>
      <c r="CQ85" s="866"/>
      <c r="CR85" s="864"/>
      <c r="CS85" s="865"/>
      <c r="CT85" s="865"/>
      <c r="CU85" s="865"/>
      <c r="CV85" s="866"/>
      <c r="CW85" s="864"/>
      <c r="CX85" s="865"/>
      <c r="CY85" s="865"/>
      <c r="CZ85" s="865"/>
      <c r="DA85" s="866"/>
      <c r="DB85" s="864"/>
      <c r="DC85" s="865"/>
      <c r="DD85" s="865"/>
      <c r="DE85" s="865"/>
      <c r="DF85" s="866"/>
      <c r="DG85" s="864"/>
      <c r="DH85" s="865"/>
      <c r="DI85" s="865"/>
      <c r="DJ85" s="865"/>
      <c r="DK85" s="866"/>
      <c r="DL85" s="864"/>
      <c r="DM85" s="865"/>
      <c r="DN85" s="865"/>
      <c r="DO85" s="865"/>
      <c r="DP85" s="866"/>
      <c r="DQ85" s="864"/>
      <c r="DR85" s="865"/>
      <c r="DS85" s="865"/>
      <c r="DT85" s="865"/>
      <c r="DU85" s="866"/>
      <c r="DV85" s="861"/>
      <c r="DW85" s="862"/>
      <c r="DX85" s="862"/>
      <c r="DY85" s="862"/>
      <c r="DZ85" s="863"/>
      <c r="EA85" s="230"/>
    </row>
    <row r="86" spans="1:131" ht="26.25" customHeight="1" x14ac:dyDescent="0.15">
      <c r="A86" s="238">
        <v>19</v>
      </c>
      <c r="B86" s="875"/>
      <c r="C86" s="876"/>
      <c r="D86" s="876"/>
      <c r="E86" s="876"/>
      <c r="F86" s="876"/>
      <c r="G86" s="876"/>
      <c r="H86" s="876"/>
      <c r="I86" s="876"/>
      <c r="J86" s="876"/>
      <c r="K86" s="876"/>
      <c r="L86" s="876"/>
      <c r="M86" s="876"/>
      <c r="N86" s="876"/>
      <c r="O86" s="876"/>
      <c r="P86" s="877"/>
      <c r="Q86" s="878"/>
      <c r="R86" s="832"/>
      <c r="S86" s="832"/>
      <c r="T86" s="832"/>
      <c r="U86" s="832"/>
      <c r="V86" s="832"/>
      <c r="W86" s="832"/>
      <c r="X86" s="832"/>
      <c r="Y86" s="832"/>
      <c r="Z86" s="832"/>
      <c r="AA86" s="832"/>
      <c r="AB86" s="832"/>
      <c r="AC86" s="832"/>
      <c r="AD86" s="832"/>
      <c r="AE86" s="832"/>
      <c r="AF86" s="832"/>
      <c r="AG86" s="832"/>
      <c r="AH86" s="832"/>
      <c r="AI86" s="832"/>
      <c r="AJ86" s="832"/>
      <c r="AK86" s="832"/>
      <c r="AL86" s="832"/>
      <c r="AM86" s="832"/>
      <c r="AN86" s="832"/>
      <c r="AO86" s="832"/>
      <c r="AP86" s="832"/>
      <c r="AQ86" s="832"/>
      <c r="AR86" s="832"/>
      <c r="AS86" s="832"/>
      <c r="AT86" s="832"/>
      <c r="AU86" s="832"/>
      <c r="AV86" s="832"/>
      <c r="AW86" s="832"/>
      <c r="AX86" s="832"/>
      <c r="AY86" s="832"/>
      <c r="AZ86" s="834"/>
      <c r="BA86" s="834"/>
      <c r="BB86" s="834"/>
      <c r="BC86" s="834"/>
      <c r="BD86" s="835"/>
      <c r="BE86" s="241"/>
      <c r="BF86" s="241"/>
      <c r="BG86" s="241"/>
      <c r="BH86" s="241"/>
      <c r="BI86" s="241"/>
      <c r="BJ86" s="241"/>
      <c r="BK86" s="241"/>
      <c r="BL86" s="241"/>
      <c r="BM86" s="241"/>
      <c r="BN86" s="241"/>
      <c r="BO86" s="241"/>
      <c r="BP86" s="241"/>
      <c r="BQ86" s="238">
        <v>80</v>
      </c>
      <c r="BR86" s="243"/>
      <c r="BS86" s="861"/>
      <c r="BT86" s="862"/>
      <c r="BU86" s="862"/>
      <c r="BV86" s="862"/>
      <c r="BW86" s="862"/>
      <c r="BX86" s="862"/>
      <c r="BY86" s="862"/>
      <c r="BZ86" s="862"/>
      <c r="CA86" s="862"/>
      <c r="CB86" s="862"/>
      <c r="CC86" s="862"/>
      <c r="CD86" s="862"/>
      <c r="CE86" s="862"/>
      <c r="CF86" s="862"/>
      <c r="CG86" s="867"/>
      <c r="CH86" s="864"/>
      <c r="CI86" s="865"/>
      <c r="CJ86" s="865"/>
      <c r="CK86" s="865"/>
      <c r="CL86" s="866"/>
      <c r="CM86" s="864"/>
      <c r="CN86" s="865"/>
      <c r="CO86" s="865"/>
      <c r="CP86" s="865"/>
      <c r="CQ86" s="866"/>
      <c r="CR86" s="864"/>
      <c r="CS86" s="865"/>
      <c r="CT86" s="865"/>
      <c r="CU86" s="865"/>
      <c r="CV86" s="866"/>
      <c r="CW86" s="864"/>
      <c r="CX86" s="865"/>
      <c r="CY86" s="865"/>
      <c r="CZ86" s="865"/>
      <c r="DA86" s="866"/>
      <c r="DB86" s="864"/>
      <c r="DC86" s="865"/>
      <c r="DD86" s="865"/>
      <c r="DE86" s="865"/>
      <c r="DF86" s="866"/>
      <c r="DG86" s="864"/>
      <c r="DH86" s="865"/>
      <c r="DI86" s="865"/>
      <c r="DJ86" s="865"/>
      <c r="DK86" s="866"/>
      <c r="DL86" s="864"/>
      <c r="DM86" s="865"/>
      <c r="DN86" s="865"/>
      <c r="DO86" s="865"/>
      <c r="DP86" s="866"/>
      <c r="DQ86" s="864"/>
      <c r="DR86" s="865"/>
      <c r="DS86" s="865"/>
      <c r="DT86" s="865"/>
      <c r="DU86" s="866"/>
      <c r="DV86" s="861"/>
      <c r="DW86" s="862"/>
      <c r="DX86" s="862"/>
      <c r="DY86" s="862"/>
      <c r="DZ86" s="863"/>
      <c r="EA86" s="230"/>
    </row>
    <row r="87" spans="1:131" ht="26.25" customHeight="1" x14ac:dyDescent="0.15">
      <c r="A87" s="244">
        <v>20</v>
      </c>
      <c r="B87" s="882"/>
      <c r="C87" s="883"/>
      <c r="D87" s="883"/>
      <c r="E87" s="883"/>
      <c r="F87" s="883"/>
      <c r="G87" s="883"/>
      <c r="H87" s="883"/>
      <c r="I87" s="883"/>
      <c r="J87" s="883"/>
      <c r="K87" s="883"/>
      <c r="L87" s="883"/>
      <c r="M87" s="883"/>
      <c r="N87" s="883"/>
      <c r="O87" s="883"/>
      <c r="P87" s="884"/>
      <c r="Q87" s="885"/>
      <c r="R87" s="886"/>
      <c r="S87" s="886"/>
      <c r="T87" s="886"/>
      <c r="U87" s="886"/>
      <c r="V87" s="886"/>
      <c r="W87" s="886"/>
      <c r="X87" s="886"/>
      <c r="Y87" s="886"/>
      <c r="Z87" s="886"/>
      <c r="AA87" s="886"/>
      <c r="AB87" s="886"/>
      <c r="AC87" s="886"/>
      <c r="AD87" s="886"/>
      <c r="AE87" s="886"/>
      <c r="AF87" s="886"/>
      <c r="AG87" s="886"/>
      <c r="AH87" s="886"/>
      <c r="AI87" s="886"/>
      <c r="AJ87" s="886"/>
      <c r="AK87" s="886"/>
      <c r="AL87" s="886"/>
      <c r="AM87" s="886"/>
      <c r="AN87" s="886"/>
      <c r="AO87" s="886"/>
      <c r="AP87" s="886"/>
      <c r="AQ87" s="886"/>
      <c r="AR87" s="886"/>
      <c r="AS87" s="886"/>
      <c r="AT87" s="886"/>
      <c r="AU87" s="886"/>
      <c r="AV87" s="886"/>
      <c r="AW87" s="886"/>
      <c r="AX87" s="886"/>
      <c r="AY87" s="886"/>
      <c r="AZ87" s="887"/>
      <c r="BA87" s="887"/>
      <c r="BB87" s="887"/>
      <c r="BC87" s="887"/>
      <c r="BD87" s="888"/>
      <c r="BE87" s="241"/>
      <c r="BF87" s="241"/>
      <c r="BG87" s="241"/>
      <c r="BH87" s="241"/>
      <c r="BI87" s="241"/>
      <c r="BJ87" s="241"/>
      <c r="BK87" s="241"/>
      <c r="BL87" s="241"/>
      <c r="BM87" s="241"/>
      <c r="BN87" s="241"/>
      <c r="BO87" s="241"/>
      <c r="BP87" s="241"/>
      <c r="BQ87" s="238">
        <v>81</v>
      </c>
      <c r="BR87" s="243"/>
      <c r="BS87" s="861"/>
      <c r="BT87" s="862"/>
      <c r="BU87" s="862"/>
      <c r="BV87" s="862"/>
      <c r="BW87" s="862"/>
      <c r="BX87" s="862"/>
      <c r="BY87" s="862"/>
      <c r="BZ87" s="862"/>
      <c r="CA87" s="862"/>
      <c r="CB87" s="862"/>
      <c r="CC87" s="862"/>
      <c r="CD87" s="862"/>
      <c r="CE87" s="862"/>
      <c r="CF87" s="862"/>
      <c r="CG87" s="867"/>
      <c r="CH87" s="864"/>
      <c r="CI87" s="865"/>
      <c r="CJ87" s="865"/>
      <c r="CK87" s="865"/>
      <c r="CL87" s="866"/>
      <c r="CM87" s="864"/>
      <c r="CN87" s="865"/>
      <c r="CO87" s="865"/>
      <c r="CP87" s="865"/>
      <c r="CQ87" s="866"/>
      <c r="CR87" s="864"/>
      <c r="CS87" s="865"/>
      <c r="CT87" s="865"/>
      <c r="CU87" s="865"/>
      <c r="CV87" s="866"/>
      <c r="CW87" s="864"/>
      <c r="CX87" s="865"/>
      <c r="CY87" s="865"/>
      <c r="CZ87" s="865"/>
      <c r="DA87" s="866"/>
      <c r="DB87" s="864"/>
      <c r="DC87" s="865"/>
      <c r="DD87" s="865"/>
      <c r="DE87" s="865"/>
      <c r="DF87" s="866"/>
      <c r="DG87" s="864"/>
      <c r="DH87" s="865"/>
      <c r="DI87" s="865"/>
      <c r="DJ87" s="865"/>
      <c r="DK87" s="866"/>
      <c r="DL87" s="864"/>
      <c r="DM87" s="865"/>
      <c r="DN87" s="865"/>
      <c r="DO87" s="865"/>
      <c r="DP87" s="866"/>
      <c r="DQ87" s="864"/>
      <c r="DR87" s="865"/>
      <c r="DS87" s="865"/>
      <c r="DT87" s="865"/>
      <c r="DU87" s="866"/>
      <c r="DV87" s="861"/>
      <c r="DW87" s="862"/>
      <c r="DX87" s="862"/>
      <c r="DY87" s="862"/>
      <c r="DZ87" s="863"/>
      <c r="EA87" s="230"/>
    </row>
    <row r="88" spans="1:131" ht="26.25" customHeight="1" thickBot="1" x14ac:dyDescent="0.2">
      <c r="A88" s="240" t="s">
        <v>377</v>
      </c>
      <c r="B88" s="791" t="s">
        <v>401</v>
      </c>
      <c r="C88" s="792"/>
      <c r="D88" s="792"/>
      <c r="E88" s="792"/>
      <c r="F88" s="792"/>
      <c r="G88" s="792"/>
      <c r="H88" s="792"/>
      <c r="I88" s="792"/>
      <c r="J88" s="792"/>
      <c r="K88" s="792"/>
      <c r="L88" s="792"/>
      <c r="M88" s="792"/>
      <c r="N88" s="792"/>
      <c r="O88" s="792"/>
      <c r="P88" s="793"/>
      <c r="Q88" s="842"/>
      <c r="R88" s="843"/>
      <c r="S88" s="843"/>
      <c r="T88" s="843"/>
      <c r="U88" s="843"/>
      <c r="V88" s="843"/>
      <c r="W88" s="843"/>
      <c r="X88" s="843"/>
      <c r="Y88" s="843"/>
      <c r="Z88" s="843"/>
      <c r="AA88" s="843"/>
      <c r="AB88" s="843"/>
      <c r="AC88" s="843"/>
      <c r="AD88" s="843"/>
      <c r="AE88" s="843"/>
      <c r="AF88" s="846">
        <v>52</v>
      </c>
      <c r="AG88" s="846"/>
      <c r="AH88" s="846"/>
      <c r="AI88" s="846"/>
      <c r="AJ88" s="846"/>
      <c r="AK88" s="843"/>
      <c r="AL88" s="843"/>
      <c r="AM88" s="843"/>
      <c r="AN88" s="843"/>
      <c r="AO88" s="843"/>
      <c r="AP88" s="846">
        <v>1212</v>
      </c>
      <c r="AQ88" s="846"/>
      <c r="AR88" s="846"/>
      <c r="AS88" s="846"/>
      <c r="AT88" s="846"/>
      <c r="AU88" s="846">
        <v>5</v>
      </c>
      <c r="AV88" s="846"/>
      <c r="AW88" s="846"/>
      <c r="AX88" s="846"/>
      <c r="AY88" s="846"/>
      <c r="AZ88" s="851"/>
      <c r="BA88" s="851"/>
      <c r="BB88" s="851"/>
      <c r="BC88" s="851"/>
      <c r="BD88" s="852"/>
      <c r="BE88" s="241"/>
      <c r="BF88" s="241"/>
      <c r="BG88" s="241"/>
      <c r="BH88" s="241"/>
      <c r="BI88" s="241"/>
      <c r="BJ88" s="241"/>
      <c r="BK88" s="241"/>
      <c r="BL88" s="241"/>
      <c r="BM88" s="241"/>
      <c r="BN88" s="241"/>
      <c r="BO88" s="241"/>
      <c r="BP88" s="241"/>
      <c r="BQ88" s="238">
        <v>82</v>
      </c>
      <c r="BR88" s="243"/>
      <c r="BS88" s="861"/>
      <c r="BT88" s="862"/>
      <c r="BU88" s="862"/>
      <c r="BV88" s="862"/>
      <c r="BW88" s="862"/>
      <c r="BX88" s="862"/>
      <c r="BY88" s="862"/>
      <c r="BZ88" s="862"/>
      <c r="CA88" s="862"/>
      <c r="CB88" s="862"/>
      <c r="CC88" s="862"/>
      <c r="CD88" s="862"/>
      <c r="CE88" s="862"/>
      <c r="CF88" s="862"/>
      <c r="CG88" s="867"/>
      <c r="CH88" s="864"/>
      <c r="CI88" s="865"/>
      <c r="CJ88" s="865"/>
      <c r="CK88" s="865"/>
      <c r="CL88" s="866"/>
      <c r="CM88" s="864"/>
      <c r="CN88" s="865"/>
      <c r="CO88" s="865"/>
      <c r="CP88" s="865"/>
      <c r="CQ88" s="866"/>
      <c r="CR88" s="864"/>
      <c r="CS88" s="865"/>
      <c r="CT88" s="865"/>
      <c r="CU88" s="865"/>
      <c r="CV88" s="866"/>
      <c r="CW88" s="864"/>
      <c r="CX88" s="865"/>
      <c r="CY88" s="865"/>
      <c r="CZ88" s="865"/>
      <c r="DA88" s="866"/>
      <c r="DB88" s="864"/>
      <c r="DC88" s="865"/>
      <c r="DD88" s="865"/>
      <c r="DE88" s="865"/>
      <c r="DF88" s="866"/>
      <c r="DG88" s="864"/>
      <c r="DH88" s="865"/>
      <c r="DI88" s="865"/>
      <c r="DJ88" s="865"/>
      <c r="DK88" s="866"/>
      <c r="DL88" s="864"/>
      <c r="DM88" s="865"/>
      <c r="DN88" s="865"/>
      <c r="DO88" s="865"/>
      <c r="DP88" s="866"/>
      <c r="DQ88" s="864"/>
      <c r="DR88" s="865"/>
      <c r="DS88" s="865"/>
      <c r="DT88" s="865"/>
      <c r="DU88" s="866"/>
      <c r="DV88" s="861"/>
      <c r="DW88" s="862"/>
      <c r="DX88" s="862"/>
      <c r="DY88" s="862"/>
      <c r="DZ88" s="863"/>
      <c r="EA88" s="230"/>
    </row>
    <row r="89" spans="1:131" ht="26.25" hidden="1" customHeight="1" x14ac:dyDescent="0.15">
      <c r="A89" s="245"/>
      <c r="B89" s="246"/>
      <c r="C89" s="246"/>
      <c r="D89" s="246"/>
      <c r="E89" s="246"/>
      <c r="F89" s="246"/>
      <c r="G89" s="246"/>
      <c r="H89" s="246"/>
      <c r="I89" s="246"/>
      <c r="J89" s="246"/>
      <c r="K89" s="246"/>
      <c r="L89" s="246"/>
      <c r="M89" s="246"/>
      <c r="N89" s="246"/>
      <c r="O89" s="246"/>
      <c r="P89" s="246"/>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8"/>
      <c r="BA89" s="248"/>
      <c r="BB89" s="248"/>
      <c r="BC89" s="248"/>
      <c r="BD89" s="248"/>
      <c r="BE89" s="241"/>
      <c r="BF89" s="241"/>
      <c r="BG89" s="241"/>
      <c r="BH89" s="241"/>
      <c r="BI89" s="241"/>
      <c r="BJ89" s="241"/>
      <c r="BK89" s="241"/>
      <c r="BL89" s="241"/>
      <c r="BM89" s="241"/>
      <c r="BN89" s="241"/>
      <c r="BO89" s="241"/>
      <c r="BP89" s="241"/>
      <c r="BQ89" s="238">
        <v>83</v>
      </c>
      <c r="BR89" s="243"/>
      <c r="BS89" s="861"/>
      <c r="BT89" s="862"/>
      <c r="BU89" s="862"/>
      <c r="BV89" s="862"/>
      <c r="BW89" s="862"/>
      <c r="BX89" s="862"/>
      <c r="BY89" s="862"/>
      <c r="BZ89" s="862"/>
      <c r="CA89" s="862"/>
      <c r="CB89" s="862"/>
      <c r="CC89" s="862"/>
      <c r="CD89" s="862"/>
      <c r="CE89" s="862"/>
      <c r="CF89" s="862"/>
      <c r="CG89" s="867"/>
      <c r="CH89" s="864"/>
      <c r="CI89" s="865"/>
      <c r="CJ89" s="865"/>
      <c r="CK89" s="865"/>
      <c r="CL89" s="866"/>
      <c r="CM89" s="864"/>
      <c r="CN89" s="865"/>
      <c r="CO89" s="865"/>
      <c r="CP89" s="865"/>
      <c r="CQ89" s="866"/>
      <c r="CR89" s="864"/>
      <c r="CS89" s="865"/>
      <c r="CT89" s="865"/>
      <c r="CU89" s="865"/>
      <c r="CV89" s="866"/>
      <c r="CW89" s="864"/>
      <c r="CX89" s="865"/>
      <c r="CY89" s="865"/>
      <c r="CZ89" s="865"/>
      <c r="DA89" s="866"/>
      <c r="DB89" s="864"/>
      <c r="DC89" s="865"/>
      <c r="DD89" s="865"/>
      <c r="DE89" s="865"/>
      <c r="DF89" s="866"/>
      <c r="DG89" s="864"/>
      <c r="DH89" s="865"/>
      <c r="DI89" s="865"/>
      <c r="DJ89" s="865"/>
      <c r="DK89" s="866"/>
      <c r="DL89" s="864"/>
      <c r="DM89" s="865"/>
      <c r="DN89" s="865"/>
      <c r="DO89" s="865"/>
      <c r="DP89" s="866"/>
      <c r="DQ89" s="864"/>
      <c r="DR89" s="865"/>
      <c r="DS89" s="865"/>
      <c r="DT89" s="865"/>
      <c r="DU89" s="866"/>
      <c r="DV89" s="861"/>
      <c r="DW89" s="862"/>
      <c r="DX89" s="862"/>
      <c r="DY89" s="862"/>
      <c r="DZ89" s="863"/>
      <c r="EA89" s="230"/>
    </row>
    <row r="90" spans="1:131" ht="26.25" hidden="1" customHeight="1" x14ac:dyDescent="0.15">
      <c r="A90" s="245"/>
      <c r="B90" s="246"/>
      <c r="C90" s="246"/>
      <c r="D90" s="246"/>
      <c r="E90" s="246"/>
      <c r="F90" s="246"/>
      <c r="G90" s="246"/>
      <c r="H90" s="246"/>
      <c r="I90" s="246"/>
      <c r="J90" s="246"/>
      <c r="K90" s="246"/>
      <c r="L90" s="246"/>
      <c r="M90" s="246"/>
      <c r="N90" s="246"/>
      <c r="O90" s="246"/>
      <c r="P90" s="246"/>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8"/>
      <c r="BA90" s="248"/>
      <c r="BB90" s="248"/>
      <c r="BC90" s="248"/>
      <c r="BD90" s="248"/>
      <c r="BE90" s="241"/>
      <c r="BF90" s="241"/>
      <c r="BG90" s="241"/>
      <c r="BH90" s="241"/>
      <c r="BI90" s="241"/>
      <c r="BJ90" s="241"/>
      <c r="BK90" s="241"/>
      <c r="BL90" s="241"/>
      <c r="BM90" s="241"/>
      <c r="BN90" s="241"/>
      <c r="BO90" s="241"/>
      <c r="BP90" s="241"/>
      <c r="BQ90" s="238">
        <v>84</v>
      </c>
      <c r="BR90" s="243"/>
      <c r="BS90" s="861"/>
      <c r="BT90" s="862"/>
      <c r="BU90" s="862"/>
      <c r="BV90" s="862"/>
      <c r="BW90" s="862"/>
      <c r="BX90" s="862"/>
      <c r="BY90" s="862"/>
      <c r="BZ90" s="862"/>
      <c r="CA90" s="862"/>
      <c r="CB90" s="862"/>
      <c r="CC90" s="862"/>
      <c r="CD90" s="862"/>
      <c r="CE90" s="862"/>
      <c r="CF90" s="862"/>
      <c r="CG90" s="867"/>
      <c r="CH90" s="864"/>
      <c r="CI90" s="865"/>
      <c r="CJ90" s="865"/>
      <c r="CK90" s="865"/>
      <c r="CL90" s="866"/>
      <c r="CM90" s="864"/>
      <c r="CN90" s="865"/>
      <c r="CO90" s="865"/>
      <c r="CP90" s="865"/>
      <c r="CQ90" s="866"/>
      <c r="CR90" s="864"/>
      <c r="CS90" s="865"/>
      <c r="CT90" s="865"/>
      <c r="CU90" s="865"/>
      <c r="CV90" s="866"/>
      <c r="CW90" s="864"/>
      <c r="CX90" s="865"/>
      <c r="CY90" s="865"/>
      <c r="CZ90" s="865"/>
      <c r="DA90" s="866"/>
      <c r="DB90" s="864"/>
      <c r="DC90" s="865"/>
      <c r="DD90" s="865"/>
      <c r="DE90" s="865"/>
      <c r="DF90" s="866"/>
      <c r="DG90" s="864"/>
      <c r="DH90" s="865"/>
      <c r="DI90" s="865"/>
      <c r="DJ90" s="865"/>
      <c r="DK90" s="866"/>
      <c r="DL90" s="864"/>
      <c r="DM90" s="865"/>
      <c r="DN90" s="865"/>
      <c r="DO90" s="865"/>
      <c r="DP90" s="866"/>
      <c r="DQ90" s="864"/>
      <c r="DR90" s="865"/>
      <c r="DS90" s="865"/>
      <c r="DT90" s="865"/>
      <c r="DU90" s="866"/>
      <c r="DV90" s="861"/>
      <c r="DW90" s="862"/>
      <c r="DX90" s="862"/>
      <c r="DY90" s="862"/>
      <c r="DZ90" s="863"/>
      <c r="EA90" s="230"/>
    </row>
    <row r="91" spans="1:131" ht="26.25" hidden="1" customHeight="1" x14ac:dyDescent="0.15">
      <c r="A91" s="245"/>
      <c r="B91" s="246"/>
      <c r="C91" s="246"/>
      <c r="D91" s="246"/>
      <c r="E91" s="246"/>
      <c r="F91" s="246"/>
      <c r="G91" s="246"/>
      <c r="H91" s="246"/>
      <c r="I91" s="246"/>
      <c r="J91" s="246"/>
      <c r="K91" s="246"/>
      <c r="L91" s="246"/>
      <c r="M91" s="246"/>
      <c r="N91" s="246"/>
      <c r="O91" s="246"/>
      <c r="P91" s="246"/>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8"/>
      <c r="BA91" s="248"/>
      <c r="BB91" s="248"/>
      <c r="BC91" s="248"/>
      <c r="BD91" s="248"/>
      <c r="BE91" s="241"/>
      <c r="BF91" s="241"/>
      <c r="BG91" s="241"/>
      <c r="BH91" s="241"/>
      <c r="BI91" s="241"/>
      <c r="BJ91" s="241"/>
      <c r="BK91" s="241"/>
      <c r="BL91" s="241"/>
      <c r="BM91" s="241"/>
      <c r="BN91" s="241"/>
      <c r="BO91" s="241"/>
      <c r="BP91" s="241"/>
      <c r="BQ91" s="238">
        <v>85</v>
      </c>
      <c r="BR91" s="243"/>
      <c r="BS91" s="861"/>
      <c r="BT91" s="862"/>
      <c r="BU91" s="862"/>
      <c r="BV91" s="862"/>
      <c r="BW91" s="862"/>
      <c r="BX91" s="862"/>
      <c r="BY91" s="862"/>
      <c r="BZ91" s="862"/>
      <c r="CA91" s="862"/>
      <c r="CB91" s="862"/>
      <c r="CC91" s="862"/>
      <c r="CD91" s="862"/>
      <c r="CE91" s="862"/>
      <c r="CF91" s="862"/>
      <c r="CG91" s="867"/>
      <c r="CH91" s="864"/>
      <c r="CI91" s="865"/>
      <c r="CJ91" s="865"/>
      <c r="CK91" s="865"/>
      <c r="CL91" s="866"/>
      <c r="CM91" s="864"/>
      <c r="CN91" s="865"/>
      <c r="CO91" s="865"/>
      <c r="CP91" s="865"/>
      <c r="CQ91" s="866"/>
      <c r="CR91" s="864"/>
      <c r="CS91" s="865"/>
      <c r="CT91" s="865"/>
      <c r="CU91" s="865"/>
      <c r="CV91" s="866"/>
      <c r="CW91" s="864"/>
      <c r="CX91" s="865"/>
      <c r="CY91" s="865"/>
      <c r="CZ91" s="865"/>
      <c r="DA91" s="866"/>
      <c r="DB91" s="864"/>
      <c r="DC91" s="865"/>
      <c r="DD91" s="865"/>
      <c r="DE91" s="865"/>
      <c r="DF91" s="866"/>
      <c r="DG91" s="864"/>
      <c r="DH91" s="865"/>
      <c r="DI91" s="865"/>
      <c r="DJ91" s="865"/>
      <c r="DK91" s="866"/>
      <c r="DL91" s="864"/>
      <c r="DM91" s="865"/>
      <c r="DN91" s="865"/>
      <c r="DO91" s="865"/>
      <c r="DP91" s="866"/>
      <c r="DQ91" s="864"/>
      <c r="DR91" s="865"/>
      <c r="DS91" s="865"/>
      <c r="DT91" s="865"/>
      <c r="DU91" s="866"/>
      <c r="DV91" s="861"/>
      <c r="DW91" s="862"/>
      <c r="DX91" s="862"/>
      <c r="DY91" s="862"/>
      <c r="DZ91" s="863"/>
      <c r="EA91" s="230"/>
    </row>
    <row r="92" spans="1:131" ht="26.25" hidden="1" customHeight="1" x14ac:dyDescent="0.15">
      <c r="A92" s="245"/>
      <c r="B92" s="246"/>
      <c r="C92" s="246"/>
      <c r="D92" s="246"/>
      <c r="E92" s="246"/>
      <c r="F92" s="246"/>
      <c r="G92" s="246"/>
      <c r="H92" s="246"/>
      <c r="I92" s="246"/>
      <c r="J92" s="246"/>
      <c r="K92" s="246"/>
      <c r="L92" s="246"/>
      <c r="M92" s="246"/>
      <c r="N92" s="246"/>
      <c r="O92" s="246"/>
      <c r="P92" s="246"/>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8"/>
      <c r="BA92" s="248"/>
      <c r="BB92" s="248"/>
      <c r="BC92" s="248"/>
      <c r="BD92" s="248"/>
      <c r="BE92" s="241"/>
      <c r="BF92" s="241"/>
      <c r="BG92" s="241"/>
      <c r="BH92" s="241"/>
      <c r="BI92" s="241"/>
      <c r="BJ92" s="241"/>
      <c r="BK92" s="241"/>
      <c r="BL92" s="241"/>
      <c r="BM92" s="241"/>
      <c r="BN92" s="241"/>
      <c r="BO92" s="241"/>
      <c r="BP92" s="241"/>
      <c r="BQ92" s="238">
        <v>86</v>
      </c>
      <c r="BR92" s="243"/>
      <c r="BS92" s="861"/>
      <c r="BT92" s="862"/>
      <c r="BU92" s="862"/>
      <c r="BV92" s="862"/>
      <c r="BW92" s="862"/>
      <c r="BX92" s="862"/>
      <c r="BY92" s="862"/>
      <c r="BZ92" s="862"/>
      <c r="CA92" s="862"/>
      <c r="CB92" s="862"/>
      <c r="CC92" s="862"/>
      <c r="CD92" s="862"/>
      <c r="CE92" s="862"/>
      <c r="CF92" s="862"/>
      <c r="CG92" s="867"/>
      <c r="CH92" s="864"/>
      <c r="CI92" s="865"/>
      <c r="CJ92" s="865"/>
      <c r="CK92" s="865"/>
      <c r="CL92" s="866"/>
      <c r="CM92" s="864"/>
      <c r="CN92" s="865"/>
      <c r="CO92" s="865"/>
      <c r="CP92" s="865"/>
      <c r="CQ92" s="866"/>
      <c r="CR92" s="864"/>
      <c r="CS92" s="865"/>
      <c r="CT92" s="865"/>
      <c r="CU92" s="865"/>
      <c r="CV92" s="866"/>
      <c r="CW92" s="864"/>
      <c r="CX92" s="865"/>
      <c r="CY92" s="865"/>
      <c r="CZ92" s="865"/>
      <c r="DA92" s="866"/>
      <c r="DB92" s="864"/>
      <c r="DC92" s="865"/>
      <c r="DD92" s="865"/>
      <c r="DE92" s="865"/>
      <c r="DF92" s="866"/>
      <c r="DG92" s="864"/>
      <c r="DH92" s="865"/>
      <c r="DI92" s="865"/>
      <c r="DJ92" s="865"/>
      <c r="DK92" s="866"/>
      <c r="DL92" s="864"/>
      <c r="DM92" s="865"/>
      <c r="DN92" s="865"/>
      <c r="DO92" s="865"/>
      <c r="DP92" s="866"/>
      <c r="DQ92" s="864"/>
      <c r="DR92" s="865"/>
      <c r="DS92" s="865"/>
      <c r="DT92" s="865"/>
      <c r="DU92" s="866"/>
      <c r="DV92" s="861"/>
      <c r="DW92" s="862"/>
      <c r="DX92" s="862"/>
      <c r="DY92" s="862"/>
      <c r="DZ92" s="863"/>
      <c r="EA92" s="230"/>
    </row>
    <row r="93" spans="1:131" ht="26.25" hidden="1" customHeight="1" x14ac:dyDescent="0.15">
      <c r="A93" s="245"/>
      <c r="B93" s="246"/>
      <c r="C93" s="246"/>
      <c r="D93" s="246"/>
      <c r="E93" s="246"/>
      <c r="F93" s="246"/>
      <c r="G93" s="246"/>
      <c r="H93" s="246"/>
      <c r="I93" s="246"/>
      <c r="J93" s="246"/>
      <c r="K93" s="246"/>
      <c r="L93" s="246"/>
      <c r="M93" s="246"/>
      <c r="N93" s="246"/>
      <c r="O93" s="246"/>
      <c r="P93" s="246"/>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8"/>
      <c r="BA93" s="248"/>
      <c r="BB93" s="248"/>
      <c r="BC93" s="248"/>
      <c r="BD93" s="248"/>
      <c r="BE93" s="241"/>
      <c r="BF93" s="241"/>
      <c r="BG93" s="241"/>
      <c r="BH93" s="241"/>
      <c r="BI93" s="241"/>
      <c r="BJ93" s="241"/>
      <c r="BK93" s="241"/>
      <c r="BL93" s="241"/>
      <c r="BM93" s="241"/>
      <c r="BN93" s="241"/>
      <c r="BO93" s="241"/>
      <c r="BP93" s="241"/>
      <c r="BQ93" s="238">
        <v>87</v>
      </c>
      <c r="BR93" s="243"/>
      <c r="BS93" s="861"/>
      <c r="BT93" s="862"/>
      <c r="BU93" s="862"/>
      <c r="BV93" s="862"/>
      <c r="BW93" s="862"/>
      <c r="BX93" s="862"/>
      <c r="BY93" s="862"/>
      <c r="BZ93" s="862"/>
      <c r="CA93" s="862"/>
      <c r="CB93" s="862"/>
      <c r="CC93" s="862"/>
      <c r="CD93" s="862"/>
      <c r="CE93" s="862"/>
      <c r="CF93" s="862"/>
      <c r="CG93" s="867"/>
      <c r="CH93" s="864"/>
      <c r="CI93" s="865"/>
      <c r="CJ93" s="865"/>
      <c r="CK93" s="865"/>
      <c r="CL93" s="866"/>
      <c r="CM93" s="864"/>
      <c r="CN93" s="865"/>
      <c r="CO93" s="865"/>
      <c r="CP93" s="865"/>
      <c r="CQ93" s="866"/>
      <c r="CR93" s="864"/>
      <c r="CS93" s="865"/>
      <c r="CT93" s="865"/>
      <c r="CU93" s="865"/>
      <c r="CV93" s="866"/>
      <c r="CW93" s="864"/>
      <c r="CX93" s="865"/>
      <c r="CY93" s="865"/>
      <c r="CZ93" s="865"/>
      <c r="DA93" s="866"/>
      <c r="DB93" s="864"/>
      <c r="DC93" s="865"/>
      <c r="DD93" s="865"/>
      <c r="DE93" s="865"/>
      <c r="DF93" s="866"/>
      <c r="DG93" s="864"/>
      <c r="DH93" s="865"/>
      <c r="DI93" s="865"/>
      <c r="DJ93" s="865"/>
      <c r="DK93" s="866"/>
      <c r="DL93" s="864"/>
      <c r="DM93" s="865"/>
      <c r="DN93" s="865"/>
      <c r="DO93" s="865"/>
      <c r="DP93" s="866"/>
      <c r="DQ93" s="864"/>
      <c r="DR93" s="865"/>
      <c r="DS93" s="865"/>
      <c r="DT93" s="865"/>
      <c r="DU93" s="866"/>
      <c r="DV93" s="861"/>
      <c r="DW93" s="862"/>
      <c r="DX93" s="862"/>
      <c r="DY93" s="862"/>
      <c r="DZ93" s="863"/>
      <c r="EA93" s="230"/>
    </row>
    <row r="94" spans="1:131" ht="26.25" hidden="1" customHeight="1" x14ac:dyDescent="0.15">
      <c r="A94" s="245"/>
      <c r="B94" s="246"/>
      <c r="C94" s="246"/>
      <c r="D94" s="246"/>
      <c r="E94" s="246"/>
      <c r="F94" s="246"/>
      <c r="G94" s="246"/>
      <c r="H94" s="246"/>
      <c r="I94" s="246"/>
      <c r="J94" s="246"/>
      <c r="K94" s="246"/>
      <c r="L94" s="246"/>
      <c r="M94" s="246"/>
      <c r="N94" s="246"/>
      <c r="O94" s="246"/>
      <c r="P94" s="246"/>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8"/>
      <c r="BA94" s="248"/>
      <c r="BB94" s="248"/>
      <c r="BC94" s="248"/>
      <c r="BD94" s="248"/>
      <c r="BE94" s="241"/>
      <c r="BF94" s="241"/>
      <c r="BG94" s="241"/>
      <c r="BH94" s="241"/>
      <c r="BI94" s="241"/>
      <c r="BJ94" s="241"/>
      <c r="BK94" s="241"/>
      <c r="BL94" s="241"/>
      <c r="BM94" s="241"/>
      <c r="BN94" s="241"/>
      <c r="BO94" s="241"/>
      <c r="BP94" s="241"/>
      <c r="BQ94" s="238">
        <v>88</v>
      </c>
      <c r="BR94" s="243"/>
      <c r="BS94" s="861"/>
      <c r="BT94" s="862"/>
      <c r="BU94" s="862"/>
      <c r="BV94" s="862"/>
      <c r="BW94" s="862"/>
      <c r="BX94" s="862"/>
      <c r="BY94" s="862"/>
      <c r="BZ94" s="862"/>
      <c r="CA94" s="862"/>
      <c r="CB94" s="862"/>
      <c r="CC94" s="862"/>
      <c r="CD94" s="862"/>
      <c r="CE94" s="862"/>
      <c r="CF94" s="862"/>
      <c r="CG94" s="867"/>
      <c r="CH94" s="864"/>
      <c r="CI94" s="865"/>
      <c r="CJ94" s="865"/>
      <c r="CK94" s="865"/>
      <c r="CL94" s="866"/>
      <c r="CM94" s="864"/>
      <c r="CN94" s="865"/>
      <c r="CO94" s="865"/>
      <c r="CP94" s="865"/>
      <c r="CQ94" s="866"/>
      <c r="CR94" s="864"/>
      <c r="CS94" s="865"/>
      <c r="CT94" s="865"/>
      <c r="CU94" s="865"/>
      <c r="CV94" s="866"/>
      <c r="CW94" s="864"/>
      <c r="CX94" s="865"/>
      <c r="CY94" s="865"/>
      <c r="CZ94" s="865"/>
      <c r="DA94" s="866"/>
      <c r="DB94" s="864"/>
      <c r="DC94" s="865"/>
      <c r="DD94" s="865"/>
      <c r="DE94" s="865"/>
      <c r="DF94" s="866"/>
      <c r="DG94" s="864"/>
      <c r="DH94" s="865"/>
      <c r="DI94" s="865"/>
      <c r="DJ94" s="865"/>
      <c r="DK94" s="866"/>
      <c r="DL94" s="864"/>
      <c r="DM94" s="865"/>
      <c r="DN94" s="865"/>
      <c r="DO94" s="865"/>
      <c r="DP94" s="866"/>
      <c r="DQ94" s="864"/>
      <c r="DR94" s="865"/>
      <c r="DS94" s="865"/>
      <c r="DT94" s="865"/>
      <c r="DU94" s="866"/>
      <c r="DV94" s="861"/>
      <c r="DW94" s="862"/>
      <c r="DX94" s="862"/>
      <c r="DY94" s="862"/>
      <c r="DZ94" s="863"/>
      <c r="EA94" s="230"/>
    </row>
    <row r="95" spans="1:131" ht="26.25" hidden="1" customHeight="1" x14ac:dyDescent="0.15">
      <c r="A95" s="245"/>
      <c r="B95" s="246"/>
      <c r="C95" s="246"/>
      <c r="D95" s="246"/>
      <c r="E95" s="246"/>
      <c r="F95" s="246"/>
      <c r="G95" s="246"/>
      <c r="H95" s="246"/>
      <c r="I95" s="246"/>
      <c r="J95" s="246"/>
      <c r="K95" s="246"/>
      <c r="L95" s="246"/>
      <c r="M95" s="246"/>
      <c r="N95" s="246"/>
      <c r="O95" s="246"/>
      <c r="P95" s="246"/>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8"/>
      <c r="BA95" s="248"/>
      <c r="BB95" s="248"/>
      <c r="BC95" s="248"/>
      <c r="BD95" s="248"/>
      <c r="BE95" s="241"/>
      <c r="BF95" s="241"/>
      <c r="BG95" s="241"/>
      <c r="BH95" s="241"/>
      <c r="BI95" s="241"/>
      <c r="BJ95" s="241"/>
      <c r="BK95" s="241"/>
      <c r="BL95" s="241"/>
      <c r="BM95" s="241"/>
      <c r="BN95" s="241"/>
      <c r="BO95" s="241"/>
      <c r="BP95" s="241"/>
      <c r="BQ95" s="238">
        <v>89</v>
      </c>
      <c r="BR95" s="243"/>
      <c r="BS95" s="861"/>
      <c r="BT95" s="862"/>
      <c r="BU95" s="862"/>
      <c r="BV95" s="862"/>
      <c r="BW95" s="862"/>
      <c r="BX95" s="862"/>
      <c r="BY95" s="862"/>
      <c r="BZ95" s="862"/>
      <c r="CA95" s="862"/>
      <c r="CB95" s="862"/>
      <c r="CC95" s="862"/>
      <c r="CD95" s="862"/>
      <c r="CE95" s="862"/>
      <c r="CF95" s="862"/>
      <c r="CG95" s="867"/>
      <c r="CH95" s="864"/>
      <c r="CI95" s="865"/>
      <c r="CJ95" s="865"/>
      <c r="CK95" s="865"/>
      <c r="CL95" s="866"/>
      <c r="CM95" s="864"/>
      <c r="CN95" s="865"/>
      <c r="CO95" s="865"/>
      <c r="CP95" s="865"/>
      <c r="CQ95" s="866"/>
      <c r="CR95" s="864"/>
      <c r="CS95" s="865"/>
      <c r="CT95" s="865"/>
      <c r="CU95" s="865"/>
      <c r="CV95" s="866"/>
      <c r="CW95" s="864"/>
      <c r="CX95" s="865"/>
      <c r="CY95" s="865"/>
      <c r="CZ95" s="865"/>
      <c r="DA95" s="866"/>
      <c r="DB95" s="864"/>
      <c r="DC95" s="865"/>
      <c r="DD95" s="865"/>
      <c r="DE95" s="865"/>
      <c r="DF95" s="866"/>
      <c r="DG95" s="864"/>
      <c r="DH95" s="865"/>
      <c r="DI95" s="865"/>
      <c r="DJ95" s="865"/>
      <c r="DK95" s="866"/>
      <c r="DL95" s="864"/>
      <c r="DM95" s="865"/>
      <c r="DN95" s="865"/>
      <c r="DO95" s="865"/>
      <c r="DP95" s="866"/>
      <c r="DQ95" s="864"/>
      <c r="DR95" s="865"/>
      <c r="DS95" s="865"/>
      <c r="DT95" s="865"/>
      <c r="DU95" s="866"/>
      <c r="DV95" s="861"/>
      <c r="DW95" s="862"/>
      <c r="DX95" s="862"/>
      <c r="DY95" s="862"/>
      <c r="DZ95" s="863"/>
      <c r="EA95" s="230"/>
    </row>
    <row r="96" spans="1:131" ht="26.25" hidden="1" customHeight="1" x14ac:dyDescent="0.15">
      <c r="A96" s="245"/>
      <c r="B96" s="246"/>
      <c r="C96" s="246"/>
      <c r="D96" s="246"/>
      <c r="E96" s="246"/>
      <c r="F96" s="246"/>
      <c r="G96" s="246"/>
      <c r="H96" s="246"/>
      <c r="I96" s="246"/>
      <c r="J96" s="246"/>
      <c r="K96" s="246"/>
      <c r="L96" s="246"/>
      <c r="M96" s="246"/>
      <c r="N96" s="246"/>
      <c r="O96" s="246"/>
      <c r="P96" s="246"/>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8"/>
      <c r="BA96" s="248"/>
      <c r="BB96" s="248"/>
      <c r="BC96" s="248"/>
      <c r="BD96" s="248"/>
      <c r="BE96" s="241"/>
      <c r="BF96" s="241"/>
      <c r="BG96" s="241"/>
      <c r="BH96" s="241"/>
      <c r="BI96" s="241"/>
      <c r="BJ96" s="241"/>
      <c r="BK96" s="241"/>
      <c r="BL96" s="241"/>
      <c r="BM96" s="241"/>
      <c r="BN96" s="241"/>
      <c r="BO96" s="241"/>
      <c r="BP96" s="241"/>
      <c r="BQ96" s="238">
        <v>90</v>
      </c>
      <c r="BR96" s="243"/>
      <c r="BS96" s="861"/>
      <c r="BT96" s="862"/>
      <c r="BU96" s="862"/>
      <c r="BV96" s="862"/>
      <c r="BW96" s="862"/>
      <c r="BX96" s="862"/>
      <c r="BY96" s="862"/>
      <c r="BZ96" s="862"/>
      <c r="CA96" s="862"/>
      <c r="CB96" s="862"/>
      <c r="CC96" s="862"/>
      <c r="CD96" s="862"/>
      <c r="CE96" s="862"/>
      <c r="CF96" s="862"/>
      <c r="CG96" s="867"/>
      <c r="CH96" s="864"/>
      <c r="CI96" s="865"/>
      <c r="CJ96" s="865"/>
      <c r="CK96" s="865"/>
      <c r="CL96" s="866"/>
      <c r="CM96" s="864"/>
      <c r="CN96" s="865"/>
      <c r="CO96" s="865"/>
      <c r="CP96" s="865"/>
      <c r="CQ96" s="866"/>
      <c r="CR96" s="864"/>
      <c r="CS96" s="865"/>
      <c r="CT96" s="865"/>
      <c r="CU96" s="865"/>
      <c r="CV96" s="866"/>
      <c r="CW96" s="864"/>
      <c r="CX96" s="865"/>
      <c r="CY96" s="865"/>
      <c r="CZ96" s="865"/>
      <c r="DA96" s="866"/>
      <c r="DB96" s="864"/>
      <c r="DC96" s="865"/>
      <c r="DD96" s="865"/>
      <c r="DE96" s="865"/>
      <c r="DF96" s="866"/>
      <c r="DG96" s="864"/>
      <c r="DH96" s="865"/>
      <c r="DI96" s="865"/>
      <c r="DJ96" s="865"/>
      <c r="DK96" s="866"/>
      <c r="DL96" s="864"/>
      <c r="DM96" s="865"/>
      <c r="DN96" s="865"/>
      <c r="DO96" s="865"/>
      <c r="DP96" s="866"/>
      <c r="DQ96" s="864"/>
      <c r="DR96" s="865"/>
      <c r="DS96" s="865"/>
      <c r="DT96" s="865"/>
      <c r="DU96" s="866"/>
      <c r="DV96" s="861"/>
      <c r="DW96" s="862"/>
      <c r="DX96" s="862"/>
      <c r="DY96" s="862"/>
      <c r="DZ96" s="863"/>
      <c r="EA96" s="230"/>
    </row>
    <row r="97" spans="1:131" ht="26.25" hidden="1" customHeight="1" x14ac:dyDescent="0.15">
      <c r="A97" s="245"/>
      <c r="B97" s="246"/>
      <c r="C97" s="246"/>
      <c r="D97" s="246"/>
      <c r="E97" s="246"/>
      <c r="F97" s="246"/>
      <c r="G97" s="246"/>
      <c r="H97" s="246"/>
      <c r="I97" s="246"/>
      <c r="J97" s="246"/>
      <c r="K97" s="246"/>
      <c r="L97" s="246"/>
      <c r="M97" s="246"/>
      <c r="N97" s="246"/>
      <c r="O97" s="246"/>
      <c r="P97" s="246"/>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8"/>
      <c r="BA97" s="248"/>
      <c r="BB97" s="248"/>
      <c r="BC97" s="248"/>
      <c r="BD97" s="248"/>
      <c r="BE97" s="241"/>
      <c r="BF97" s="241"/>
      <c r="BG97" s="241"/>
      <c r="BH97" s="241"/>
      <c r="BI97" s="241"/>
      <c r="BJ97" s="241"/>
      <c r="BK97" s="241"/>
      <c r="BL97" s="241"/>
      <c r="BM97" s="241"/>
      <c r="BN97" s="241"/>
      <c r="BO97" s="241"/>
      <c r="BP97" s="241"/>
      <c r="BQ97" s="238">
        <v>91</v>
      </c>
      <c r="BR97" s="243"/>
      <c r="BS97" s="861"/>
      <c r="BT97" s="862"/>
      <c r="BU97" s="862"/>
      <c r="BV97" s="862"/>
      <c r="BW97" s="862"/>
      <c r="BX97" s="862"/>
      <c r="BY97" s="862"/>
      <c r="BZ97" s="862"/>
      <c r="CA97" s="862"/>
      <c r="CB97" s="862"/>
      <c r="CC97" s="862"/>
      <c r="CD97" s="862"/>
      <c r="CE97" s="862"/>
      <c r="CF97" s="862"/>
      <c r="CG97" s="867"/>
      <c r="CH97" s="864"/>
      <c r="CI97" s="865"/>
      <c r="CJ97" s="865"/>
      <c r="CK97" s="865"/>
      <c r="CL97" s="866"/>
      <c r="CM97" s="864"/>
      <c r="CN97" s="865"/>
      <c r="CO97" s="865"/>
      <c r="CP97" s="865"/>
      <c r="CQ97" s="866"/>
      <c r="CR97" s="864"/>
      <c r="CS97" s="865"/>
      <c r="CT97" s="865"/>
      <c r="CU97" s="865"/>
      <c r="CV97" s="866"/>
      <c r="CW97" s="864"/>
      <c r="CX97" s="865"/>
      <c r="CY97" s="865"/>
      <c r="CZ97" s="865"/>
      <c r="DA97" s="866"/>
      <c r="DB97" s="864"/>
      <c r="DC97" s="865"/>
      <c r="DD97" s="865"/>
      <c r="DE97" s="865"/>
      <c r="DF97" s="866"/>
      <c r="DG97" s="864"/>
      <c r="DH97" s="865"/>
      <c r="DI97" s="865"/>
      <c r="DJ97" s="865"/>
      <c r="DK97" s="866"/>
      <c r="DL97" s="864"/>
      <c r="DM97" s="865"/>
      <c r="DN97" s="865"/>
      <c r="DO97" s="865"/>
      <c r="DP97" s="866"/>
      <c r="DQ97" s="864"/>
      <c r="DR97" s="865"/>
      <c r="DS97" s="865"/>
      <c r="DT97" s="865"/>
      <c r="DU97" s="866"/>
      <c r="DV97" s="861"/>
      <c r="DW97" s="862"/>
      <c r="DX97" s="862"/>
      <c r="DY97" s="862"/>
      <c r="DZ97" s="863"/>
      <c r="EA97" s="230"/>
    </row>
    <row r="98" spans="1:131" ht="26.25" hidden="1" customHeight="1" x14ac:dyDescent="0.15">
      <c r="A98" s="245"/>
      <c r="B98" s="246"/>
      <c r="C98" s="246"/>
      <c r="D98" s="246"/>
      <c r="E98" s="246"/>
      <c r="F98" s="246"/>
      <c r="G98" s="246"/>
      <c r="H98" s="246"/>
      <c r="I98" s="246"/>
      <c r="J98" s="246"/>
      <c r="K98" s="246"/>
      <c r="L98" s="246"/>
      <c r="M98" s="246"/>
      <c r="N98" s="246"/>
      <c r="O98" s="246"/>
      <c r="P98" s="246"/>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8"/>
      <c r="BA98" s="248"/>
      <c r="BB98" s="248"/>
      <c r="BC98" s="248"/>
      <c r="BD98" s="248"/>
      <c r="BE98" s="241"/>
      <c r="BF98" s="241"/>
      <c r="BG98" s="241"/>
      <c r="BH98" s="241"/>
      <c r="BI98" s="241"/>
      <c r="BJ98" s="241"/>
      <c r="BK98" s="241"/>
      <c r="BL98" s="241"/>
      <c r="BM98" s="241"/>
      <c r="BN98" s="241"/>
      <c r="BO98" s="241"/>
      <c r="BP98" s="241"/>
      <c r="BQ98" s="238">
        <v>92</v>
      </c>
      <c r="BR98" s="243"/>
      <c r="BS98" s="861"/>
      <c r="BT98" s="862"/>
      <c r="BU98" s="862"/>
      <c r="BV98" s="862"/>
      <c r="BW98" s="862"/>
      <c r="BX98" s="862"/>
      <c r="BY98" s="862"/>
      <c r="BZ98" s="862"/>
      <c r="CA98" s="862"/>
      <c r="CB98" s="862"/>
      <c r="CC98" s="862"/>
      <c r="CD98" s="862"/>
      <c r="CE98" s="862"/>
      <c r="CF98" s="862"/>
      <c r="CG98" s="867"/>
      <c r="CH98" s="864"/>
      <c r="CI98" s="865"/>
      <c r="CJ98" s="865"/>
      <c r="CK98" s="865"/>
      <c r="CL98" s="866"/>
      <c r="CM98" s="864"/>
      <c r="CN98" s="865"/>
      <c r="CO98" s="865"/>
      <c r="CP98" s="865"/>
      <c r="CQ98" s="866"/>
      <c r="CR98" s="864"/>
      <c r="CS98" s="865"/>
      <c r="CT98" s="865"/>
      <c r="CU98" s="865"/>
      <c r="CV98" s="866"/>
      <c r="CW98" s="864"/>
      <c r="CX98" s="865"/>
      <c r="CY98" s="865"/>
      <c r="CZ98" s="865"/>
      <c r="DA98" s="866"/>
      <c r="DB98" s="864"/>
      <c r="DC98" s="865"/>
      <c r="DD98" s="865"/>
      <c r="DE98" s="865"/>
      <c r="DF98" s="866"/>
      <c r="DG98" s="864"/>
      <c r="DH98" s="865"/>
      <c r="DI98" s="865"/>
      <c r="DJ98" s="865"/>
      <c r="DK98" s="866"/>
      <c r="DL98" s="864"/>
      <c r="DM98" s="865"/>
      <c r="DN98" s="865"/>
      <c r="DO98" s="865"/>
      <c r="DP98" s="866"/>
      <c r="DQ98" s="864"/>
      <c r="DR98" s="865"/>
      <c r="DS98" s="865"/>
      <c r="DT98" s="865"/>
      <c r="DU98" s="866"/>
      <c r="DV98" s="861"/>
      <c r="DW98" s="862"/>
      <c r="DX98" s="862"/>
      <c r="DY98" s="862"/>
      <c r="DZ98" s="863"/>
      <c r="EA98" s="230"/>
    </row>
    <row r="99" spans="1:131" ht="26.25" hidden="1" customHeight="1" x14ac:dyDescent="0.15">
      <c r="A99" s="245"/>
      <c r="B99" s="246"/>
      <c r="C99" s="246"/>
      <c r="D99" s="246"/>
      <c r="E99" s="246"/>
      <c r="F99" s="246"/>
      <c r="G99" s="246"/>
      <c r="H99" s="246"/>
      <c r="I99" s="246"/>
      <c r="J99" s="246"/>
      <c r="K99" s="246"/>
      <c r="L99" s="246"/>
      <c r="M99" s="246"/>
      <c r="N99" s="246"/>
      <c r="O99" s="246"/>
      <c r="P99" s="246"/>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8"/>
      <c r="BA99" s="248"/>
      <c r="BB99" s="248"/>
      <c r="BC99" s="248"/>
      <c r="BD99" s="248"/>
      <c r="BE99" s="241"/>
      <c r="BF99" s="241"/>
      <c r="BG99" s="241"/>
      <c r="BH99" s="241"/>
      <c r="BI99" s="241"/>
      <c r="BJ99" s="241"/>
      <c r="BK99" s="241"/>
      <c r="BL99" s="241"/>
      <c r="BM99" s="241"/>
      <c r="BN99" s="241"/>
      <c r="BO99" s="241"/>
      <c r="BP99" s="241"/>
      <c r="BQ99" s="238">
        <v>93</v>
      </c>
      <c r="BR99" s="243"/>
      <c r="BS99" s="861"/>
      <c r="BT99" s="862"/>
      <c r="BU99" s="862"/>
      <c r="BV99" s="862"/>
      <c r="BW99" s="862"/>
      <c r="BX99" s="862"/>
      <c r="BY99" s="862"/>
      <c r="BZ99" s="862"/>
      <c r="CA99" s="862"/>
      <c r="CB99" s="862"/>
      <c r="CC99" s="862"/>
      <c r="CD99" s="862"/>
      <c r="CE99" s="862"/>
      <c r="CF99" s="862"/>
      <c r="CG99" s="867"/>
      <c r="CH99" s="864"/>
      <c r="CI99" s="865"/>
      <c r="CJ99" s="865"/>
      <c r="CK99" s="865"/>
      <c r="CL99" s="866"/>
      <c r="CM99" s="864"/>
      <c r="CN99" s="865"/>
      <c r="CO99" s="865"/>
      <c r="CP99" s="865"/>
      <c r="CQ99" s="866"/>
      <c r="CR99" s="864"/>
      <c r="CS99" s="865"/>
      <c r="CT99" s="865"/>
      <c r="CU99" s="865"/>
      <c r="CV99" s="866"/>
      <c r="CW99" s="864"/>
      <c r="CX99" s="865"/>
      <c r="CY99" s="865"/>
      <c r="CZ99" s="865"/>
      <c r="DA99" s="866"/>
      <c r="DB99" s="864"/>
      <c r="DC99" s="865"/>
      <c r="DD99" s="865"/>
      <c r="DE99" s="865"/>
      <c r="DF99" s="866"/>
      <c r="DG99" s="864"/>
      <c r="DH99" s="865"/>
      <c r="DI99" s="865"/>
      <c r="DJ99" s="865"/>
      <c r="DK99" s="866"/>
      <c r="DL99" s="864"/>
      <c r="DM99" s="865"/>
      <c r="DN99" s="865"/>
      <c r="DO99" s="865"/>
      <c r="DP99" s="866"/>
      <c r="DQ99" s="864"/>
      <c r="DR99" s="865"/>
      <c r="DS99" s="865"/>
      <c r="DT99" s="865"/>
      <c r="DU99" s="866"/>
      <c r="DV99" s="861"/>
      <c r="DW99" s="862"/>
      <c r="DX99" s="862"/>
      <c r="DY99" s="862"/>
      <c r="DZ99" s="863"/>
      <c r="EA99" s="230"/>
    </row>
    <row r="100" spans="1:131" ht="26.25" hidden="1" customHeight="1" x14ac:dyDescent="0.15">
      <c r="A100" s="245"/>
      <c r="B100" s="246"/>
      <c r="C100" s="246"/>
      <c r="D100" s="246"/>
      <c r="E100" s="246"/>
      <c r="F100" s="246"/>
      <c r="G100" s="246"/>
      <c r="H100" s="246"/>
      <c r="I100" s="246"/>
      <c r="J100" s="246"/>
      <c r="K100" s="246"/>
      <c r="L100" s="246"/>
      <c r="M100" s="246"/>
      <c r="N100" s="246"/>
      <c r="O100" s="246"/>
      <c r="P100" s="246"/>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8"/>
      <c r="BA100" s="248"/>
      <c r="BB100" s="248"/>
      <c r="BC100" s="248"/>
      <c r="BD100" s="248"/>
      <c r="BE100" s="241"/>
      <c r="BF100" s="241"/>
      <c r="BG100" s="241"/>
      <c r="BH100" s="241"/>
      <c r="BI100" s="241"/>
      <c r="BJ100" s="241"/>
      <c r="BK100" s="241"/>
      <c r="BL100" s="241"/>
      <c r="BM100" s="241"/>
      <c r="BN100" s="241"/>
      <c r="BO100" s="241"/>
      <c r="BP100" s="241"/>
      <c r="BQ100" s="238">
        <v>94</v>
      </c>
      <c r="BR100" s="243"/>
      <c r="BS100" s="861"/>
      <c r="BT100" s="862"/>
      <c r="BU100" s="862"/>
      <c r="BV100" s="862"/>
      <c r="BW100" s="862"/>
      <c r="BX100" s="862"/>
      <c r="BY100" s="862"/>
      <c r="BZ100" s="862"/>
      <c r="CA100" s="862"/>
      <c r="CB100" s="862"/>
      <c r="CC100" s="862"/>
      <c r="CD100" s="862"/>
      <c r="CE100" s="862"/>
      <c r="CF100" s="862"/>
      <c r="CG100" s="867"/>
      <c r="CH100" s="864"/>
      <c r="CI100" s="865"/>
      <c r="CJ100" s="865"/>
      <c r="CK100" s="865"/>
      <c r="CL100" s="866"/>
      <c r="CM100" s="864"/>
      <c r="CN100" s="865"/>
      <c r="CO100" s="865"/>
      <c r="CP100" s="865"/>
      <c r="CQ100" s="866"/>
      <c r="CR100" s="864"/>
      <c r="CS100" s="865"/>
      <c r="CT100" s="865"/>
      <c r="CU100" s="865"/>
      <c r="CV100" s="866"/>
      <c r="CW100" s="864"/>
      <c r="CX100" s="865"/>
      <c r="CY100" s="865"/>
      <c r="CZ100" s="865"/>
      <c r="DA100" s="866"/>
      <c r="DB100" s="864"/>
      <c r="DC100" s="865"/>
      <c r="DD100" s="865"/>
      <c r="DE100" s="865"/>
      <c r="DF100" s="866"/>
      <c r="DG100" s="864"/>
      <c r="DH100" s="865"/>
      <c r="DI100" s="865"/>
      <c r="DJ100" s="865"/>
      <c r="DK100" s="866"/>
      <c r="DL100" s="864"/>
      <c r="DM100" s="865"/>
      <c r="DN100" s="865"/>
      <c r="DO100" s="865"/>
      <c r="DP100" s="866"/>
      <c r="DQ100" s="864"/>
      <c r="DR100" s="865"/>
      <c r="DS100" s="865"/>
      <c r="DT100" s="865"/>
      <c r="DU100" s="866"/>
      <c r="DV100" s="861"/>
      <c r="DW100" s="862"/>
      <c r="DX100" s="862"/>
      <c r="DY100" s="862"/>
      <c r="DZ100" s="863"/>
      <c r="EA100" s="230"/>
    </row>
    <row r="101" spans="1:131" ht="26.25" hidden="1" customHeight="1" x14ac:dyDescent="0.15">
      <c r="A101" s="245"/>
      <c r="B101" s="246"/>
      <c r="C101" s="246"/>
      <c r="D101" s="246"/>
      <c r="E101" s="246"/>
      <c r="F101" s="246"/>
      <c r="G101" s="246"/>
      <c r="H101" s="246"/>
      <c r="I101" s="246"/>
      <c r="J101" s="246"/>
      <c r="K101" s="246"/>
      <c r="L101" s="246"/>
      <c r="M101" s="246"/>
      <c r="N101" s="246"/>
      <c r="O101" s="246"/>
      <c r="P101" s="246"/>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8"/>
      <c r="BA101" s="248"/>
      <c r="BB101" s="248"/>
      <c r="BC101" s="248"/>
      <c r="BD101" s="248"/>
      <c r="BE101" s="241"/>
      <c r="BF101" s="241"/>
      <c r="BG101" s="241"/>
      <c r="BH101" s="241"/>
      <c r="BI101" s="241"/>
      <c r="BJ101" s="241"/>
      <c r="BK101" s="241"/>
      <c r="BL101" s="241"/>
      <c r="BM101" s="241"/>
      <c r="BN101" s="241"/>
      <c r="BO101" s="241"/>
      <c r="BP101" s="241"/>
      <c r="BQ101" s="238">
        <v>95</v>
      </c>
      <c r="BR101" s="243"/>
      <c r="BS101" s="861"/>
      <c r="BT101" s="862"/>
      <c r="BU101" s="862"/>
      <c r="BV101" s="862"/>
      <c r="BW101" s="862"/>
      <c r="BX101" s="862"/>
      <c r="BY101" s="862"/>
      <c r="BZ101" s="862"/>
      <c r="CA101" s="862"/>
      <c r="CB101" s="862"/>
      <c r="CC101" s="862"/>
      <c r="CD101" s="862"/>
      <c r="CE101" s="862"/>
      <c r="CF101" s="862"/>
      <c r="CG101" s="867"/>
      <c r="CH101" s="864"/>
      <c r="CI101" s="865"/>
      <c r="CJ101" s="865"/>
      <c r="CK101" s="865"/>
      <c r="CL101" s="866"/>
      <c r="CM101" s="864"/>
      <c r="CN101" s="865"/>
      <c r="CO101" s="865"/>
      <c r="CP101" s="865"/>
      <c r="CQ101" s="866"/>
      <c r="CR101" s="864"/>
      <c r="CS101" s="865"/>
      <c r="CT101" s="865"/>
      <c r="CU101" s="865"/>
      <c r="CV101" s="866"/>
      <c r="CW101" s="864"/>
      <c r="CX101" s="865"/>
      <c r="CY101" s="865"/>
      <c r="CZ101" s="865"/>
      <c r="DA101" s="866"/>
      <c r="DB101" s="864"/>
      <c r="DC101" s="865"/>
      <c r="DD101" s="865"/>
      <c r="DE101" s="865"/>
      <c r="DF101" s="866"/>
      <c r="DG101" s="864"/>
      <c r="DH101" s="865"/>
      <c r="DI101" s="865"/>
      <c r="DJ101" s="865"/>
      <c r="DK101" s="866"/>
      <c r="DL101" s="864"/>
      <c r="DM101" s="865"/>
      <c r="DN101" s="865"/>
      <c r="DO101" s="865"/>
      <c r="DP101" s="866"/>
      <c r="DQ101" s="864"/>
      <c r="DR101" s="865"/>
      <c r="DS101" s="865"/>
      <c r="DT101" s="865"/>
      <c r="DU101" s="866"/>
      <c r="DV101" s="861"/>
      <c r="DW101" s="862"/>
      <c r="DX101" s="862"/>
      <c r="DY101" s="862"/>
      <c r="DZ101" s="863"/>
      <c r="EA101" s="230"/>
    </row>
    <row r="102" spans="1:131" ht="26.25" customHeight="1" thickBot="1" x14ac:dyDescent="0.2">
      <c r="A102" s="245"/>
      <c r="B102" s="246"/>
      <c r="C102" s="246"/>
      <c r="D102" s="246"/>
      <c r="E102" s="246"/>
      <c r="F102" s="246"/>
      <c r="G102" s="246"/>
      <c r="H102" s="246"/>
      <c r="I102" s="246"/>
      <c r="J102" s="246"/>
      <c r="K102" s="246"/>
      <c r="L102" s="246"/>
      <c r="M102" s="246"/>
      <c r="N102" s="246"/>
      <c r="O102" s="246"/>
      <c r="P102" s="246"/>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8"/>
      <c r="BA102" s="248"/>
      <c r="BB102" s="248"/>
      <c r="BC102" s="248"/>
      <c r="BD102" s="248"/>
      <c r="BE102" s="241"/>
      <c r="BF102" s="241"/>
      <c r="BG102" s="241"/>
      <c r="BH102" s="241"/>
      <c r="BI102" s="241"/>
      <c r="BJ102" s="241"/>
      <c r="BK102" s="241"/>
      <c r="BL102" s="241"/>
      <c r="BM102" s="241"/>
      <c r="BN102" s="241"/>
      <c r="BO102" s="241"/>
      <c r="BP102" s="241"/>
      <c r="BQ102" s="240" t="s">
        <v>377</v>
      </c>
      <c r="BR102" s="791" t="s">
        <v>402</v>
      </c>
      <c r="BS102" s="792"/>
      <c r="BT102" s="792"/>
      <c r="BU102" s="792"/>
      <c r="BV102" s="792"/>
      <c r="BW102" s="792"/>
      <c r="BX102" s="792"/>
      <c r="BY102" s="792"/>
      <c r="BZ102" s="792"/>
      <c r="CA102" s="792"/>
      <c r="CB102" s="792"/>
      <c r="CC102" s="792"/>
      <c r="CD102" s="792"/>
      <c r="CE102" s="792"/>
      <c r="CF102" s="792"/>
      <c r="CG102" s="793"/>
      <c r="CH102" s="889"/>
      <c r="CI102" s="890"/>
      <c r="CJ102" s="890"/>
      <c r="CK102" s="890"/>
      <c r="CL102" s="891"/>
      <c r="CM102" s="889"/>
      <c r="CN102" s="890"/>
      <c r="CO102" s="890"/>
      <c r="CP102" s="890"/>
      <c r="CQ102" s="891"/>
      <c r="CR102" s="892">
        <v>10</v>
      </c>
      <c r="CS102" s="854"/>
      <c r="CT102" s="854"/>
      <c r="CU102" s="854"/>
      <c r="CV102" s="893"/>
      <c r="CW102" s="892" t="s">
        <v>549</v>
      </c>
      <c r="CX102" s="854"/>
      <c r="CY102" s="854"/>
      <c r="CZ102" s="854"/>
      <c r="DA102" s="893"/>
      <c r="DB102" s="892" t="s">
        <v>549</v>
      </c>
      <c r="DC102" s="854"/>
      <c r="DD102" s="854"/>
      <c r="DE102" s="854"/>
      <c r="DF102" s="893"/>
      <c r="DG102" s="892" t="s">
        <v>549</v>
      </c>
      <c r="DH102" s="854"/>
      <c r="DI102" s="854"/>
      <c r="DJ102" s="854"/>
      <c r="DK102" s="893"/>
      <c r="DL102" s="892" t="s">
        <v>549</v>
      </c>
      <c r="DM102" s="854"/>
      <c r="DN102" s="854"/>
      <c r="DO102" s="854"/>
      <c r="DP102" s="893"/>
      <c r="DQ102" s="892" t="s">
        <v>549</v>
      </c>
      <c r="DR102" s="854"/>
      <c r="DS102" s="854"/>
      <c r="DT102" s="854"/>
      <c r="DU102" s="893"/>
      <c r="DV102" s="791"/>
      <c r="DW102" s="792"/>
      <c r="DX102" s="792"/>
      <c r="DY102" s="792"/>
      <c r="DZ102" s="916"/>
      <c r="EA102" s="230"/>
    </row>
    <row r="103" spans="1:131" ht="26.25" customHeight="1" x14ac:dyDescent="0.15">
      <c r="A103" s="245"/>
      <c r="B103" s="246"/>
      <c r="C103" s="246"/>
      <c r="D103" s="246"/>
      <c r="E103" s="246"/>
      <c r="F103" s="246"/>
      <c r="G103" s="246"/>
      <c r="H103" s="246"/>
      <c r="I103" s="246"/>
      <c r="J103" s="246"/>
      <c r="K103" s="246"/>
      <c r="L103" s="246"/>
      <c r="M103" s="246"/>
      <c r="N103" s="246"/>
      <c r="O103" s="246"/>
      <c r="P103" s="246"/>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8"/>
      <c r="BA103" s="248"/>
      <c r="BB103" s="248"/>
      <c r="BC103" s="248"/>
      <c r="BD103" s="248"/>
      <c r="BE103" s="241"/>
      <c r="BF103" s="241"/>
      <c r="BG103" s="241"/>
      <c r="BH103" s="241"/>
      <c r="BI103" s="241"/>
      <c r="BJ103" s="241"/>
      <c r="BK103" s="241"/>
      <c r="BL103" s="241"/>
      <c r="BM103" s="241"/>
      <c r="BN103" s="241"/>
      <c r="BO103" s="241"/>
      <c r="BP103" s="241"/>
      <c r="BQ103" s="917" t="s">
        <v>403</v>
      </c>
      <c r="BR103" s="917"/>
      <c r="BS103" s="917"/>
      <c r="BT103" s="917"/>
      <c r="BU103" s="917"/>
      <c r="BV103" s="917"/>
      <c r="BW103" s="917"/>
      <c r="BX103" s="917"/>
      <c r="BY103" s="917"/>
      <c r="BZ103" s="917"/>
      <c r="CA103" s="917"/>
      <c r="CB103" s="917"/>
      <c r="CC103" s="917"/>
      <c r="CD103" s="917"/>
      <c r="CE103" s="917"/>
      <c r="CF103" s="917"/>
      <c r="CG103" s="917"/>
      <c r="CH103" s="917"/>
      <c r="CI103" s="917"/>
      <c r="CJ103" s="917"/>
      <c r="CK103" s="917"/>
      <c r="CL103" s="917"/>
      <c r="CM103" s="917"/>
      <c r="CN103" s="917"/>
      <c r="CO103" s="917"/>
      <c r="CP103" s="917"/>
      <c r="CQ103" s="917"/>
      <c r="CR103" s="917"/>
      <c r="CS103" s="917"/>
      <c r="CT103" s="917"/>
      <c r="CU103" s="917"/>
      <c r="CV103" s="917"/>
      <c r="CW103" s="917"/>
      <c r="CX103" s="917"/>
      <c r="CY103" s="917"/>
      <c r="CZ103" s="917"/>
      <c r="DA103" s="917"/>
      <c r="DB103" s="917"/>
      <c r="DC103" s="917"/>
      <c r="DD103" s="917"/>
      <c r="DE103" s="917"/>
      <c r="DF103" s="917"/>
      <c r="DG103" s="917"/>
      <c r="DH103" s="917"/>
      <c r="DI103" s="917"/>
      <c r="DJ103" s="917"/>
      <c r="DK103" s="917"/>
      <c r="DL103" s="917"/>
      <c r="DM103" s="917"/>
      <c r="DN103" s="917"/>
      <c r="DO103" s="917"/>
      <c r="DP103" s="917"/>
      <c r="DQ103" s="917"/>
      <c r="DR103" s="917"/>
      <c r="DS103" s="917"/>
      <c r="DT103" s="917"/>
      <c r="DU103" s="917"/>
      <c r="DV103" s="917"/>
      <c r="DW103" s="917"/>
      <c r="DX103" s="917"/>
      <c r="DY103" s="917"/>
      <c r="DZ103" s="917"/>
      <c r="EA103" s="230"/>
    </row>
    <row r="104" spans="1:131" ht="26.25" customHeight="1" x14ac:dyDescent="0.15">
      <c r="A104" s="245"/>
      <c r="B104" s="246"/>
      <c r="C104" s="246"/>
      <c r="D104" s="246"/>
      <c r="E104" s="246"/>
      <c r="F104" s="246"/>
      <c r="G104" s="246"/>
      <c r="H104" s="246"/>
      <c r="I104" s="246"/>
      <c r="J104" s="246"/>
      <c r="K104" s="246"/>
      <c r="L104" s="246"/>
      <c r="M104" s="246"/>
      <c r="N104" s="246"/>
      <c r="O104" s="246"/>
      <c r="P104" s="246"/>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8"/>
      <c r="BA104" s="248"/>
      <c r="BB104" s="248"/>
      <c r="BC104" s="248"/>
      <c r="BD104" s="248"/>
      <c r="BE104" s="241"/>
      <c r="BF104" s="241"/>
      <c r="BG104" s="241"/>
      <c r="BH104" s="241"/>
      <c r="BI104" s="241"/>
      <c r="BJ104" s="241"/>
      <c r="BK104" s="241"/>
      <c r="BL104" s="241"/>
      <c r="BM104" s="241"/>
      <c r="BN104" s="241"/>
      <c r="BO104" s="241"/>
      <c r="BP104" s="241"/>
      <c r="BQ104" s="918" t="s">
        <v>404</v>
      </c>
      <c r="BR104" s="918"/>
      <c r="BS104" s="918"/>
      <c r="BT104" s="918"/>
      <c r="BU104" s="918"/>
      <c r="BV104" s="918"/>
      <c r="BW104" s="918"/>
      <c r="BX104" s="918"/>
      <c r="BY104" s="918"/>
      <c r="BZ104" s="918"/>
      <c r="CA104" s="918"/>
      <c r="CB104" s="918"/>
      <c r="CC104" s="918"/>
      <c r="CD104" s="918"/>
      <c r="CE104" s="918"/>
      <c r="CF104" s="918"/>
      <c r="CG104" s="918"/>
      <c r="CH104" s="918"/>
      <c r="CI104" s="918"/>
      <c r="CJ104" s="918"/>
      <c r="CK104" s="918"/>
      <c r="CL104" s="918"/>
      <c r="CM104" s="918"/>
      <c r="CN104" s="918"/>
      <c r="CO104" s="918"/>
      <c r="CP104" s="918"/>
      <c r="CQ104" s="918"/>
      <c r="CR104" s="918"/>
      <c r="CS104" s="918"/>
      <c r="CT104" s="918"/>
      <c r="CU104" s="918"/>
      <c r="CV104" s="918"/>
      <c r="CW104" s="918"/>
      <c r="CX104" s="918"/>
      <c r="CY104" s="918"/>
      <c r="CZ104" s="918"/>
      <c r="DA104" s="918"/>
      <c r="DB104" s="918"/>
      <c r="DC104" s="918"/>
      <c r="DD104" s="918"/>
      <c r="DE104" s="918"/>
      <c r="DF104" s="918"/>
      <c r="DG104" s="918"/>
      <c r="DH104" s="918"/>
      <c r="DI104" s="918"/>
      <c r="DJ104" s="918"/>
      <c r="DK104" s="918"/>
      <c r="DL104" s="918"/>
      <c r="DM104" s="918"/>
      <c r="DN104" s="918"/>
      <c r="DO104" s="918"/>
      <c r="DP104" s="918"/>
      <c r="DQ104" s="918"/>
      <c r="DR104" s="918"/>
      <c r="DS104" s="918"/>
      <c r="DT104" s="918"/>
      <c r="DU104" s="918"/>
      <c r="DV104" s="918"/>
      <c r="DW104" s="918"/>
      <c r="DX104" s="918"/>
      <c r="DY104" s="918"/>
      <c r="DZ104" s="918"/>
      <c r="EA104" s="230"/>
    </row>
    <row r="105" spans="1:131" ht="11.25" customHeight="1" x14ac:dyDescent="0.15">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30"/>
      <c r="BR105" s="230"/>
      <c r="BS105" s="230"/>
      <c r="BT105" s="230"/>
      <c r="BU105" s="230"/>
      <c r="BV105" s="230"/>
      <c r="BW105" s="230"/>
      <c r="BX105" s="230"/>
      <c r="BY105" s="230"/>
      <c r="BZ105" s="230"/>
      <c r="CA105" s="230"/>
      <c r="CB105" s="230"/>
      <c r="CC105" s="230"/>
      <c r="CD105" s="230"/>
      <c r="CE105" s="230"/>
      <c r="CF105" s="230"/>
      <c r="CG105" s="230"/>
      <c r="CH105" s="230"/>
      <c r="CI105" s="230"/>
      <c r="CJ105" s="230"/>
      <c r="CK105" s="230"/>
      <c r="CL105" s="230"/>
      <c r="CM105" s="230"/>
      <c r="CN105" s="230"/>
      <c r="CO105" s="230"/>
      <c r="CP105" s="230"/>
      <c r="CQ105" s="230"/>
      <c r="CR105" s="230"/>
      <c r="CS105" s="230"/>
      <c r="CT105" s="230"/>
      <c r="CU105" s="230"/>
      <c r="CV105" s="230"/>
      <c r="CW105" s="230"/>
      <c r="CX105" s="230"/>
      <c r="CY105" s="230"/>
      <c r="CZ105" s="230"/>
      <c r="DA105" s="230"/>
      <c r="DB105" s="230"/>
      <c r="DC105" s="230"/>
      <c r="DD105" s="230"/>
      <c r="DE105" s="230"/>
      <c r="DF105" s="230"/>
      <c r="DG105" s="230"/>
      <c r="DH105" s="230"/>
      <c r="DI105" s="230"/>
      <c r="DJ105" s="230"/>
      <c r="DK105" s="230"/>
      <c r="DL105" s="230"/>
      <c r="DM105" s="230"/>
      <c r="DN105" s="230"/>
      <c r="DO105" s="230"/>
      <c r="DP105" s="230"/>
      <c r="DQ105" s="230"/>
      <c r="DR105" s="230"/>
      <c r="DS105" s="230"/>
      <c r="DT105" s="230"/>
      <c r="DU105" s="230"/>
      <c r="DV105" s="230"/>
      <c r="DW105" s="230"/>
      <c r="DX105" s="230"/>
      <c r="DY105" s="230"/>
      <c r="DZ105" s="230"/>
      <c r="EA105" s="230"/>
    </row>
    <row r="106" spans="1:131" ht="11.25" customHeight="1" x14ac:dyDescent="0.15">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row>
    <row r="107" spans="1:131" s="230" customFormat="1" ht="26.25" customHeight="1" thickBot="1" x14ac:dyDescent="0.2">
      <c r="A107" s="249" t="s">
        <v>405</v>
      </c>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49" t="s">
        <v>406</v>
      </c>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row>
    <row r="108" spans="1:131" s="230" customFormat="1" ht="26.25" customHeight="1" x14ac:dyDescent="0.15">
      <c r="A108" s="919" t="s">
        <v>407</v>
      </c>
      <c r="B108" s="920"/>
      <c r="C108" s="920"/>
      <c r="D108" s="920"/>
      <c r="E108" s="920"/>
      <c r="F108" s="920"/>
      <c r="G108" s="920"/>
      <c r="H108" s="920"/>
      <c r="I108" s="920"/>
      <c r="J108" s="920"/>
      <c r="K108" s="920"/>
      <c r="L108" s="920"/>
      <c r="M108" s="920"/>
      <c r="N108" s="920"/>
      <c r="O108" s="920"/>
      <c r="P108" s="920"/>
      <c r="Q108" s="920"/>
      <c r="R108" s="920"/>
      <c r="S108" s="920"/>
      <c r="T108" s="920"/>
      <c r="U108" s="920"/>
      <c r="V108" s="920"/>
      <c r="W108" s="920"/>
      <c r="X108" s="920"/>
      <c r="Y108" s="920"/>
      <c r="Z108" s="920"/>
      <c r="AA108" s="920"/>
      <c r="AB108" s="920"/>
      <c r="AC108" s="920"/>
      <c r="AD108" s="920"/>
      <c r="AE108" s="920"/>
      <c r="AF108" s="920"/>
      <c r="AG108" s="920"/>
      <c r="AH108" s="920"/>
      <c r="AI108" s="920"/>
      <c r="AJ108" s="920"/>
      <c r="AK108" s="920"/>
      <c r="AL108" s="920"/>
      <c r="AM108" s="920"/>
      <c r="AN108" s="920"/>
      <c r="AO108" s="920"/>
      <c r="AP108" s="920"/>
      <c r="AQ108" s="920"/>
      <c r="AR108" s="920"/>
      <c r="AS108" s="920"/>
      <c r="AT108" s="921"/>
      <c r="AU108" s="919" t="s">
        <v>408</v>
      </c>
      <c r="AV108" s="920"/>
      <c r="AW108" s="920"/>
      <c r="AX108" s="920"/>
      <c r="AY108" s="920"/>
      <c r="AZ108" s="920"/>
      <c r="BA108" s="920"/>
      <c r="BB108" s="920"/>
      <c r="BC108" s="920"/>
      <c r="BD108" s="920"/>
      <c r="BE108" s="920"/>
      <c r="BF108" s="920"/>
      <c r="BG108" s="920"/>
      <c r="BH108" s="920"/>
      <c r="BI108" s="920"/>
      <c r="BJ108" s="920"/>
      <c r="BK108" s="920"/>
      <c r="BL108" s="920"/>
      <c r="BM108" s="920"/>
      <c r="BN108" s="920"/>
      <c r="BO108" s="920"/>
      <c r="BP108" s="920"/>
      <c r="BQ108" s="920"/>
      <c r="BR108" s="920"/>
      <c r="BS108" s="920"/>
      <c r="BT108" s="920"/>
      <c r="BU108" s="920"/>
      <c r="BV108" s="920"/>
      <c r="BW108" s="920"/>
      <c r="BX108" s="920"/>
      <c r="BY108" s="920"/>
      <c r="BZ108" s="920"/>
      <c r="CA108" s="920"/>
      <c r="CB108" s="920"/>
      <c r="CC108" s="920"/>
      <c r="CD108" s="920"/>
      <c r="CE108" s="920"/>
      <c r="CF108" s="920"/>
      <c r="CG108" s="920"/>
      <c r="CH108" s="920"/>
      <c r="CI108" s="920"/>
      <c r="CJ108" s="920"/>
      <c r="CK108" s="920"/>
      <c r="CL108" s="920"/>
      <c r="CM108" s="920"/>
      <c r="CN108" s="920"/>
      <c r="CO108" s="920"/>
      <c r="CP108" s="920"/>
      <c r="CQ108" s="920"/>
      <c r="CR108" s="920"/>
      <c r="CS108" s="920"/>
      <c r="CT108" s="920"/>
      <c r="CU108" s="920"/>
      <c r="CV108" s="920"/>
      <c r="CW108" s="920"/>
      <c r="CX108" s="920"/>
      <c r="CY108" s="920"/>
      <c r="CZ108" s="920"/>
      <c r="DA108" s="920"/>
      <c r="DB108" s="920"/>
      <c r="DC108" s="920"/>
      <c r="DD108" s="920"/>
      <c r="DE108" s="920"/>
      <c r="DF108" s="920"/>
      <c r="DG108" s="920"/>
      <c r="DH108" s="920"/>
      <c r="DI108" s="920"/>
      <c r="DJ108" s="920"/>
      <c r="DK108" s="920"/>
      <c r="DL108" s="920"/>
      <c r="DM108" s="920"/>
      <c r="DN108" s="920"/>
      <c r="DO108" s="920"/>
      <c r="DP108" s="920"/>
      <c r="DQ108" s="920"/>
      <c r="DR108" s="920"/>
      <c r="DS108" s="920"/>
      <c r="DT108" s="920"/>
      <c r="DU108" s="920"/>
      <c r="DV108" s="920"/>
      <c r="DW108" s="920"/>
      <c r="DX108" s="920"/>
      <c r="DY108" s="920"/>
      <c r="DZ108" s="921"/>
    </row>
    <row r="109" spans="1:131" s="230" customFormat="1" ht="26.25" customHeight="1" x14ac:dyDescent="0.15">
      <c r="A109" s="914" t="s">
        <v>409</v>
      </c>
      <c r="B109" s="895"/>
      <c r="C109" s="895"/>
      <c r="D109" s="895"/>
      <c r="E109" s="895"/>
      <c r="F109" s="895"/>
      <c r="G109" s="895"/>
      <c r="H109" s="895"/>
      <c r="I109" s="895"/>
      <c r="J109" s="895"/>
      <c r="K109" s="895"/>
      <c r="L109" s="895"/>
      <c r="M109" s="895"/>
      <c r="N109" s="895"/>
      <c r="O109" s="895"/>
      <c r="P109" s="895"/>
      <c r="Q109" s="895"/>
      <c r="R109" s="895"/>
      <c r="S109" s="895"/>
      <c r="T109" s="895"/>
      <c r="U109" s="895"/>
      <c r="V109" s="895"/>
      <c r="W109" s="895"/>
      <c r="X109" s="895"/>
      <c r="Y109" s="895"/>
      <c r="Z109" s="896"/>
      <c r="AA109" s="894" t="s">
        <v>410</v>
      </c>
      <c r="AB109" s="895"/>
      <c r="AC109" s="895"/>
      <c r="AD109" s="895"/>
      <c r="AE109" s="896"/>
      <c r="AF109" s="894" t="s">
        <v>411</v>
      </c>
      <c r="AG109" s="895"/>
      <c r="AH109" s="895"/>
      <c r="AI109" s="895"/>
      <c r="AJ109" s="896"/>
      <c r="AK109" s="894" t="s">
        <v>294</v>
      </c>
      <c r="AL109" s="895"/>
      <c r="AM109" s="895"/>
      <c r="AN109" s="895"/>
      <c r="AO109" s="896"/>
      <c r="AP109" s="894" t="s">
        <v>412</v>
      </c>
      <c r="AQ109" s="895"/>
      <c r="AR109" s="895"/>
      <c r="AS109" s="895"/>
      <c r="AT109" s="897"/>
      <c r="AU109" s="914" t="s">
        <v>409</v>
      </c>
      <c r="AV109" s="895"/>
      <c r="AW109" s="895"/>
      <c r="AX109" s="895"/>
      <c r="AY109" s="895"/>
      <c r="AZ109" s="895"/>
      <c r="BA109" s="895"/>
      <c r="BB109" s="895"/>
      <c r="BC109" s="895"/>
      <c r="BD109" s="895"/>
      <c r="BE109" s="895"/>
      <c r="BF109" s="895"/>
      <c r="BG109" s="895"/>
      <c r="BH109" s="895"/>
      <c r="BI109" s="895"/>
      <c r="BJ109" s="895"/>
      <c r="BK109" s="895"/>
      <c r="BL109" s="895"/>
      <c r="BM109" s="895"/>
      <c r="BN109" s="895"/>
      <c r="BO109" s="895"/>
      <c r="BP109" s="896"/>
      <c r="BQ109" s="894" t="s">
        <v>410</v>
      </c>
      <c r="BR109" s="895"/>
      <c r="BS109" s="895"/>
      <c r="BT109" s="895"/>
      <c r="BU109" s="896"/>
      <c r="BV109" s="894" t="s">
        <v>411</v>
      </c>
      <c r="BW109" s="895"/>
      <c r="BX109" s="895"/>
      <c r="BY109" s="895"/>
      <c r="BZ109" s="896"/>
      <c r="CA109" s="894" t="s">
        <v>294</v>
      </c>
      <c r="CB109" s="895"/>
      <c r="CC109" s="895"/>
      <c r="CD109" s="895"/>
      <c r="CE109" s="896"/>
      <c r="CF109" s="915" t="s">
        <v>412</v>
      </c>
      <c r="CG109" s="915"/>
      <c r="CH109" s="915"/>
      <c r="CI109" s="915"/>
      <c r="CJ109" s="915"/>
      <c r="CK109" s="894" t="s">
        <v>413</v>
      </c>
      <c r="CL109" s="895"/>
      <c r="CM109" s="895"/>
      <c r="CN109" s="895"/>
      <c r="CO109" s="895"/>
      <c r="CP109" s="895"/>
      <c r="CQ109" s="895"/>
      <c r="CR109" s="895"/>
      <c r="CS109" s="895"/>
      <c r="CT109" s="895"/>
      <c r="CU109" s="895"/>
      <c r="CV109" s="895"/>
      <c r="CW109" s="895"/>
      <c r="CX109" s="895"/>
      <c r="CY109" s="895"/>
      <c r="CZ109" s="895"/>
      <c r="DA109" s="895"/>
      <c r="DB109" s="895"/>
      <c r="DC109" s="895"/>
      <c r="DD109" s="895"/>
      <c r="DE109" s="895"/>
      <c r="DF109" s="896"/>
      <c r="DG109" s="894" t="s">
        <v>410</v>
      </c>
      <c r="DH109" s="895"/>
      <c r="DI109" s="895"/>
      <c r="DJ109" s="895"/>
      <c r="DK109" s="896"/>
      <c r="DL109" s="894" t="s">
        <v>411</v>
      </c>
      <c r="DM109" s="895"/>
      <c r="DN109" s="895"/>
      <c r="DO109" s="895"/>
      <c r="DP109" s="896"/>
      <c r="DQ109" s="894" t="s">
        <v>294</v>
      </c>
      <c r="DR109" s="895"/>
      <c r="DS109" s="895"/>
      <c r="DT109" s="895"/>
      <c r="DU109" s="896"/>
      <c r="DV109" s="894" t="s">
        <v>412</v>
      </c>
      <c r="DW109" s="895"/>
      <c r="DX109" s="895"/>
      <c r="DY109" s="895"/>
      <c r="DZ109" s="897"/>
    </row>
    <row r="110" spans="1:131" s="230" customFormat="1" ht="26.25" customHeight="1" x14ac:dyDescent="0.15">
      <c r="A110" s="898" t="s">
        <v>414</v>
      </c>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c r="Z110" s="900"/>
      <c r="AA110" s="901">
        <v>445830</v>
      </c>
      <c r="AB110" s="902"/>
      <c r="AC110" s="902"/>
      <c r="AD110" s="902"/>
      <c r="AE110" s="903"/>
      <c r="AF110" s="904">
        <v>488719</v>
      </c>
      <c r="AG110" s="902"/>
      <c r="AH110" s="902"/>
      <c r="AI110" s="902"/>
      <c r="AJ110" s="903"/>
      <c r="AK110" s="904">
        <v>546839</v>
      </c>
      <c r="AL110" s="902"/>
      <c r="AM110" s="902"/>
      <c r="AN110" s="902"/>
      <c r="AO110" s="903"/>
      <c r="AP110" s="905">
        <v>35.9</v>
      </c>
      <c r="AQ110" s="906"/>
      <c r="AR110" s="906"/>
      <c r="AS110" s="906"/>
      <c r="AT110" s="907"/>
      <c r="AU110" s="908" t="s">
        <v>69</v>
      </c>
      <c r="AV110" s="909"/>
      <c r="AW110" s="909"/>
      <c r="AX110" s="909"/>
      <c r="AY110" s="909"/>
      <c r="AZ110" s="931" t="s">
        <v>415</v>
      </c>
      <c r="BA110" s="899"/>
      <c r="BB110" s="899"/>
      <c r="BC110" s="899"/>
      <c r="BD110" s="899"/>
      <c r="BE110" s="899"/>
      <c r="BF110" s="899"/>
      <c r="BG110" s="899"/>
      <c r="BH110" s="899"/>
      <c r="BI110" s="899"/>
      <c r="BJ110" s="899"/>
      <c r="BK110" s="899"/>
      <c r="BL110" s="899"/>
      <c r="BM110" s="899"/>
      <c r="BN110" s="899"/>
      <c r="BO110" s="899"/>
      <c r="BP110" s="900"/>
      <c r="BQ110" s="932">
        <v>4885235</v>
      </c>
      <c r="BR110" s="933"/>
      <c r="BS110" s="933"/>
      <c r="BT110" s="933"/>
      <c r="BU110" s="933"/>
      <c r="BV110" s="933">
        <v>4755475</v>
      </c>
      <c r="BW110" s="933"/>
      <c r="BX110" s="933"/>
      <c r="BY110" s="933"/>
      <c r="BZ110" s="933"/>
      <c r="CA110" s="933">
        <v>4550653</v>
      </c>
      <c r="CB110" s="933"/>
      <c r="CC110" s="933"/>
      <c r="CD110" s="933"/>
      <c r="CE110" s="933"/>
      <c r="CF110" s="946">
        <v>298.8</v>
      </c>
      <c r="CG110" s="947"/>
      <c r="CH110" s="947"/>
      <c r="CI110" s="947"/>
      <c r="CJ110" s="947"/>
      <c r="CK110" s="948" t="s">
        <v>416</v>
      </c>
      <c r="CL110" s="949"/>
      <c r="CM110" s="931" t="s">
        <v>417</v>
      </c>
      <c r="CN110" s="899"/>
      <c r="CO110" s="899"/>
      <c r="CP110" s="899"/>
      <c r="CQ110" s="899"/>
      <c r="CR110" s="899"/>
      <c r="CS110" s="899"/>
      <c r="CT110" s="899"/>
      <c r="CU110" s="899"/>
      <c r="CV110" s="899"/>
      <c r="CW110" s="899"/>
      <c r="CX110" s="899"/>
      <c r="CY110" s="899"/>
      <c r="CZ110" s="899"/>
      <c r="DA110" s="899"/>
      <c r="DB110" s="899"/>
      <c r="DC110" s="899"/>
      <c r="DD110" s="899"/>
      <c r="DE110" s="899"/>
      <c r="DF110" s="900"/>
      <c r="DG110" s="932" t="s">
        <v>122</v>
      </c>
      <c r="DH110" s="933"/>
      <c r="DI110" s="933"/>
      <c r="DJ110" s="933"/>
      <c r="DK110" s="933"/>
      <c r="DL110" s="933" t="s">
        <v>122</v>
      </c>
      <c r="DM110" s="933"/>
      <c r="DN110" s="933"/>
      <c r="DO110" s="933"/>
      <c r="DP110" s="933"/>
      <c r="DQ110" s="933" t="s">
        <v>122</v>
      </c>
      <c r="DR110" s="933"/>
      <c r="DS110" s="933"/>
      <c r="DT110" s="933"/>
      <c r="DU110" s="933"/>
      <c r="DV110" s="934" t="s">
        <v>122</v>
      </c>
      <c r="DW110" s="934"/>
      <c r="DX110" s="934"/>
      <c r="DY110" s="934"/>
      <c r="DZ110" s="935"/>
    </row>
    <row r="111" spans="1:131" s="230" customFormat="1" ht="26.25" customHeight="1" x14ac:dyDescent="0.15">
      <c r="A111" s="936" t="s">
        <v>418</v>
      </c>
      <c r="B111" s="937"/>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8"/>
      <c r="AA111" s="939" t="s">
        <v>122</v>
      </c>
      <c r="AB111" s="940"/>
      <c r="AC111" s="940"/>
      <c r="AD111" s="940"/>
      <c r="AE111" s="941"/>
      <c r="AF111" s="942" t="s">
        <v>122</v>
      </c>
      <c r="AG111" s="940"/>
      <c r="AH111" s="940"/>
      <c r="AI111" s="940"/>
      <c r="AJ111" s="941"/>
      <c r="AK111" s="942" t="s">
        <v>122</v>
      </c>
      <c r="AL111" s="940"/>
      <c r="AM111" s="940"/>
      <c r="AN111" s="940"/>
      <c r="AO111" s="941"/>
      <c r="AP111" s="943" t="s">
        <v>122</v>
      </c>
      <c r="AQ111" s="944"/>
      <c r="AR111" s="944"/>
      <c r="AS111" s="944"/>
      <c r="AT111" s="945"/>
      <c r="AU111" s="910"/>
      <c r="AV111" s="911"/>
      <c r="AW111" s="911"/>
      <c r="AX111" s="911"/>
      <c r="AY111" s="911"/>
      <c r="AZ111" s="924" t="s">
        <v>419</v>
      </c>
      <c r="BA111" s="925"/>
      <c r="BB111" s="925"/>
      <c r="BC111" s="925"/>
      <c r="BD111" s="925"/>
      <c r="BE111" s="925"/>
      <c r="BF111" s="925"/>
      <c r="BG111" s="925"/>
      <c r="BH111" s="925"/>
      <c r="BI111" s="925"/>
      <c r="BJ111" s="925"/>
      <c r="BK111" s="925"/>
      <c r="BL111" s="925"/>
      <c r="BM111" s="925"/>
      <c r="BN111" s="925"/>
      <c r="BO111" s="925"/>
      <c r="BP111" s="926"/>
      <c r="BQ111" s="927">
        <v>41308</v>
      </c>
      <c r="BR111" s="928"/>
      <c r="BS111" s="928"/>
      <c r="BT111" s="928"/>
      <c r="BU111" s="928"/>
      <c r="BV111" s="928">
        <v>50778</v>
      </c>
      <c r="BW111" s="928"/>
      <c r="BX111" s="928"/>
      <c r="BY111" s="928"/>
      <c r="BZ111" s="928"/>
      <c r="CA111" s="928">
        <v>37513</v>
      </c>
      <c r="CB111" s="928"/>
      <c r="CC111" s="928"/>
      <c r="CD111" s="928"/>
      <c r="CE111" s="928"/>
      <c r="CF111" s="922">
        <v>2.5</v>
      </c>
      <c r="CG111" s="923"/>
      <c r="CH111" s="923"/>
      <c r="CI111" s="923"/>
      <c r="CJ111" s="923"/>
      <c r="CK111" s="950"/>
      <c r="CL111" s="951"/>
      <c r="CM111" s="924" t="s">
        <v>420</v>
      </c>
      <c r="CN111" s="925"/>
      <c r="CO111" s="925"/>
      <c r="CP111" s="925"/>
      <c r="CQ111" s="925"/>
      <c r="CR111" s="925"/>
      <c r="CS111" s="925"/>
      <c r="CT111" s="925"/>
      <c r="CU111" s="925"/>
      <c r="CV111" s="925"/>
      <c r="CW111" s="925"/>
      <c r="CX111" s="925"/>
      <c r="CY111" s="925"/>
      <c r="CZ111" s="925"/>
      <c r="DA111" s="925"/>
      <c r="DB111" s="925"/>
      <c r="DC111" s="925"/>
      <c r="DD111" s="925"/>
      <c r="DE111" s="925"/>
      <c r="DF111" s="926"/>
      <c r="DG111" s="927" t="s">
        <v>122</v>
      </c>
      <c r="DH111" s="928"/>
      <c r="DI111" s="928"/>
      <c r="DJ111" s="928"/>
      <c r="DK111" s="928"/>
      <c r="DL111" s="928" t="s">
        <v>122</v>
      </c>
      <c r="DM111" s="928"/>
      <c r="DN111" s="928"/>
      <c r="DO111" s="928"/>
      <c r="DP111" s="928"/>
      <c r="DQ111" s="928" t="s">
        <v>122</v>
      </c>
      <c r="DR111" s="928"/>
      <c r="DS111" s="928"/>
      <c r="DT111" s="928"/>
      <c r="DU111" s="928"/>
      <c r="DV111" s="929" t="s">
        <v>122</v>
      </c>
      <c r="DW111" s="929"/>
      <c r="DX111" s="929"/>
      <c r="DY111" s="929"/>
      <c r="DZ111" s="930"/>
    </row>
    <row r="112" spans="1:131" s="230" customFormat="1" ht="26.25" customHeight="1" x14ac:dyDescent="0.15">
      <c r="A112" s="954" t="s">
        <v>421</v>
      </c>
      <c r="B112" s="955"/>
      <c r="C112" s="925" t="s">
        <v>422</v>
      </c>
      <c r="D112" s="925"/>
      <c r="E112" s="925"/>
      <c r="F112" s="925"/>
      <c r="G112" s="925"/>
      <c r="H112" s="925"/>
      <c r="I112" s="925"/>
      <c r="J112" s="925"/>
      <c r="K112" s="925"/>
      <c r="L112" s="925"/>
      <c r="M112" s="925"/>
      <c r="N112" s="925"/>
      <c r="O112" s="925"/>
      <c r="P112" s="925"/>
      <c r="Q112" s="925"/>
      <c r="R112" s="925"/>
      <c r="S112" s="925"/>
      <c r="T112" s="925"/>
      <c r="U112" s="925"/>
      <c r="V112" s="925"/>
      <c r="W112" s="925"/>
      <c r="X112" s="925"/>
      <c r="Y112" s="925"/>
      <c r="Z112" s="926"/>
      <c r="AA112" s="960" t="s">
        <v>122</v>
      </c>
      <c r="AB112" s="961"/>
      <c r="AC112" s="961"/>
      <c r="AD112" s="961"/>
      <c r="AE112" s="962"/>
      <c r="AF112" s="963" t="s">
        <v>122</v>
      </c>
      <c r="AG112" s="961"/>
      <c r="AH112" s="961"/>
      <c r="AI112" s="961"/>
      <c r="AJ112" s="962"/>
      <c r="AK112" s="963" t="s">
        <v>122</v>
      </c>
      <c r="AL112" s="961"/>
      <c r="AM112" s="961"/>
      <c r="AN112" s="961"/>
      <c r="AO112" s="962"/>
      <c r="AP112" s="964" t="s">
        <v>122</v>
      </c>
      <c r="AQ112" s="965"/>
      <c r="AR112" s="965"/>
      <c r="AS112" s="965"/>
      <c r="AT112" s="966"/>
      <c r="AU112" s="910"/>
      <c r="AV112" s="911"/>
      <c r="AW112" s="911"/>
      <c r="AX112" s="911"/>
      <c r="AY112" s="911"/>
      <c r="AZ112" s="924" t="s">
        <v>423</v>
      </c>
      <c r="BA112" s="925"/>
      <c r="BB112" s="925"/>
      <c r="BC112" s="925"/>
      <c r="BD112" s="925"/>
      <c r="BE112" s="925"/>
      <c r="BF112" s="925"/>
      <c r="BG112" s="925"/>
      <c r="BH112" s="925"/>
      <c r="BI112" s="925"/>
      <c r="BJ112" s="925"/>
      <c r="BK112" s="925"/>
      <c r="BL112" s="925"/>
      <c r="BM112" s="925"/>
      <c r="BN112" s="925"/>
      <c r="BO112" s="925"/>
      <c r="BP112" s="926"/>
      <c r="BQ112" s="927">
        <v>553089</v>
      </c>
      <c r="BR112" s="928"/>
      <c r="BS112" s="928"/>
      <c r="BT112" s="928"/>
      <c r="BU112" s="928"/>
      <c r="BV112" s="928">
        <v>560560</v>
      </c>
      <c r="BW112" s="928"/>
      <c r="BX112" s="928"/>
      <c r="BY112" s="928"/>
      <c r="BZ112" s="928"/>
      <c r="CA112" s="928">
        <v>529136</v>
      </c>
      <c r="CB112" s="928"/>
      <c r="CC112" s="928"/>
      <c r="CD112" s="928"/>
      <c r="CE112" s="928"/>
      <c r="CF112" s="922">
        <v>34.700000000000003</v>
      </c>
      <c r="CG112" s="923"/>
      <c r="CH112" s="923"/>
      <c r="CI112" s="923"/>
      <c r="CJ112" s="923"/>
      <c r="CK112" s="950"/>
      <c r="CL112" s="951"/>
      <c r="CM112" s="924" t="s">
        <v>424</v>
      </c>
      <c r="CN112" s="925"/>
      <c r="CO112" s="925"/>
      <c r="CP112" s="925"/>
      <c r="CQ112" s="925"/>
      <c r="CR112" s="925"/>
      <c r="CS112" s="925"/>
      <c r="CT112" s="925"/>
      <c r="CU112" s="925"/>
      <c r="CV112" s="925"/>
      <c r="CW112" s="925"/>
      <c r="CX112" s="925"/>
      <c r="CY112" s="925"/>
      <c r="CZ112" s="925"/>
      <c r="DA112" s="925"/>
      <c r="DB112" s="925"/>
      <c r="DC112" s="925"/>
      <c r="DD112" s="925"/>
      <c r="DE112" s="925"/>
      <c r="DF112" s="926"/>
      <c r="DG112" s="927" t="s">
        <v>122</v>
      </c>
      <c r="DH112" s="928"/>
      <c r="DI112" s="928"/>
      <c r="DJ112" s="928"/>
      <c r="DK112" s="928"/>
      <c r="DL112" s="928" t="s">
        <v>122</v>
      </c>
      <c r="DM112" s="928"/>
      <c r="DN112" s="928"/>
      <c r="DO112" s="928"/>
      <c r="DP112" s="928"/>
      <c r="DQ112" s="928" t="s">
        <v>122</v>
      </c>
      <c r="DR112" s="928"/>
      <c r="DS112" s="928"/>
      <c r="DT112" s="928"/>
      <c r="DU112" s="928"/>
      <c r="DV112" s="929" t="s">
        <v>122</v>
      </c>
      <c r="DW112" s="929"/>
      <c r="DX112" s="929"/>
      <c r="DY112" s="929"/>
      <c r="DZ112" s="930"/>
    </row>
    <row r="113" spans="1:130" s="230" customFormat="1" ht="26.25" customHeight="1" x14ac:dyDescent="0.15">
      <c r="A113" s="956"/>
      <c r="B113" s="957"/>
      <c r="C113" s="925" t="s">
        <v>425</v>
      </c>
      <c r="D113" s="925"/>
      <c r="E113" s="925"/>
      <c r="F113" s="925"/>
      <c r="G113" s="925"/>
      <c r="H113" s="925"/>
      <c r="I113" s="925"/>
      <c r="J113" s="925"/>
      <c r="K113" s="925"/>
      <c r="L113" s="925"/>
      <c r="M113" s="925"/>
      <c r="N113" s="925"/>
      <c r="O113" s="925"/>
      <c r="P113" s="925"/>
      <c r="Q113" s="925"/>
      <c r="R113" s="925"/>
      <c r="S113" s="925"/>
      <c r="T113" s="925"/>
      <c r="U113" s="925"/>
      <c r="V113" s="925"/>
      <c r="W113" s="925"/>
      <c r="X113" s="925"/>
      <c r="Y113" s="925"/>
      <c r="Z113" s="926"/>
      <c r="AA113" s="939">
        <v>54559</v>
      </c>
      <c r="AB113" s="940"/>
      <c r="AC113" s="940"/>
      <c r="AD113" s="940"/>
      <c r="AE113" s="941"/>
      <c r="AF113" s="942">
        <v>57929</v>
      </c>
      <c r="AG113" s="940"/>
      <c r="AH113" s="940"/>
      <c r="AI113" s="940"/>
      <c r="AJ113" s="941"/>
      <c r="AK113" s="942">
        <v>43853</v>
      </c>
      <c r="AL113" s="940"/>
      <c r="AM113" s="940"/>
      <c r="AN113" s="940"/>
      <c r="AO113" s="941"/>
      <c r="AP113" s="943">
        <v>2.9</v>
      </c>
      <c r="AQ113" s="944"/>
      <c r="AR113" s="944"/>
      <c r="AS113" s="944"/>
      <c r="AT113" s="945"/>
      <c r="AU113" s="910"/>
      <c r="AV113" s="911"/>
      <c r="AW113" s="911"/>
      <c r="AX113" s="911"/>
      <c r="AY113" s="911"/>
      <c r="AZ113" s="924" t="s">
        <v>426</v>
      </c>
      <c r="BA113" s="925"/>
      <c r="BB113" s="925"/>
      <c r="BC113" s="925"/>
      <c r="BD113" s="925"/>
      <c r="BE113" s="925"/>
      <c r="BF113" s="925"/>
      <c r="BG113" s="925"/>
      <c r="BH113" s="925"/>
      <c r="BI113" s="925"/>
      <c r="BJ113" s="925"/>
      <c r="BK113" s="925"/>
      <c r="BL113" s="925"/>
      <c r="BM113" s="925"/>
      <c r="BN113" s="925"/>
      <c r="BO113" s="925"/>
      <c r="BP113" s="926"/>
      <c r="BQ113" s="927">
        <v>8617</v>
      </c>
      <c r="BR113" s="928"/>
      <c r="BS113" s="928"/>
      <c r="BT113" s="928"/>
      <c r="BU113" s="928"/>
      <c r="BV113" s="928">
        <v>6886</v>
      </c>
      <c r="BW113" s="928"/>
      <c r="BX113" s="928"/>
      <c r="BY113" s="928"/>
      <c r="BZ113" s="928"/>
      <c r="CA113" s="928">
        <v>5155</v>
      </c>
      <c r="CB113" s="928"/>
      <c r="CC113" s="928"/>
      <c r="CD113" s="928"/>
      <c r="CE113" s="928"/>
      <c r="CF113" s="922">
        <v>0.3</v>
      </c>
      <c r="CG113" s="923"/>
      <c r="CH113" s="923"/>
      <c r="CI113" s="923"/>
      <c r="CJ113" s="923"/>
      <c r="CK113" s="950"/>
      <c r="CL113" s="951"/>
      <c r="CM113" s="924" t="s">
        <v>427</v>
      </c>
      <c r="CN113" s="925"/>
      <c r="CO113" s="925"/>
      <c r="CP113" s="925"/>
      <c r="CQ113" s="925"/>
      <c r="CR113" s="925"/>
      <c r="CS113" s="925"/>
      <c r="CT113" s="925"/>
      <c r="CU113" s="925"/>
      <c r="CV113" s="925"/>
      <c r="CW113" s="925"/>
      <c r="CX113" s="925"/>
      <c r="CY113" s="925"/>
      <c r="CZ113" s="925"/>
      <c r="DA113" s="925"/>
      <c r="DB113" s="925"/>
      <c r="DC113" s="925"/>
      <c r="DD113" s="925"/>
      <c r="DE113" s="925"/>
      <c r="DF113" s="926"/>
      <c r="DG113" s="960" t="s">
        <v>122</v>
      </c>
      <c r="DH113" s="961"/>
      <c r="DI113" s="961"/>
      <c r="DJ113" s="961"/>
      <c r="DK113" s="962"/>
      <c r="DL113" s="963" t="s">
        <v>122</v>
      </c>
      <c r="DM113" s="961"/>
      <c r="DN113" s="961"/>
      <c r="DO113" s="961"/>
      <c r="DP113" s="962"/>
      <c r="DQ113" s="963" t="s">
        <v>122</v>
      </c>
      <c r="DR113" s="961"/>
      <c r="DS113" s="961"/>
      <c r="DT113" s="961"/>
      <c r="DU113" s="962"/>
      <c r="DV113" s="964" t="s">
        <v>122</v>
      </c>
      <c r="DW113" s="965"/>
      <c r="DX113" s="965"/>
      <c r="DY113" s="965"/>
      <c r="DZ113" s="966"/>
    </row>
    <row r="114" spans="1:130" s="230" customFormat="1" ht="26.25" customHeight="1" x14ac:dyDescent="0.15">
      <c r="A114" s="956"/>
      <c r="B114" s="957"/>
      <c r="C114" s="925" t="s">
        <v>428</v>
      </c>
      <c r="D114" s="925"/>
      <c r="E114" s="925"/>
      <c r="F114" s="925"/>
      <c r="G114" s="925"/>
      <c r="H114" s="925"/>
      <c r="I114" s="925"/>
      <c r="J114" s="925"/>
      <c r="K114" s="925"/>
      <c r="L114" s="925"/>
      <c r="M114" s="925"/>
      <c r="N114" s="925"/>
      <c r="O114" s="925"/>
      <c r="P114" s="925"/>
      <c r="Q114" s="925"/>
      <c r="R114" s="925"/>
      <c r="S114" s="925"/>
      <c r="T114" s="925"/>
      <c r="U114" s="925"/>
      <c r="V114" s="925"/>
      <c r="W114" s="925"/>
      <c r="X114" s="925"/>
      <c r="Y114" s="925"/>
      <c r="Z114" s="926"/>
      <c r="AA114" s="960">
        <v>1933</v>
      </c>
      <c r="AB114" s="961"/>
      <c r="AC114" s="961"/>
      <c r="AD114" s="961"/>
      <c r="AE114" s="962"/>
      <c r="AF114" s="963">
        <v>2022</v>
      </c>
      <c r="AG114" s="961"/>
      <c r="AH114" s="961"/>
      <c r="AI114" s="961"/>
      <c r="AJ114" s="962"/>
      <c r="AK114" s="963">
        <v>1686</v>
      </c>
      <c r="AL114" s="961"/>
      <c r="AM114" s="961"/>
      <c r="AN114" s="961"/>
      <c r="AO114" s="962"/>
      <c r="AP114" s="964">
        <v>0.1</v>
      </c>
      <c r="AQ114" s="965"/>
      <c r="AR114" s="965"/>
      <c r="AS114" s="965"/>
      <c r="AT114" s="966"/>
      <c r="AU114" s="910"/>
      <c r="AV114" s="911"/>
      <c r="AW114" s="911"/>
      <c r="AX114" s="911"/>
      <c r="AY114" s="911"/>
      <c r="AZ114" s="924" t="s">
        <v>429</v>
      </c>
      <c r="BA114" s="925"/>
      <c r="BB114" s="925"/>
      <c r="BC114" s="925"/>
      <c r="BD114" s="925"/>
      <c r="BE114" s="925"/>
      <c r="BF114" s="925"/>
      <c r="BG114" s="925"/>
      <c r="BH114" s="925"/>
      <c r="BI114" s="925"/>
      <c r="BJ114" s="925"/>
      <c r="BK114" s="925"/>
      <c r="BL114" s="925"/>
      <c r="BM114" s="925"/>
      <c r="BN114" s="925"/>
      <c r="BO114" s="925"/>
      <c r="BP114" s="926"/>
      <c r="BQ114" s="927">
        <v>252878</v>
      </c>
      <c r="BR114" s="928"/>
      <c r="BS114" s="928"/>
      <c r="BT114" s="928"/>
      <c r="BU114" s="928"/>
      <c r="BV114" s="928">
        <v>263195</v>
      </c>
      <c r="BW114" s="928"/>
      <c r="BX114" s="928"/>
      <c r="BY114" s="928"/>
      <c r="BZ114" s="928"/>
      <c r="CA114" s="928">
        <v>262263</v>
      </c>
      <c r="CB114" s="928"/>
      <c r="CC114" s="928"/>
      <c r="CD114" s="928"/>
      <c r="CE114" s="928"/>
      <c r="CF114" s="922">
        <v>17.2</v>
      </c>
      <c r="CG114" s="923"/>
      <c r="CH114" s="923"/>
      <c r="CI114" s="923"/>
      <c r="CJ114" s="923"/>
      <c r="CK114" s="950"/>
      <c r="CL114" s="951"/>
      <c r="CM114" s="924" t="s">
        <v>430</v>
      </c>
      <c r="CN114" s="925"/>
      <c r="CO114" s="925"/>
      <c r="CP114" s="925"/>
      <c r="CQ114" s="925"/>
      <c r="CR114" s="925"/>
      <c r="CS114" s="925"/>
      <c r="CT114" s="925"/>
      <c r="CU114" s="925"/>
      <c r="CV114" s="925"/>
      <c r="CW114" s="925"/>
      <c r="CX114" s="925"/>
      <c r="CY114" s="925"/>
      <c r="CZ114" s="925"/>
      <c r="DA114" s="925"/>
      <c r="DB114" s="925"/>
      <c r="DC114" s="925"/>
      <c r="DD114" s="925"/>
      <c r="DE114" s="925"/>
      <c r="DF114" s="926"/>
      <c r="DG114" s="960" t="s">
        <v>122</v>
      </c>
      <c r="DH114" s="961"/>
      <c r="DI114" s="961"/>
      <c r="DJ114" s="961"/>
      <c r="DK114" s="962"/>
      <c r="DL114" s="963" t="s">
        <v>122</v>
      </c>
      <c r="DM114" s="961"/>
      <c r="DN114" s="961"/>
      <c r="DO114" s="961"/>
      <c r="DP114" s="962"/>
      <c r="DQ114" s="963" t="s">
        <v>122</v>
      </c>
      <c r="DR114" s="961"/>
      <c r="DS114" s="961"/>
      <c r="DT114" s="961"/>
      <c r="DU114" s="962"/>
      <c r="DV114" s="964" t="s">
        <v>122</v>
      </c>
      <c r="DW114" s="965"/>
      <c r="DX114" s="965"/>
      <c r="DY114" s="965"/>
      <c r="DZ114" s="966"/>
    </row>
    <row r="115" spans="1:130" s="230" customFormat="1" ht="26.25" customHeight="1" x14ac:dyDescent="0.15">
      <c r="A115" s="956"/>
      <c r="B115" s="957"/>
      <c r="C115" s="925" t="s">
        <v>431</v>
      </c>
      <c r="D115" s="925"/>
      <c r="E115" s="925"/>
      <c r="F115" s="925"/>
      <c r="G115" s="925"/>
      <c r="H115" s="925"/>
      <c r="I115" s="925"/>
      <c r="J115" s="925"/>
      <c r="K115" s="925"/>
      <c r="L115" s="925"/>
      <c r="M115" s="925"/>
      <c r="N115" s="925"/>
      <c r="O115" s="925"/>
      <c r="P115" s="925"/>
      <c r="Q115" s="925"/>
      <c r="R115" s="925"/>
      <c r="S115" s="925"/>
      <c r="T115" s="925"/>
      <c r="U115" s="925"/>
      <c r="V115" s="925"/>
      <c r="W115" s="925"/>
      <c r="X115" s="925"/>
      <c r="Y115" s="925"/>
      <c r="Z115" s="926"/>
      <c r="AA115" s="939">
        <v>10775</v>
      </c>
      <c r="AB115" s="940"/>
      <c r="AC115" s="940"/>
      <c r="AD115" s="940"/>
      <c r="AE115" s="941"/>
      <c r="AF115" s="942">
        <v>19162</v>
      </c>
      <c r="AG115" s="940"/>
      <c r="AH115" s="940"/>
      <c r="AI115" s="940"/>
      <c r="AJ115" s="941"/>
      <c r="AK115" s="942">
        <v>20122</v>
      </c>
      <c r="AL115" s="940"/>
      <c r="AM115" s="940"/>
      <c r="AN115" s="940"/>
      <c r="AO115" s="941"/>
      <c r="AP115" s="943">
        <v>1.3</v>
      </c>
      <c r="AQ115" s="944"/>
      <c r="AR115" s="944"/>
      <c r="AS115" s="944"/>
      <c r="AT115" s="945"/>
      <c r="AU115" s="910"/>
      <c r="AV115" s="911"/>
      <c r="AW115" s="911"/>
      <c r="AX115" s="911"/>
      <c r="AY115" s="911"/>
      <c r="AZ115" s="924" t="s">
        <v>432</v>
      </c>
      <c r="BA115" s="925"/>
      <c r="BB115" s="925"/>
      <c r="BC115" s="925"/>
      <c r="BD115" s="925"/>
      <c r="BE115" s="925"/>
      <c r="BF115" s="925"/>
      <c r="BG115" s="925"/>
      <c r="BH115" s="925"/>
      <c r="BI115" s="925"/>
      <c r="BJ115" s="925"/>
      <c r="BK115" s="925"/>
      <c r="BL115" s="925"/>
      <c r="BM115" s="925"/>
      <c r="BN115" s="925"/>
      <c r="BO115" s="925"/>
      <c r="BP115" s="926"/>
      <c r="BQ115" s="927">
        <v>297</v>
      </c>
      <c r="BR115" s="928"/>
      <c r="BS115" s="928"/>
      <c r="BT115" s="928"/>
      <c r="BU115" s="928"/>
      <c r="BV115" s="928">
        <v>299</v>
      </c>
      <c r="BW115" s="928"/>
      <c r="BX115" s="928"/>
      <c r="BY115" s="928"/>
      <c r="BZ115" s="928"/>
      <c r="CA115" s="928">
        <v>86</v>
      </c>
      <c r="CB115" s="928"/>
      <c r="CC115" s="928"/>
      <c r="CD115" s="928"/>
      <c r="CE115" s="928"/>
      <c r="CF115" s="922">
        <v>0</v>
      </c>
      <c r="CG115" s="923"/>
      <c r="CH115" s="923"/>
      <c r="CI115" s="923"/>
      <c r="CJ115" s="923"/>
      <c r="CK115" s="950"/>
      <c r="CL115" s="951"/>
      <c r="CM115" s="924" t="s">
        <v>433</v>
      </c>
      <c r="CN115" s="925"/>
      <c r="CO115" s="925"/>
      <c r="CP115" s="925"/>
      <c r="CQ115" s="925"/>
      <c r="CR115" s="925"/>
      <c r="CS115" s="925"/>
      <c r="CT115" s="925"/>
      <c r="CU115" s="925"/>
      <c r="CV115" s="925"/>
      <c r="CW115" s="925"/>
      <c r="CX115" s="925"/>
      <c r="CY115" s="925"/>
      <c r="CZ115" s="925"/>
      <c r="DA115" s="925"/>
      <c r="DB115" s="925"/>
      <c r="DC115" s="925"/>
      <c r="DD115" s="925"/>
      <c r="DE115" s="925"/>
      <c r="DF115" s="926"/>
      <c r="DG115" s="960" t="s">
        <v>122</v>
      </c>
      <c r="DH115" s="961"/>
      <c r="DI115" s="961"/>
      <c r="DJ115" s="961"/>
      <c r="DK115" s="962"/>
      <c r="DL115" s="963" t="s">
        <v>122</v>
      </c>
      <c r="DM115" s="961"/>
      <c r="DN115" s="961"/>
      <c r="DO115" s="961"/>
      <c r="DP115" s="962"/>
      <c r="DQ115" s="963" t="s">
        <v>122</v>
      </c>
      <c r="DR115" s="961"/>
      <c r="DS115" s="961"/>
      <c r="DT115" s="961"/>
      <c r="DU115" s="962"/>
      <c r="DV115" s="964" t="s">
        <v>122</v>
      </c>
      <c r="DW115" s="965"/>
      <c r="DX115" s="965"/>
      <c r="DY115" s="965"/>
      <c r="DZ115" s="966"/>
    </row>
    <row r="116" spans="1:130" s="230" customFormat="1" ht="26.25" customHeight="1" x14ac:dyDescent="0.15">
      <c r="A116" s="958"/>
      <c r="B116" s="959"/>
      <c r="C116" s="967" t="s">
        <v>434</v>
      </c>
      <c r="D116" s="967"/>
      <c r="E116" s="967"/>
      <c r="F116" s="967"/>
      <c r="G116" s="967"/>
      <c r="H116" s="967"/>
      <c r="I116" s="967"/>
      <c r="J116" s="967"/>
      <c r="K116" s="967"/>
      <c r="L116" s="967"/>
      <c r="M116" s="967"/>
      <c r="N116" s="967"/>
      <c r="O116" s="967"/>
      <c r="P116" s="967"/>
      <c r="Q116" s="967"/>
      <c r="R116" s="967"/>
      <c r="S116" s="967"/>
      <c r="T116" s="967"/>
      <c r="U116" s="967"/>
      <c r="V116" s="967"/>
      <c r="W116" s="967"/>
      <c r="X116" s="967"/>
      <c r="Y116" s="967"/>
      <c r="Z116" s="968"/>
      <c r="AA116" s="960">
        <v>25</v>
      </c>
      <c r="AB116" s="961"/>
      <c r="AC116" s="961"/>
      <c r="AD116" s="961"/>
      <c r="AE116" s="962"/>
      <c r="AF116" s="963">
        <v>110</v>
      </c>
      <c r="AG116" s="961"/>
      <c r="AH116" s="961"/>
      <c r="AI116" s="961"/>
      <c r="AJ116" s="962"/>
      <c r="AK116" s="963">
        <v>152</v>
      </c>
      <c r="AL116" s="961"/>
      <c r="AM116" s="961"/>
      <c r="AN116" s="961"/>
      <c r="AO116" s="962"/>
      <c r="AP116" s="964">
        <v>0</v>
      </c>
      <c r="AQ116" s="965"/>
      <c r="AR116" s="965"/>
      <c r="AS116" s="965"/>
      <c r="AT116" s="966"/>
      <c r="AU116" s="910"/>
      <c r="AV116" s="911"/>
      <c r="AW116" s="911"/>
      <c r="AX116" s="911"/>
      <c r="AY116" s="911"/>
      <c r="AZ116" s="969" t="s">
        <v>435</v>
      </c>
      <c r="BA116" s="970"/>
      <c r="BB116" s="970"/>
      <c r="BC116" s="970"/>
      <c r="BD116" s="970"/>
      <c r="BE116" s="970"/>
      <c r="BF116" s="970"/>
      <c r="BG116" s="970"/>
      <c r="BH116" s="970"/>
      <c r="BI116" s="970"/>
      <c r="BJ116" s="970"/>
      <c r="BK116" s="970"/>
      <c r="BL116" s="970"/>
      <c r="BM116" s="970"/>
      <c r="BN116" s="970"/>
      <c r="BO116" s="970"/>
      <c r="BP116" s="971"/>
      <c r="BQ116" s="927" t="s">
        <v>122</v>
      </c>
      <c r="BR116" s="928"/>
      <c r="BS116" s="928"/>
      <c r="BT116" s="928"/>
      <c r="BU116" s="928"/>
      <c r="BV116" s="928" t="s">
        <v>122</v>
      </c>
      <c r="BW116" s="928"/>
      <c r="BX116" s="928"/>
      <c r="BY116" s="928"/>
      <c r="BZ116" s="928"/>
      <c r="CA116" s="928" t="s">
        <v>122</v>
      </c>
      <c r="CB116" s="928"/>
      <c r="CC116" s="928"/>
      <c r="CD116" s="928"/>
      <c r="CE116" s="928"/>
      <c r="CF116" s="922" t="s">
        <v>122</v>
      </c>
      <c r="CG116" s="923"/>
      <c r="CH116" s="923"/>
      <c r="CI116" s="923"/>
      <c r="CJ116" s="923"/>
      <c r="CK116" s="950"/>
      <c r="CL116" s="951"/>
      <c r="CM116" s="924" t="s">
        <v>436</v>
      </c>
      <c r="CN116" s="925"/>
      <c r="CO116" s="925"/>
      <c r="CP116" s="925"/>
      <c r="CQ116" s="925"/>
      <c r="CR116" s="925"/>
      <c r="CS116" s="925"/>
      <c r="CT116" s="925"/>
      <c r="CU116" s="925"/>
      <c r="CV116" s="925"/>
      <c r="CW116" s="925"/>
      <c r="CX116" s="925"/>
      <c r="CY116" s="925"/>
      <c r="CZ116" s="925"/>
      <c r="DA116" s="925"/>
      <c r="DB116" s="925"/>
      <c r="DC116" s="925"/>
      <c r="DD116" s="925"/>
      <c r="DE116" s="925"/>
      <c r="DF116" s="926"/>
      <c r="DG116" s="960" t="s">
        <v>122</v>
      </c>
      <c r="DH116" s="961"/>
      <c r="DI116" s="961"/>
      <c r="DJ116" s="961"/>
      <c r="DK116" s="962"/>
      <c r="DL116" s="963" t="s">
        <v>122</v>
      </c>
      <c r="DM116" s="961"/>
      <c r="DN116" s="961"/>
      <c r="DO116" s="961"/>
      <c r="DP116" s="962"/>
      <c r="DQ116" s="963" t="s">
        <v>122</v>
      </c>
      <c r="DR116" s="961"/>
      <c r="DS116" s="961"/>
      <c r="DT116" s="961"/>
      <c r="DU116" s="962"/>
      <c r="DV116" s="964" t="s">
        <v>122</v>
      </c>
      <c r="DW116" s="965"/>
      <c r="DX116" s="965"/>
      <c r="DY116" s="965"/>
      <c r="DZ116" s="966"/>
    </row>
    <row r="117" spans="1:130" s="230" customFormat="1" ht="26.25" customHeight="1" x14ac:dyDescent="0.15">
      <c r="A117" s="914" t="s">
        <v>177</v>
      </c>
      <c r="B117" s="895"/>
      <c r="C117" s="895"/>
      <c r="D117" s="895"/>
      <c r="E117" s="895"/>
      <c r="F117" s="895"/>
      <c r="G117" s="895"/>
      <c r="H117" s="895"/>
      <c r="I117" s="895"/>
      <c r="J117" s="895"/>
      <c r="K117" s="895"/>
      <c r="L117" s="895"/>
      <c r="M117" s="895"/>
      <c r="N117" s="895"/>
      <c r="O117" s="895"/>
      <c r="P117" s="895"/>
      <c r="Q117" s="895"/>
      <c r="R117" s="895"/>
      <c r="S117" s="895"/>
      <c r="T117" s="895"/>
      <c r="U117" s="895"/>
      <c r="V117" s="895"/>
      <c r="W117" s="895"/>
      <c r="X117" s="895"/>
      <c r="Y117" s="979" t="s">
        <v>437</v>
      </c>
      <c r="Z117" s="896"/>
      <c r="AA117" s="980">
        <v>513122</v>
      </c>
      <c r="AB117" s="981"/>
      <c r="AC117" s="981"/>
      <c r="AD117" s="981"/>
      <c r="AE117" s="982"/>
      <c r="AF117" s="983">
        <v>567942</v>
      </c>
      <c r="AG117" s="981"/>
      <c r="AH117" s="981"/>
      <c r="AI117" s="981"/>
      <c r="AJ117" s="982"/>
      <c r="AK117" s="983">
        <v>612652</v>
      </c>
      <c r="AL117" s="981"/>
      <c r="AM117" s="981"/>
      <c r="AN117" s="981"/>
      <c r="AO117" s="982"/>
      <c r="AP117" s="984"/>
      <c r="AQ117" s="985"/>
      <c r="AR117" s="985"/>
      <c r="AS117" s="985"/>
      <c r="AT117" s="986"/>
      <c r="AU117" s="910"/>
      <c r="AV117" s="911"/>
      <c r="AW117" s="911"/>
      <c r="AX117" s="911"/>
      <c r="AY117" s="911"/>
      <c r="AZ117" s="976" t="s">
        <v>438</v>
      </c>
      <c r="BA117" s="977"/>
      <c r="BB117" s="977"/>
      <c r="BC117" s="977"/>
      <c r="BD117" s="977"/>
      <c r="BE117" s="977"/>
      <c r="BF117" s="977"/>
      <c r="BG117" s="977"/>
      <c r="BH117" s="977"/>
      <c r="BI117" s="977"/>
      <c r="BJ117" s="977"/>
      <c r="BK117" s="977"/>
      <c r="BL117" s="977"/>
      <c r="BM117" s="977"/>
      <c r="BN117" s="977"/>
      <c r="BO117" s="977"/>
      <c r="BP117" s="978"/>
      <c r="BQ117" s="927" t="s">
        <v>122</v>
      </c>
      <c r="BR117" s="928"/>
      <c r="BS117" s="928"/>
      <c r="BT117" s="928"/>
      <c r="BU117" s="928"/>
      <c r="BV117" s="928" t="s">
        <v>122</v>
      </c>
      <c r="BW117" s="928"/>
      <c r="BX117" s="928"/>
      <c r="BY117" s="928"/>
      <c r="BZ117" s="928"/>
      <c r="CA117" s="928" t="s">
        <v>122</v>
      </c>
      <c r="CB117" s="928"/>
      <c r="CC117" s="928"/>
      <c r="CD117" s="928"/>
      <c r="CE117" s="928"/>
      <c r="CF117" s="922" t="s">
        <v>122</v>
      </c>
      <c r="CG117" s="923"/>
      <c r="CH117" s="923"/>
      <c r="CI117" s="923"/>
      <c r="CJ117" s="923"/>
      <c r="CK117" s="950"/>
      <c r="CL117" s="951"/>
      <c r="CM117" s="924" t="s">
        <v>439</v>
      </c>
      <c r="CN117" s="925"/>
      <c r="CO117" s="925"/>
      <c r="CP117" s="925"/>
      <c r="CQ117" s="925"/>
      <c r="CR117" s="925"/>
      <c r="CS117" s="925"/>
      <c r="CT117" s="925"/>
      <c r="CU117" s="925"/>
      <c r="CV117" s="925"/>
      <c r="CW117" s="925"/>
      <c r="CX117" s="925"/>
      <c r="CY117" s="925"/>
      <c r="CZ117" s="925"/>
      <c r="DA117" s="925"/>
      <c r="DB117" s="925"/>
      <c r="DC117" s="925"/>
      <c r="DD117" s="925"/>
      <c r="DE117" s="925"/>
      <c r="DF117" s="926"/>
      <c r="DG117" s="960" t="s">
        <v>122</v>
      </c>
      <c r="DH117" s="961"/>
      <c r="DI117" s="961"/>
      <c r="DJ117" s="961"/>
      <c r="DK117" s="962"/>
      <c r="DL117" s="963" t="s">
        <v>122</v>
      </c>
      <c r="DM117" s="961"/>
      <c r="DN117" s="961"/>
      <c r="DO117" s="961"/>
      <c r="DP117" s="962"/>
      <c r="DQ117" s="963" t="s">
        <v>122</v>
      </c>
      <c r="DR117" s="961"/>
      <c r="DS117" s="961"/>
      <c r="DT117" s="961"/>
      <c r="DU117" s="962"/>
      <c r="DV117" s="964" t="s">
        <v>122</v>
      </c>
      <c r="DW117" s="965"/>
      <c r="DX117" s="965"/>
      <c r="DY117" s="965"/>
      <c r="DZ117" s="966"/>
    </row>
    <row r="118" spans="1:130" s="230" customFormat="1" ht="26.25" customHeight="1" x14ac:dyDescent="0.15">
      <c r="A118" s="914" t="s">
        <v>413</v>
      </c>
      <c r="B118" s="89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6"/>
      <c r="AA118" s="894" t="s">
        <v>410</v>
      </c>
      <c r="AB118" s="895"/>
      <c r="AC118" s="895"/>
      <c r="AD118" s="895"/>
      <c r="AE118" s="896"/>
      <c r="AF118" s="894" t="s">
        <v>411</v>
      </c>
      <c r="AG118" s="895"/>
      <c r="AH118" s="895"/>
      <c r="AI118" s="895"/>
      <c r="AJ118" s="896"/>
      <c r="AK118" s="894" t="s">
        <v>294</v>
      </c>
      <c r="AL118" s="895"/>
      <c r="AM118" s="895"/>
      <c r="AN118" s="895"/>
      <c r="AO118" s="896"/>
      <c r="AP118" s="972" t="s">
        <v>412</v>
      </c>
      <c r="AQ118" s="973"/>
      <c r="AR118" s="973"/>
      <c r="AS118" s="973"/>
      <c r="AT118" s="974"/>
      <c r="AU118" s="910"/>
      <c r="AV118" s="911"/>
      <c r="AW118" s="911"/>
      <c r="AX118" s="911"/>
      <c r="AY118" s="911"/>
      <c r="AZ118" s="975" t="s">
        <v>440</v>
      </c>
      <c r="BA118" s="967"/>
      <c r="BB118" s="967"/>
      <c r="BC118" s="967"/>
      <c r="BD118" s="967"/>
      <c r="BE118" s="967"/>
      <c r="BF118" s="967"/>
      <c r="BG118" s="967"/>
      <c r="BH118" s="967"/>
      <c r="BI118" s="967"/>
      <c r="BJ118" s="967"/>
      <c r="BK118" s="967"/>
      <c r="BL118" s="967"/>
      <c r="BM118" s="967"/>
      <c r="BN118" s="967"/>
      <c r="BO118" s="967"/>
      <c r="BP118" s="968"/>
      <c r="BQ118" s="1001" t="s">
        <v>122</v>
      </c>
      <c r="BR118" s="1002"/>
      <c r="BS118" s="1002"/>
      <c r="BT118" s="1002"/>
      <c r="BU118" s="1002"/>
      <c r="BV118" s="1002" t="s">
        <v>122</v>
      </c>
      <c r="BW118" s="1002"/>
      <c r="BX118" s="1002"/>
      <c r="BY118" s="1002"/>
      <c r="BZ118" s="1002"/>
      <c r="CA118" s="1002" t="s">
        <v>122</v>
      </c>
      <c r="CB118" s="1002"/>
      <c r="CC118" s="1002"/>
      <c r="CD118" s="1002"/>
      <c r="CE118" s="1002"/>
      <c r="CF118" s="922" t="s">
        <v>122</v>
      </c>
      <c r="CG118" s="923"/>
      <c r="CH118" s="923"/>
      <c r="CI118" s="923"/>
      <c r="CJ118" s="923"/>
      <c r="CK118" s="950"/>
      <c r="CL118" s="951"/>
      <c r="CM118" s="924" t="s">
        <v>441</v>
      </c>
      <c r="CN118" s="925"/>
      <c r="CO118" s="925"/>
      <c r="CP118" s="925"/>
      <c r="CQ118" s="925"/>
      <c r="CR118" s="925"/>
      <c r="CS118" s="925"/>
      <c r="CT118" s="925"/>
      <c r="CU118" s="925"/>
      <c r="CV118" s="925"/>
      <c r="CW118" s="925"/>
      <c r="CX118" s="925"/>
      <c r="CY118" s="925"/>
      <c r="CZ118" s="925"/>
      <c r="DA118" s="925"/>
      <c r="DB118" s="925"/>
      <c r="DC118" s="925"/>
      <c r="DD118" s="925"/>
      <c r="DE118" s="925"/>
      <c r="DF118" s="926"/>
      <c r="DG118" s="960" t="s">
        <v>122</v>
      </c>
      <c r="DH118" s="961"/>
      <c r="DI118" s="961"/>
      <c r="DJ118" s="961"/>
      <c r="DK118" s="962"/>
      <c r="DL118" s="963" t="s">
        <v>122</v>
      </c>
      <c r="DM118" s="961"/>
      <c r="DN118" s="961"/>
      <c r="DO118" s="961"/>
      <c r="DP118" s="962"/>
      <c r="DQ118" s="963" t="s">
        <v>122</v>
      </c>
      <c r="DR118" s="961"/>
      <c r="DS118" s="961"/>
      <c r="DT118" s="961"/>
      <c r="DU118" s="962"/>
      <c r="DV118" s="964" t="s">
        <v>122</v>
      </c>
      <c r="DW118" s="965"/>
      <c r="DX118" s="965"/>
      <c r="DY118" s="965"/>
      <c r="DZ118" s="966"/>
    </row>
    <row r="119" spans="1:130" s="230" customFormat="1" ht="26.25" customHeight="1" x14ac:dyDescent="0.15">
      <c r="A119" s="1059" t="s">
        <v>416</v>
      </c>
      <c r="B119" s="949"/>
      <c r="C119" s="931" t="s">
        <v>417</v>
      </c>
      <c r="D119" s="899"/>
      <c r="E119" s="899"/>
      <c r="F119" s="899"/>
      <c r="G119" s="899"/>
      <c r="H119" s="899"/>
      <c r="I119" s="899"/>
      <c r="J119" s="899"/>
      <c r="K119" s="899"/>
      <c r="L119" s="899"/>
      <c r="M119" s="899"/>
      <c r="N119" s="899"/>
      <c r="O119" s="899"/>
      <c r="P119" s="899"/>
      <c r="Q119" s="899"/>
      <c r="R119" s="899"/>
      <c r="S119" s="899"/>
      <c r="T119" s="899"/>
      <c r="U119" s="899"/>
      <c r="V119" s="899"/>
      <c r="W119" s="899"/>
      <c r="X119" s="899"/>
      <c r="Y119" s="899"/>
      <c r="Z119" s="900"/>
      <c r="AA119" s="901" t="s">
        <v>122</v>
      </c>
      <c r="AB119" s="902"/>
      <c r="AC119" s="902"/>
      <c r="AD119" s="902"/>
      <c r="AE119" s="903"/>
      <c r="AF119" s="904" t="s">
        <v>122</v>
      </c>
      <c r="AG119" s="902"/>
      <c r="AH119" s="902"/>
      <c r="AI119" s="902"/>
      <c r="AJ119" s="903"/>
      <c r="AK119" s="904" t="s">
        <v>122</v>
      </c>
      <c r="AL119" s="902"/>
      <c r="AM119" s="902"/>
      <c r="AN119" s="902"/>
      <c r="AO119" s="903"/>
      <c r="AP119" s="905" t="s">
        <v>122</v>
      </c>
      <c r="AQ119" s="906"/>
      <c r="AR119" s="906"/>
      <c r="AS119" s="906"/>
      <c r="AT119" s="907"/>
      <c r="AU119" s="912"/>
      <c r="AV119" s="913"/>
      <c r="AW119" s="913"/>
      <c r="AX119" s="913"/>
      <c r="AY119" s="913"/>
      <c r="AZ119" s="251" t="s">
        <v>177</v>
      </c>
      <c r="BA119" s="251"/>
      <c r="BB119" s="251"/>
      <c r="BC119" s="251"/>
      <c r="BD119" s="251"/>
      <c r="BE119" s="251"/>
      <c r="BF119" s="251"/>
      <c r="BG119" s="251"/>
      <c r="BH119" s="251"/>
      <c r="BI119" s="251"/>
      <c r="BJ119" s="251"/>
      <c r="BK119" s="251"/>
      <c r="BL119" s="251"/>
      <c r="BM119" s="251"/>
      <c r="BN119" s="251"/>
      <c r="BO119" s="979" t="s">
        <v>442</v>
      </c>
      <c r="BP119" s="1007"/>
      <c r="BQ119" s="1001">
        <v>5741424</v>
      </c>
      <c r="BR119" s="1002"/>
      <c r="BS119" s="1002"/>
      <c r="BT119" s="1002"/>
      <c r="BU119" s="1002"/>
      <c r="BV119" s="1002">
        <v>5637193</v>
      </c>
      <c r="BW119" s="1002"/>
      <c r="BX119" s="1002"/>
      <c r="BY119" s="1002"/>
      <c r="BZ119" s="1002"/>
      <c r="CA119" s="1002">
        <v>5384806</v>
      </c>
      <c r="CB119" s="1002"/>
      <c r="CC119" s="1002"/>
      <c r="CD119" s="1002"/>
      <c r="CE119" s="1002"/>
      <c r="CF119" s="1003"/>
      <c r="CG119" s="1004"/>
      <c r="CH119" s="1004"/>
      <c r="CI119" s="1004"/>
      <c r="CJ119" s="1005"/>
      <c r="CK119" s="952"/>
      <c r="CL119" s="953"/>
      <c r="CM119" s="975" t="s">
        <v>443</v>
      </c>
      <c r="CN119" s="967"/>
      <c r="CO119" s="967"/>
      <c r="CP119" s="967"/>
      <c r="CQ119" s="967"/>
      <c r="CR119" s="967"/>
      <c r="CS119" s="967"/>
      <c r="CT119" s="967"/>
      <c r="CU119" s="967"/>
      <c r="CV119" s="967"/>
      <c r="CW119" s="967"/>
      <c r="CX119" s="967"/>
      <c r="CY119" s="967"/>
      <c r="CZ119" s="967"/>
      <c r="DA119" s="967"/>
      <c r="DB119" s="967"/>
      <c r="DC119" s="967"/>
      <c r="DD119" s="967"/>
      <c r="DE119" s="967"/>
      <c r="DF119" s="968"/>
      <c r="DG119" s="1006">
        <v>41308</v>
      </c>
      <c r="DH119" s="988"/>
      <c r="DI119" s="988"/>
      <c r="DJ119" s="988"/>
      <c r="DK119" s="989"/>
      <c r="DL119" s="987">
        <v>50778</v>
      </c>
      <c r="DM119" s="988"/>
      <c r="DN119" s="988"/>
      <c r="DO119" s="988"/>
      <c r="DP119" s="989"/>
      <c r="DQ119" s="987">
        <v>37513</v>
      </c>
      <c r="DR119" s="988"/>
      <c r="DS119" s="988"/>
      <c r="DT119" s="988"/>
      <c r="DU119" s="989"/>
      <c r="DV119" s="990">
        <v>2.5</v>
      </c>
      <c r="DW119" s="991"/>
      <c r="DX119" s="991"/>
      <c r="DY119" s="991"/>
      <c r="DZ119" s="992"/>
    </row>
    <row r="120" spans="1:130" s="230" customFormat="1" ht="26.25" customHeight="1" x14ac:dyDescent="0.15">
      <c r="A120" s="1060"/>
      <c r="B120" s="951"/>
      <c r="C120" s="924" t="s">
        <v>420</v>
      </c>
      <c r="D120" s="925"/>
      <c r="E120" s="925"/>
      <c r="F120" s="925"/>
      <c r="G120" s="925"/>
      <c r="H120" s="925"/>
      <c r="I120" s="925"/>
      <c r="J120" s="925"/>
      <c r="K120" s="925"/>
      <c r="L120" s="925"/>
      <c r="M120" s="925"/>
      <c r="N120" s="925"/>
      <c r="O120" s="925"/>
      <c r="P120" s="925"/>
      <c r="Q120" s="925"/>
      <c r="R120" s="925"/>
      <c r="S120" s="925"/>
      <c r="T120" s="925"/>
      <c r="U120" s="925"/>
      <c r="V120" s="925"/>
      <c r="W120" s="925"/>
      <c r="X120" s="925"/>
      <c r="Y120" s="925"/>
      <c r="Z120" s="926"/>
      <c r="AA120" s="960" t="s">
        <v>122</v>
      </c>
      <c r="AB120" s="961"/>
      <c r="AC120" s="961"/>
      <c r="AD120" s="961"/>
      <c r="AE120" s="962"/>
      <c r="AF120" s="963" t="s">
        <v>122</v>
      </c>
      <c r="AG120" s="961"/>
      <c r="AH120" s="961"/>
      <c r="AI120" s="961"/>
      <c r="AJ120" s="962"/>
      <c r="AK120" s="963" t="s">
        <v>122</v>
      </c>
      <c r="AL120" s="961"/>
      <c r="AM120" s="961"/>
      <c r="AN120" s="961"/>
      <c r="AO120" s="962"/>
      <c r="AP120" s="964" t="s">
        <v>122</v>
      </c>
      <c r="AQ120" s="965"/>
      <c r="AR120" s="965"/>
      <c r="AS120" s="965"/>
      <c r="AT120" s="966"/>
      <c r="AU120" s="993" t="s">
        <v>444</v>
      </c>
      <c r="AV120" s="994"/>
      <c r="AW120" s="994"/>
      <c r="AX120" s="994"/>
      <c r="AY120" s="995"/>
      <c r="AZ120" s="931" t="s">
        <v>445</v>
      </c>
      <c r="BA120" s="899"/>
      <c r="BB120" s="899"/>
      <c r="BC120" s="899"/>
      <c r="BD120" s="899"/>
      <c r="BE120" s="899"/>
      <c r="BF120" s="899"/>
      <c r="BG120" s="899"/>
      <c r="BH120" s="899"/>
      <c r="BI120" s="899"/>
      <c r="BJ120" s="899"/>
      <c r="BK120" s="899"/>
      <c r="BL120" s="899"/>
      <c r="BM120" s="899"/>
      <c r="BN120" s="899"/>
      <c r="BO120" s="899"/>
      <c r="BP120" s="900"/>
      <c r="BQ120" s="932">
        <v>2090131</v>
      </c>
      <c r="BR120" s="933"/>
      <c r="BS120" s="933"/>
      <c r="BT120" s="933"/>
      <c r="BU120" s="933"/>
      <c r="BV120" s="933">
        <v>2234511</v>
      </c>
      <c r="BW120" s="933"/>
      <c r="BX120" s="933"/>
      <c r="BY120" s="933"/>
      <c r="BZ120" s="933"/>
      <c r="CA120" s="933">
        <v>2402804</v>
      </c>
      <c r="CB120" s="933"/>
      <c r="CC120" s="933"/>
      <c r="CD120" s="933"/>
      <c r="CE120" s="933"/>
      <c r="CF120" s="946">
        <v>157.80000000000001</v>
      </c>
      <c r="CG120" s="947"/>
      <c r="CH120" s="947"/>
      <c r="CI120" s="947"/>
      <c r="CJ120" s="947"/>
      <c r="CK120" s="1008" t="s">
        <v>446</v>
      </c>
      <c r="CL120" s="1009"/>
      <c r="CM120" s="1009"/>
      <c r="CN120" s="1009"/>
      <c r="CO120" s="1010"/>
      <c r="CP120" s="1016" t="s">
        <v>393</v>
      </c>
      <c r="CQ120" s="1017"/>
      <c r="CR120" s="1017"/>
      <c r="CS120" s="1017"/>
      <c r="CT120" s="1017"/>
      <c r="CU120" s="1017"/>
      <c r="CV120" s="1017"/>
      <c r="CW120" s="1017"/>
      <c r="CX120" s="1017"/>
      <c r="CY120" s="1017"/>
      <c r="CZ120" s="1017"/>
      <c r="DA120" s="1017"/>
      <c r="DB120" s="1017"/>
      <c r="DC120" s="1017"/>
      <c r="DD120" s="1017"/>
      <c r="DE120" s="1017"/>
      <c r="DF120" s="1018"/>
      <c r="DG120" s="932">
        <v>223386</v>
      </c>
      <c r="DH120" s="933"/>
      <c r="DI120" s="933"/>
      <c r="DJ120" s="933"/>
      <c r="DK120" s="933"/>
      <c r="DL120" s="933">
        <v>266568</v>
      </c>
      <c r="DM120" s="933"/>
      <c r="DN120" s="933"/>
      <c r="DO120" s="933"/>
      <c r="DP120" s="933"/>
      <c r="DQ120" s="933">
        <v>300975</v>
      </c>
      <c r="DR120" s="933"/>
      <c r="DS120" s="933"/>
      <c r="DT120" s="933"/>
      <c r="DU120" s="933"/>
      <c r="DV120" s="934">
        <v>19.8</v>
      </c>
      <c r="DW120" s="934"/>
      <c r="DX120" s="934"/>
      <c r="DY120" s="934"/>
      <c r="DZ120" s="935"/>
    </row>
    <row r="121" spans="1:130" s="230" customFormat="1" ht="26.25" customHeight="1" x14ac:dyDescent="0.15">
      <c r="A121" s="1060"/>
      <c r="B121" s="951"/>
      <c r="C121" s="976" t="s">
        <v>447</v>
      </c>
      <c r="D121" s="977"/>
      <c r="E121" s="977"/>
      <c r="F121" s="977"/>
      <c r="G121" s="977"/>
      <c r="H121" s="977"/>
      <c r="I121" s="977"/>
      <c r="J121" s="977"/>
      <c r="K121" s="977"/>
      <c r="L121" s="977"/>
      <c r="M121" s="977"/>
      <c r="N121" s="977"/>
      <c r="O121" s="977"/>
      <c r="P121" s="977"/>
      <c r="Q121" s="977"/>
      <c r="R121" s="977"/>
      <c r="S121" s="977"/>
      <c r="T121" s="977"/>
      <c r="U121" s="977"/>
      <c r="V121" s="977"/>
      <c r="W121" s="977"/>
      <c r="X121" s="977"/>
      <c r="Y121" s="977"/>
      <c r="Z121" s="978"/>
      <c r="AA121" s="960" t="s">
        <v>122</v>
      </c>
      <c r="AB121" s="961"/>
      <c r="AC121" s="961"/>
      <c r="AD121" s="961"/>
      <c r="AE121" s="962"/>
      <c r="AF121" s="963" t="s">
        <v>122</v>
      </c>
      <c r="AG121" s="961"/>
      <c r="AH121" s="961"/>
      <c r="AI121" s="961"/>
      <c r="AJ121" s="962"/>
      <c r="AK121" s="963" t="s">
        <v>122</v>
      </c>
      <c r="AL121" s="961"/>
      <c r="AM121" s="961"/>
      <c r="AN121" s="961"/>
      <c r="AO121" s="962"/>
      <c r="AP121" s="964" t="s">
        <v>122</v>
      </c>
      <c r="AQ121" s="965"/>
      <c r="AR121" s="965"/>
      <c r="AS121" s="965"/>
      <c r="AT121" s="966"/>
      <c r="AU121" s="996"/>
      <c r="AV121" s="997"/>
      <c r="AW121" s="997"/>
      <c r="AX121" s="997"/>
      <c r="AY121" s="998"/>
      <c r="AZ121" s="924" t="s">
        <v>448</v>
      </c>
      <c r="BA121" s="925"/>
      <c r="BB121" s="925"/>
      <c r="BC121" s="925"/>
      <c r="BD121" s="925"/>
      <c r="BE121" s="925"/>
      <c r="BF121" s="925"/>
      <c r="BG121" s="925"/>
      <c r="BH121" s="925"/>
      <c r="BI121" s="925"/>
      <c r="BJ121" s="925"/>
      <c r="BK121" s="925"/>
      <c r="BL121" s="925"/>
      <c r="BM121" s="925"/>
      <c r="BN121" s="925"/>
      <c r="BO121" s="925"/>
      <c r="BP121" s="926"/>
      <c r="BQ121" s="927">
        <v>526037</v>
      </c>
      <c r="BR121" s="928"/>
      <c r="BS121" s="928"/>
      <c r="BT121" s="928"/>
      <c r="BU121" s="928"/>
      <c r="BV121" s="928">
        <v>502592</v>
      </c>
      <c r="BW121" s="928"/>
      <c r="BX121" s="928"/>
      <c r="BY121" s="928"/>
      <c r="BZ121" s="928"/>
      <c r="CA121" s="928">
        <v>475559</v>
      </c>
      <c r="CB121" s="928"/>
      <c r="CC121" s="928"/>
      <c r="CD121" s="928"/>
      <c r="CE121" s="928"/>
      <c r="CF121" s="922">
        <v>31.2</v>
      </c>
      <c r="CG121" s="923"/>
      <c r="CH121" s="923"/>
      <c r="CI121" s="923"/>
      <c r="CJ121" s="923"/>
      <c r="CK121" s="1011"/>
      <c r="CL121" s="1012"/>
      <c r="CM121" s="1012"/>
      <c r="CN121" s="1012"/>
      <c r="CO121" s="1013"/>
      <c r="CP121" s="1021" t="s">
        <v>395</v>
      </c>
      <c r="CQ121" s="1022"/>
      <c r="CR121" s="1022"/>
      <c r="CS121" s="1022"/>
      <c r="CT121" s="1022"/>
      <c r="CU121" s="1022"/>
      <c r="CV121" s="1022"/>
      <c r="CW121" s="1022"/>
      <c r="CX121" s="1022"/>
      <c r="CY121" s="1022"/>
      <c r="CZ121" s="1022"/>
      <c r="DA121" s="1022"/>
      <c r="DB121" s="1022"/>
      <c r="DC121" s="1022"/>
      <c r="DD121" s="1022"/>
      <c r="DE121" s="1022"/>
      <c r="DF121" s="1023"/>
      <c r="DG121" s="927" t="s">
        <v>122</v>
      </c>
      <c r="DH121" s="928"/>
      <c r="DI121" s="928"/>
      <c r="DJ121" s="928"/>
      <c r="DK121" s="928"/>
      <c r="DL121" s="928" t="s">
        <v>122</v>
      </c>
      <c r="DM121" s="928"/>
      <c r="DN121" s="928"/>
      <c r="DO121" s="928"/>
      <c r="DP121" s="928"/>
      <c r="DQ121" s="928">
        <v>228161</v>
      </c>
      <c r="DR121" s="928"/>
      <c r="DS121" s="928"/>
      <c r="DT121" s="928"/>
      <c r="DU121" s="928"/>
      <c r="DV121" s="929">
        <v>15</v>
      </c>
      <c r="DW121" s="929"/>
      <c r="DX121" s="929"/>
      <c r="DY121" s="929"/>
      <c r="DZ121" s="930"/>
    </row>
    <row r="122" spans="1:130" s="230" customFormat="1" ht="26.25" customHeight="1" x14ac:dyDescent="0.15">
      <c r="A122" s="1060"/>
      <c r="B122" s="951"/>
      <c r="C122" s="924" t="s">
        <v>430</v>
      </c>
      <c r="D122" s="925"/>
      <c r="E122" s="925"/>
      <c r="F122" s="925"/>
      <c r="G122" s="925"/>
      <c r="H122" s="925"/>
      <c r="I122" s="925"/>
      <c r="J122" s="925"/>
      <c r="K122" s="925"/>
      <c r="L122" s="925"/>
      <c r="M122" s="925"/>
      <c r="N122" s="925"/>
      <c r="O122" s="925"/>
      <c r="P122" s="925"/>
      <c r="Q122" s="925"/>
      <c r="R122" s="925"/>
      <c r="S122" s="925"/>
      <c r="T122" s="925"/>
      <c r="U122" s="925"/>
      <c r="V122" s="925"/>
      <c r="W122" s="925"/>
      <c r="X122" s="925"/>
      <c r="Y122" s="925"/>
      <c r="Z122" s="926"/>
      <c r="AA122" s="960" t="s">
        <v>122</v>
      </c>
      <c r="AB122" s="961"/>
      <c r="AC122" s="961"/>
      <c r="AD122" s="961"/>
      <c r="AE122" s="962"/>
      <c r="AF122" s="963" t="s">
        <v>122</v>
      </c>
      <c r="AG122" s="961"/>
      <c r="AH122" s="961"/>
      <c r="AI122" s="961"/>
      <c r="AJ122" s="962"/>
      <c r="AK122" s="963" t="s">
        <v>122</v>
      </c>
      <c r="AL122" s="961"/>
      <c r="AM122" s="961"/>
      <c r="AN122" s="961"/>
      <c r="AO122" s="962"/>
      <c r="AP122" s="964" t="s">
        <v>122</v>
      </c>
      <c r="AQ122" s="965"/>
      <c r="AR122" s="965"/>
      <c r="AS122" s="965"/>
      <c r="AT122" s="966"/>
      <c r="AU122" s="996"/>
      <c r="AV122" s="997"/>
      <c r="AW122" s="997"/>
      <c r="AX122" s="997"/>
      <c r="AY122" s="998"/>
      <c r="AZ122" s="975" t="s">
        <v>449</v>
      </c>
      <c r="BA122" s="967"/>
      <c r="BB122" s="967"/>
      <c r="BC122" s="967"/>
      <c r="BD122" s="967"/>
      <c r="BE122" s="967"/>
      <c r="BF122" s="967"/>
      <c r="BG122" s="967"/>
      <c r="BH122" s="967"/>
      <c r="BI122" s="967"/>
      <c r="BJ122" s="967"/>
      <c r="BK122" s="967"/>
      <c r="BL122" s="967"/>
      <c r="BM122" s="967"/>
      <c r="BN122" s="967"/>
      <c r="BO122" s="967"/>
      <c r="BP122" s="968"/>
      <c r="BQ122" s="1001">
        <v>3515794</v>
      </c>
      <c r="BR122" s="1002"/>
      <c r="BS122" s="1002"/>
      <c r="BT122" s="1002"/>
      <c r="BU122" s="1002"/>
      <c r="BV122" s="1002">
        <v>3421938</v>
      </c>
      <c r="BW122" s="1002"/>
      <c r="BX122" s="1002"/>
      <c r="BY122" s="1002"/>
      <c r="BZ122" s="1002"/>
      <c r="CA122" s="1002">
        <v>3287896</v>
      </c>
      <c r="CB122" s="1002"/>
      <c r="CC122" s="1002"/>
      <c r="CD122" s="1002"/>
      <c r="CE122" s="1002"/>
      <c r="CF122" s="1019">
        <v>215.9</v>
      </c>
      <c r="CG122" s="1020"/>
      <c r="CH122" s="1020"/>
      <c r="CI122" s="1020"/>
      <c r="CJ122" s="1020"/>
      <c r="CK122" s="1011"/>
      <c r="CL122" s="1012"/>
      <c r="CM122" s="1012"/>
      <c r="CN122" s="1012"/>
      <c r="CO122" s="1013"/>
      <c r="CP122" s="1021" t="s">
        <v>390</v>
      </c>
      <c r="CQ122" s="1022"/>
      <c r="CR122" s="1022"/>
      <c r="CS122" s="1022"/>
      <c r="CT122" s="1022"/>
      <c r="CU122" s="1022"/>
      <c r="CV122" s="1022"/>
      <c r="CW122" s="1022"/>
      <c r="CX122" s="1022"/>
      <c r="CY122" s="1022"/>
      <c r="CZ122" s="1022"/>
      <c r="DA122" s="1022"/>
      <c r="DB122" s="1022"/>
      <c r="DC122" s="1022"/>
      <c r="DD122" s="1022"/>
      <c r="DE122" s="1022"/>
      <c r="DF122" s="1023"/>
      <c r="DG122" s="927" t="s">
        <v>122</v>
      </c>
      <c r="DH122" s="928"/>
      <c r="DI122" s="928"/>
      <c r="DJ122" s="928"/>
      <c r="DK122" s="928"/>
      <c r="DL122" s="928" t="s">
        <v>122</v>
      </c>
      <c r="DM122" s="928"/>
      <c r="DN122" s="928"/>
      <c r="DO122" s="928"/>
      <c r="DP122" s="928"/>
      <c r="DQ122" s="928" t="s">
        <v>122</v>
      </c>
      <c r="DR122" s="928"/>
      <c r="DS122" s="928"/>
      <c r="DT122" s="928"/>
      <c r="DU122" s="928"/>
      <c r="DV122" s="929" t="s">
        <v>122</v>
      </c>
      <c r="DW122" s="929"/>
      <c r="DX122" s="929"/>
      <c r="DY122" s="929"/>
      <c r="DZ122" s="930"/>
    </row>
    <row r="123" spans="1:130" s="230" customFormat="1" ht="26.25" customHeight="1" x14ac:dyDescent="0.15">
      <c r="A123" s="1060"/>
      <c r="B123" s="951"/>
      <c r="C123" s="924" t="s">
        <v>436</v>
      </c>
      <c r="D123" s="925"/>
      <c r="E123" s="925"/>
      <c r="F123" s="925"/>
      <c r="G123" s="925"/>
      <c r="H123" s="925"/>
      <c r="I123" s="925"/>
      <c r="J123" s="925"/>
      <c r="K123" s="925"/>
      <c r="L123" s="925"/>
      <c r="M123" s="925"/>
      <c r="N123" s="925"/>
      <c r="O123" s="925"/>
      <c r="P123" s="925"/>
      <c r="Q123" s="925"/>
      <c r="R123" s="925"/>
      <c r="S123" s="925"/>
      <c r="T123" s="925"/>
      <c r="U123" s="925"/>
      <c r="V123" s="925"/>
      <c r="W123" s="925"/>
      <c r="X123" s="925"/>
      <c r="Y123" s="925"/>
      <c r="Z123" s="926"/>
      <c r="AA123" s="960" t="s">
        <v>122</v>
      </c>
      <c r="AB123" s="961"/>
      <c r="AC123" s="961"/>
      <c r="AD123" s="961"/>
      <c r="AE123" s="962"/>
      <c r="AF123" s="963" t="s">
        <v>122</v>
      </c>
      <c r="AG123" s="961"/>
      <c r="AH123" s="961"/>
      <c r="AI123" s="961"/>
      <c r="AJ123" s="962"/>
      <c r="AK123" s="963" t="s">
        <v>122</v>
      </c>
      <c r="AL123" s="961"/>
      <c r="AM123" s="961"/>
      <c r="AN123" s="961"/>
      <c r="AO123" s="962"/>
      <c r="AP123" s="964" t="s">
        <v>122</v>
      </c>
      <c r="AQ123" s="965"/>
      <c r="AR123" s="965"/>
      <c r="AS123" s="965"/>
      <c r="AT123" s="966"/>
      <c r="AU123" s="999"/>
      <c r="AV123" s="1000"/>
      <c r="AW123" s="1000"/>
      <c r="AX123" s="1000"/>
      <c r="AY123" s="1000"/>
      <c r="AZ123" s="251" t="s">
        <v>177</v>
      </c>
      <c r="BA123" s="251"/>
      <c r="BB123" s="251"/>
      <c r="BC123" s="251"/>
      <c r="BD123" s="251"/>
      <c r="BE123" s="251"/>
      <c r="BF123" s="251"/>
      <c r="BG123" s="251"/>
      <c r="BH123" s="251"/>
      <c r="BI123" s="251"/>
      <c r="BJ123" s="251"/>
      <c r="BK123" s="251"/>
      <c r="BL123" s="251"/>
      <c r="BM123" s="251"/>
      <c r="BN123" s="251"/>
      <c r="BO123" s="979" t="s">
        <v>450</v>
      </c>
      <c r="BP123" s="1007"/>
      <c r="BQ123" s="1066">
        <v>6131962</v>
      </c>
      <c r="BR123" s="1033"/>
      <c r="BS123" s="1033"/>
      <c r="BT123" s="1033"/>
      <c r="BU123" s="1033"/>
      <c r="BV123" s="1033">
        <v>6159041</v>
      </c>
      <c r="BW123" s="1033"/>
      <c r="BX123" s="1033"/>
      <c r="BY123" s="1033"/>
      <c r="BZ123" s="1033"/>
      <c r="CA123" s="1033">
        <v>6166259</v>
      </c>
      <c r="CB123" s="1033"/>
      <c r="CC123" s="1033"/>
      <c r="CD123" s="1033"/>
      <c r="CE123" s="1033"/>
      <c r="CF123" s="1003"/>
      <c r="CG123" s="1004"/>
      <c r="CH123" s="1004"/>
      <c r="CI123" s="1004"/>
      <c r="CJ123" s="1005"/>
      <c r="CK123" s="1011"/>
      <c r="CL123" s="1012"/>
      <c r="CM123" s="1012"/>
      <c r="CN123" s="1012"/>
      <c r="CO123" s="1013"/>
      <c r="CP123" s="1021" t="s">
        <v>391</v>
      </c>
      <c r="CQ123" s="1022"/>
      <c r="CR123" s="1022"/>
      <c r="CS123" s="1022"/>
      <c r="CT123" s="1022"/>
      <c r="CU123" s="1022"/>
      <c r="CV123" s="1022"/>
      <c r="CW123" s="1022"/>
      <c r="CX123" s="1022"/>
      <c r="CY123" s="1022"/>
      <c r="CZ123" s="1022"/>
      <c r="DA123" s="1022"/>
      <c r="DB123" s="1022"/>
      <c r="DC123" s="1022"/>
      <c r="DD123" s="1022"/>
      <c r="DE123" s="1022"/>
      <c r="DF123" s="1023"/>
      <c r="DG123" s="960" t="s">
        <v>122</v>
      </c>
      <c r="DH123" s="961"/>
      <c r="DI123" s="961"/>
      <c r="DJ123" s="961"/>
      <c r="DK123" s="962"/>
      <c r="DL123" s="963" t="s">
        <v>122</v>
      </c>
      <c r="DM123" s="961"/>
      <c r="DN123" s="961"/>
      <c r="DO123" s="961"/>
      <c r="DP123" s="962"/>
      <c r="DQ123" s="963" t="s">
        <v>122</v>
      </c>
      <c r="DR123" s="961"/>
      <c r="DS123" s="961"/>
      <c r="DT123" s="961"/>
      <c r="DU123" s="962"/>
      <c r="DV123" s="964" t="s">
        <v>122</v>
      </c>
      <c r="DW123" s="965"/>
      <c r="DX123" s="965"/>
      <c r="DY123" s="965"/>
      <c r="DZ123" s="966"/>
    </row>
    <row r="124" spans="1:130" s="230" customFormat="1" ht="26.25" customHeight="1" thickBot="1" x14ac:dyDescent="0.2">
      <c r="A124" s="1060"/>
      <c r="B124" s="951"/>
      <c r="C124" s="924" t="s">
        <v>439</v>
      </c>
      <c r="D124" s="925"/>
      <c r="E124" s="925"/>
      <c r="F124" s="925"/>
      <c r="G124" s="925"/>
      <c r="H124" s="925"/>
      <c r="I124" s="925"/>
      <c r="J124" s="925"/>
      <c r="K124" s="925"/>
      <c r="L124" s="925"/>
      <c r="M124" s="925"/>
      <c r="N124" s="925"/>
      <c r="O124" s="925"/>
      <c r="P124" s="925"/>
      <c r="Q124" s="925"/>
      <c r="R124" s="925"/>
      <c r="S124" s="925"/>
      <c r="T124" s="925"/>
      <c r="U124" s="925"/>
      <c r="V124" s="925"/>
      <c r="W124" s="925"/>
      <c r="X124" s="925"/>
      <c r="Y124" s="925"/>
      <c r="Z124" s="926"/>
      <c r="AA124" s="960" t="s">
        <v>122</v>
      </c>
      <c r="AB124" s="961"/>
      <c r="AC124" s="961"/>
      <c r="AD124" s="961"/>
      <c r="AE124" s="962"/>
      <c r="AF124" s="963" t="s">
        <v>122</v>
      </c>
      <c r="AG124" s="961"/>
      <c r="AH124" s="961"/>
      <c r="AI124" s="961"/>
      <c r="AJ124" s="962"/>
      <c r="AK124" s="963" t="s">
        <v>122</v>
      </c>
      <c r="AL124" s="961"/>
      <c r="AM124" s="961"/>
      <c r="AN124" s="961"/>
      <c r="AO124" s="962"/>
      <c r="AP124" s="964" t="s">
        <v>122</v>
      </c>
      <c r="AQ124" s="965"/>
      <c r="AR124" s="965"/>
      <c r="AS124" s="965"/>
      <c r="AT124" s="966"/>
      <c r="AU124" s="1062" t="s">
        <v>451</v>
      </c>
      <c r="AV124" s="1063"/>
      <c r="AW124" s="1063"/>
      <c r="AX124" s="1063"/>
      <c r="AY124" s="1063"/>
      <c r="AZ124" s="1063"/>
      <c r="BA124" s="1063"/>
      <c r="BB124" s="1063"/>
      <c r="BC124" s="1063"/>
      <c r="BD124" s="1063"/>
      <c r="BE124" s="1063"/>
      <c r="BF124" s="1063"/>
      <c r="BG124" s="1063"/>
      <c r="BH124" s="1063"/>
      <c r="BI124" s="1063"/>
      <c r="BJ124" s="1063"/>
      <c r="BK124" s="1063"/>
      <c r="BL124" s="1063"/>
      <c r="BM124" s="1063"/>
      <c r="BN124" s="1063"/>
      <c r="BO124" s="1063"/>
      <c r="BP124" s="1064"/>
      <c r="BQ124" s="1065" t="s">
        <v>122</v>
      </c>
      <c r="BR124" s="1029"/>
      <c r="BS124" s="1029"/>
      <c r="BT124" s="1029"/>
      <c r="BU124" s="1029"/>
      <c r="BV124" s="1029" t="s">
        <v>122</v>
      </c>
      <c r="BW124" s="1029"/>
      <c r="BX124" s="1029"/>
      <c r="BY124" s="1029"/>
      <c r="BZ124" s="1029"/>
      <c r="CA124" s="1029" t="s">
        <v>122</v>
      </c>
      <c r="CB124" s="1029"/>
      <c r="CC124" s="1029"/>
      <c r="CD124" s="1029"/>
      <c r="CE124" s="1029"/>
      <c r="CF124" s="1030"/>
      <c r="CG124" s="1031"/>
      <c r="CH124" s="1031"/>
      <c r="CI124" s="1031"/>
      <c r="CJ124" s="1032"/>
      <c r="CK124" s="1014"/>
      <c r="CL124" s="1014"/>
      <c r="CM124" s="1014"/>
      <c r="CN124" s="1014"/>
      <c r="CO124" s="1015"/>
      <c r="CP124" s="1021" t="s">
        <v>452</v>
      </c>
      <c r="CQ124" s="1022"/>
      <c r="CR124" s="1022"/>
      <c r="CS124" s="1022"/>
      <c r="CT124" s="1022"/>
      <c r="CU124" s="1022"/>
      <c r="CV124" s="1022"/>
      <c r="CW124" s="1022"/>
      <c r="CX124" s="1022"/>
      <c r="CY124" s="1022"/>
      <c r="CZ124" s="1022"/>
      <c r="DA124" s="1022"/>
      <c r="DB124" s="1022"/>
      <c r="DC124" s="1022"/>
      <c r="DD124" s="1022"/>
      <c r="DE124" s="1022"/>
      <c r="DF124" s="1023"/>
      <c r="DG124" s="1006">
        <v>329703</v>
      </c>
      <c r="DH124" s="988"/>
      <c r="DI124" s="988"/>
      <c r="DJ124" s="988"/>
      <c r="DK124" s="989"/>
      <c r="DL124" s="987">
        <v>293992</v>
      </c>
      <c r="DM124" s="988"/>
      <c r="DN124" s="988"/>
      <c r="DO124" s="988"/>
      <c r="DP124" s="989"/>
      <c r="DQ124" s="987" t="s">
        <v>122</v>
      </c>
      <c r="DR124" s="988"/>
      <c r="DS124" s="988"/>
      <c r="DT124" s="988"/>
      <c r="DU124" s="989"/>
      <c r="DV124" s="990" t="s">
        <v>122</v>
      </c>
      <c r="DW124" s="991"/>
      <c r="DX124" s="991"/>
      <c r="DY124" s="991"/>
      <c r="DZ124" s="992"/>
    </row>
    <row r="125" spans="1:130" s="230" customFormat="1" ht="26.25" customHeight="1" x14ac:dyDescent="0.15">
      <c r="A125" s="1060"/>
      <c r="B125" s="951"/>
      <c r="C125" s="924" t="s">
        <v>441</v>
      </c>
      <c r="D125" s="925"/>
      <c r="E125" s="925"/>
      <c r="F125" s="925"/>
      <c r="G125" s="925"/>
      <c r="H125" s="925"/>
      <c r="I125" s="925"/>
      <c r="J125" s="925"/>
      <c r="K125" s="925"/>
      <c r="L125" s="925"/>
      <c r="M125" s="925"/>
      <c r="N125" s="925"/>
      <c r="O125" s="925"/>
      <c r="P125" s="925"/>
      <c r="Q125" s="925"/>
      <c r="R125" s="925"/>
      <c r="S125" s="925"/>
      <c r="T125" s="925"/>
      <c r="U125" s="925"/>
      <c r="V125" s="925"/>
      <c r="W125" s="925"/>
      <c r="X125" s="925"/>
      <c r="Y125" s="925"/>
      <c r="Z125" s="926"/>
      <c r="AA125" s="960" t="s">
        <v>122</v>
      </c>
      <c r="AB125" s="961"/>
      <c r="AC125" s="961"/>
      <c r="AD125" s="961"/>
      <c r="AE125" s="962"/>
      <c r="AF125" s="963" t="s">
        <v>122</v>
      </c>
      <c r="AG125" s="961"/>
      <c r="AH125" s="961"/>
      <c r="AI125" s="961"/>
      <c r="AJ125" s="962"/>
      <c r="AK125" s="963" t="s">
        <v>122</v>
      </c>
      <c r="AL125" s="961"/>
      <c r="AM125" s="961"/>
      <c r="AN125" s="961"/>
      <c r="AO125" s="962"/>
      <c r="AP125" s="964" t="s">
        <v>122</v>
      </c>
      <c r="AQ125" s="965"/>
      <c r="AR125" s="965"/>
      <c r="AS125" s="965"/>
      <c r="AT125" s="966"/>
      <c r="AU125" s="252"/>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32"/>
      <c r="BR125" s="232"/>
      <c r="BS125" s="232"/>
      <c r="BT125" s="232"/>
      <c r="BU125" s="232"/>
      <c r="BV125" s="232"/>
      <c r="BW125" s="232"/>
      <c r="BX125" s="232"/>
      <c r="BY125" s="232"/>
      <c r="BZ125" s="232"/>
      <c r="CA125" s="232"/>
      <c r="CB125" s="232"/>
      <c r="CC125" s="232"/>
      <c r="CD125" s="232"/>
      <c r="CE125" s="232"/>
      <c r="CF125" s="232"/>
      <c r="CG125" s="232"/>
      <c r="CH125" s="232"/>
      <c r="CI125" s="232"/>
      <c r="CJ125" s="254"/>
      <c r="CK125" s="1024" t="s">
        <v>453</v>
      </c>
      <c r="CL125" s="1009"/>
      <c r="CM125" s="1009"/>
      <c r="CN125" s="1009"/>
      <c r="CO125" s="1010"/>
      <c r="CP125" s="931" t="s">
        <v>454</v>
      </c>
      <c r="CQ125" s="899"/>
      <c r="CR125" s="899"/>
      <c r="CS125" s="899"/>
      <c r="CT125" s="899"/>
      <c r="CU125" s="899"/>
      <c r="CV125" s="899"/>
      <c r="CW125" s="899"/>
      <c r="CX125" s="899"/>
      <c r="CY125" s="899"/>
      <c r="CZ125" s="899"/>
      <c r="DA125" s="899"/>
      <c r="DB125" s="899"/>
      <c r="DC125" s="899"/>
      <c r="DD125" s="899"/>
      <c r="DE125" s="899"/>
      <c r="DF125" s="900"/>
      <c r="DG125" s="932" t="s">
        <v>122</v>
      </c>
      <c r="DH125" s="933"/>
      <c r="DI125" s="933"/>
      <c r="DJ125" s="933"/>
      <c r="DK125" s="933"/>
      <c r="DL125" s="933" t="s">
        <v>122</v>
      </c>
      <c r="DM125" s="933"/>
      <c r="DN125" s="933"/>
      <c r="DO125" s="933"/>
      <c r="DP125" s="933"/>
      <c r="DQ125" s="933" t="s">
        <v>122</v>
      </c>
      <c r="DR125" s="933"/>
      <c r="DS125" s="933"/>
      <c r="DT125" s="933"/>
      <c r="DU125" s="933"/>
      <c r="DV125" s="934" t="s">
        <v>122</v>
      </c>
      <c r="DW125" s="934"/>
      <c r="DX125" s="934"/>
      <c r="DY125" s="934"/>
      <c r="DZ125" s="935"/>
    </row>
    <row r="126" spans="1:130" s="230" customFormat="1" ht="26.25" customHeight="1" thickBot="1" x14ac:dyDescent="0.2">
      <c r="A126" s="1060"/>
      <c r="B126" s="951"/>
      <c r="C126" s="924" t="s">
        <v>443</v>
      </c>
      <c r="D126" s="925"/>
      <c r="E126" s="925"/>
      <c r="F126" s="925"/>
      <c r="G126" s="925"/>
      <c r="H126" s="925"/>
      <c r="I126" s="925"/>
      <c r="J126" s="925"/>
      <c r="K126" s="925"/>
      <c r="L126" s="925"/>
      <c r="M126" s="925"/>
      <c r="N126" s="925"/>
      <c r="O126" s="925"/>
      <c r="P126" s="925"/>
      <c r="Q126" s="925"/>
      <c r="R126" s="925"/>
      <c r="S126" s="925"/>
      <c r="T126" s="925"/>
      <c r="U126" s="925"/>
      <c r="V126" s="925"/>
      <c r="W126" s="925"/>
      <c r="X126" s="925"/>
      <c r="Y126" s="925"/>
      <c r="Z126" s="926"/>
      <c r="AA126" s="960">
        <v>10775</v>
      </c>
      <c r="AB126" s="961"/>
      <c r="AC126" s="961"/>
      <c r="AD126" s="961"/>
      <c r="AE126" s="962"/>
      <c r="AF126" s="963">
        <v>19162</v>
      </c>
      <c r="AG126" s="961"/>
      <c r="AH126" s="961"/>
      <c r="AI126" s="961"/>
      <c r="AJ126" s="962"/>
      <c r="AK126" s="963">
        <v>20122</v>
      </c>
      <c r="AL126" s="961"/>
      <c r="AM126" s="961"/>
      <c r="AN126" s="961"/>
      <c r="AO126" s="962"/>
      <c r="AP126" s="964">
        <v>1.3</v>
      </c>
      <c r="AQ126" s="965"/>
      <c r="AR126" s="965"/>
      <c r="AS126" s="965"/>
      <c r="AT126" s="966"/>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232"/>
      <c r="CD126" s="255"/>
      <c r="CE126" s="255"/>
      <c r="CF126" s="255"/>
      <c r="CG126" s="232"/>
      <c r="CH126" s="232"/>
      <c r="CI126" s="232"/>
      <c r="CJ126" s="254"/>
      <c r="CK126" s="1025"/>
      <c r="CL126" s="1012"/>
      <c r="CM126" s="1012"/>
      <c r="CN126" s="1012"/>
      <c r="CO126" s="1013"/>
      <c r="CP126" s="924" t="s">
        <v>455</v>
      </c>
      <c r="CQ126" s="925"/>
      <c r="CR126" s="925"/>
      <c r="CS126" s="925"/>
      <c r="CT126" s="925"/>
      <c r="CU126" s="925"/>
      <c r="CV126" s="925"/>
      <c r="CW126" s="925"/>
      <c r="CX126" s="925"/>
      <c r="CY126" s="925"/>
      <c r="CZ126" s="925"/>
      <c r="DA126" s="925"/>
      <c r="DB126" s="925"/>
      <c r="DC126" s="925"/>
      <c r="DD126" s="925"/>
      <c r="DE126" s="925"/>
      <c r="DF126" s="926"/>
      <c r="DG126" s="927" t="s">
        <v>122</v>
      </c>
      <c r="DH126" s="928"/>
      <c r="DI126" s="928"/>
      <c r="DJ126" s="928"/>
      <c r="DK126" s="928"/>
      <c r="DL126" s="928" t="s">
        <v>122</v>
      </c>
      <c r="DM126" s="928"/>
      <c r="DN126" s="928"/>
      <c r="DO126" s="928"/>
      <c r="DP126" s="928"/>
      <c r="DQ126" s="928" t="s">
        <v>122</v>
      </c>
      <c r="DR126" s="928"/>
      <c r="DS126" s="928"/>
      <c r="DT126" s="928"/>
      <c r="DU126" s="928"/>
      <c r="DV126" s="929" t="s">
        <v>122</v>
      </c>
      <c r="DW126" s="929"/>
      <c r="DX126" s="929"/>
      <c r="DY126" s="929"/>
      <c r="DZ126" s="930"/>
    </row>
    <row r="127" spans="1:130" s="230" customFormat="1" ht="26.25" customHeight="1" x14ac:dyDescent="0.15">
      <c r="A127" s="1061"/>
      <c r="B127" s="953"/>
      <c r="C127" s="975" t="s">
        <v>456</v>
      </c>
      <c r="D127" s="967"/>
      <c r="E127" s="967"/>
      <c r="F127" s="967"/>
      <c r="G127" s="967"/>
      <c r="H127" s="967"/>
      <c r="I127" s="967"/>
      <c r="J127" s="967"/>
      <c r="K127" s="967"/>
      <c r="L127" s="967"/>
      <c r="M127" s="967"/>
      <c r="N127" s="967"/>
      <c r="O127" s="967"/>
      <c r="P127" s="967"/>
      <c r="Q127" s="967"/>
      <c r="R127" s="967"/>
      <c r="S127" s="967"/>
      <c r="T127" s="967"/>
      <c r="U127" s="967"/>
      <c r="V127" s="967"/>
      <c r="W127" s="967"/>
      <c r="X127" s="967"/>
      <c r="Y127" s="967"/>
      <c r="Z127" s="968"/>
      <c r="AA127" s="960" t="s">
        <v>122</v>
      </c>
      <c r="AB127" s="961"/>
      <c r="AC127" s="961"/>
      <c r="AD127" s="961"/>
      <c r="AE127" s="962"/>
      <c r="AF127" s="963" t="s">
        <v>122</v>
      </c>
      <c r="AG127" s="961"/>
      <c r="AH127" s="961"/>
      <c r="AI127" s="961"/>
      <c r="AJ127" s="962"/>
      <c r="AK127" s="963" t="s">
        <v>122</v>
      </c>
      <c r="AL127" s="961"/>
      <c r="AM127" s="961"/>
      <c r="AN127" s="961"/>
      <c r="AO127" s="962"/>
      <c r="AP127" s="964" t="s">
        <v>122</v>
      </c>
      <c r="AQ127" s="965"/>
      <c r="AR127" s="965"/>
      <c r="AS127" s="965"/>
      <c r="AT127" s="966"/>
      <c r="AU127" s="232"/>
      <c r="AV127" s="232"/>
      <c r="AW127" s="232"/>
      <c r="AX127" s="1034" t="s">
        <v>457</v>
      </c>
      <c r="AY127" s="1035"/>
      <c r="AZ127" s="1035"/>
      <c r="BA127" s="1035"/>
      <c r="BB127" s="1035"/>
      <c r="BC127" s="1035"/>
      <c r="BD127" s="1035"/>
      <c r="BE127" s="1036"/>
      <c r="BF127" s="1037" t="s">
        <v>458</v>
      </c>
      <c r="BG127" s="1035"/>
      <c r="BH127" s="1035"/>
      <c r="BI127" s="1035"/>
      <c r="BJ127" s="1035"/>
      <c r="BK127" s="1035"/>
      <c r="BL127" s="1036"/>
      <c r="BM127" s="1037" t="s">
        <v>459</v>
      </c>
      <c r="BN127" s="1035"/>
      <c r="BO127" s="1035"/>
      <c r="BP127" s="1035"/>
      <c r="BQ127" s="1035"/>
      <c r="BR127" s="1035"/>
      <c r="BS127" s="1036"/>
      <c r="BT127" s="1037" t="s">
        <v>460</v>
      </c>
      <c r="BU127" s="1035"/>
      <c r="BV127" s="1035"/>
      <c r="BW127" s="1035"/>
      <c r="BX127" s="1035"/>
      <c r="BY127" s="1035"/>
      <c r="BZ127" s="1058"/>
      <c r="CA127" s="232"/>
      <c r="CB127" s="232"/>
      <c r="CC127" s="232"/>
      <c r="CD127" s="255"/>
      <c r="CE127" s="255"/>
      <c r="CF127" s="255"/>
      <c r="CG127" s="232"/>
      <c r="CH127" s="232"/>
      <c r="CI127" s="232"/>
      <c r="CJ127" s="254"/>
      <c r="CK127" s="1025"/>
      <c r="CL127" s="1012"/>
      <c r="CM127" s="1012"/>
      <c r="CN127" s="1012"/>
      <c r="CO127" s="1013"/>
      <c r="CP127" s="924" t="s">
        <v>461</v>
      </c>
      <c r="CQ127" s="925"/>
      <c r="CR127" s="925"/>
      <c r="CS127" s="925"/>
      <c r="CT127" s="925"/>
      <c r="CU127" s="925"/>
      <c r="CV127" s="925"/>
      <c r="CW127" s="925"/>
      <c r="CX127" s="925"/>
      <c r="CY127" s="925"/>
      <c r="CZ127" s="925"/>
      <c r="DA127" s="925"/>
      <c r="DB127" s="925"/>
      <c r="DC127" s="925"/>
      <c r="DD127" s="925"/>
      <c r="DE127" s="925"/>
      <c r="DF127" s="926"/>
      <c r="DG127" s="927" t="s">
        <v>122</v>
      </c>
      <c r="DH127" s="928"/>
      <c r="DI127" s="928"/>
      <c r="DJ127" s="928"/>
      <c r="DK127" s="928"/>
      <c r="DL127" s="928" t="s">
        <v>122</v>
      </c>
      <c r="DM127" s="928"/>
      <c r="DN127" s="928"/>
      <c r="DO127" s="928"/>
      <c r="DP127" s="928"/>
      <c r="DQ127" s="928" t="s">
        <v>122</v>
      </c>
      <c r="DR127" s="928"/>
      <c r="DS127" s="928"/>
      <c r="DT127" s="928"/>
      <c r="DU127" s="928"/>
      <c r="DV127" s="929" t="s">
        <v>122</v>
      </c>
      <c r="DW127" s="929"/>
      <c r="DX127" s="929"/>
      <c r="DY127" s="929"/>
      <c r="DZ127" s="930"/>
    </row>
    <row r="128" spans="1:130" s="230" customFormat="1" ht="26.25" customHeight="1" thickBot="1" x14ac:dyDescent="0.2">
      <c r="A128" s="1044" t="s">
        <v>462</v>
      </c>
      <c r="B128" s="1045"/>
      <c r="C128" s="1045"/>
      <c r="D128" s="1045"/>
      <c r="E128" s="1045"/>
      <c r="F128" s="1045"/>
      <c r="G128" s="1045"/>
      <c r="H128" s="1045"/>
      <c r="I128" s="1045"/>
      <c r="J128" s="1045"/>
      <c r="K128" s="1045"/>
      <c r="L128" s="1045"/>
      <c r="M128" s="1045"/>
      <c r="N128" s="1045"/>
      <c r="O128" s="1045"/>
      <c r="P128" s="1045"/>
      <c r="Q128" s="1045"/>
      <c r="R128" s="1045"/>
      <c r="S128" s="1045"/>
      <c r="T128" s="1045"/>
      <c r="U128" s="1045"/>
      <c r="V128" s="1045"/>
      <c r="W128" s="1046" t="s">
        <v>463</v>
      </c>
      <c r="X128" s="1046"/>
      <c r="Y128" s="1046"/>
      <c r="Z128" s="1047"/>
      <c r="AA128" s="1048">
        <v>48194</v>
      </c>
      <c r="AB128" s="1049"/>
      <c r="AC128" s="1049"/>
      <c r="AD128" s="1049"/>
      <c r="AE128" s="1050"/>
      <c r="AF128" s="1051">
        <v>53890</v>
      </c>
      <c r="AG128" s="1049"/>
      <c r="AH128" s="1049"/>
      <c r="AI128" s="1049"/>
      <c r="AJ128" s="1050"/>
      <c r="AK128" s="1051">
        <v>67896</v>
      </c>
      <c r="AL128" s="1049"/>
      <c r="AM128" s="1049"/>
      <c r="AN128" s="1049"/>
      <c r="AO128" s="1050"/>
      <c r="AP128" s="1052"/>
      <c r="AQ128" s="1053"/>
      <c r="AR128" s="1053"/>
      <c r="AS128" s="1053"/>
      <c r="AT128" s="1054"/>
      <c r="AU128" s="232"/>
      <c r="AV128" s="232"/>
      <c r="AW128" s="232"/>
      <c r="AX128" s="898" t="s">
        <v>464</v>
      </c>
      <c r="AY128" s="899"/>
      <c r="AZ128" s="899"/>
      <c r="BA128" s="899"/>
      <c r="BB128" s="899"/>
      <c r="BC128" s="899"/>
      <c r="BD128" s="899"/>
      <c r="BE128" s="900"/>
      <c r="BF128" s="1055" t="s">
        <v>122</v>
      </c>
      <c r="BG128" s="1056"/>
      <c r="BH128" s="1056"/>
      <c r="BI128" s="1056"/>
      <c r="BJ128" s="1056"/>
      <c r="BK128" s="1056"/>
      <c r="BL128" s="1057"/>
      <c r="BM128" s="1055">
        <v>15</v>
      </c>
      <c r="BN128" s="1056"/>
      <c r="BO128" s="1056"/>
      <c r="BP128" s="1056"/>
      <c r="BQ128" s="1056"/>
      <c r="BR128" s="1056"/>
      <c r="BS128" s="1057"/>
      <c r="BT128" s="1055">
        <v>20</v>
      </c>
      <c r="BU128" s="1056"/>
      <c r="BV128" s="1056"/>
      <c r="BW128" s="1056"/>
      <c r="BX128" s="1056"/>
      <c r="BY128" s="1056"/>
      <c r="BZ128" s="1078"/>
      <c r="CA128" s="255"/>
      <c r="CB128" s="255"/>
      <c r="CC128" s="255"/>
      <c r="CD128" s="255"/>
      <c r="CE128" s="255"/>
      <c r="CF128" s="255"/>
      <c r="CG128" s="232"/>
      <c r="CH128" s="232"/>
      <c r="CI128" s="232"/>
      <c r="CJ128" s="254"/>
      <c r="CK128" s="1026"/>
      <c r="CL128" s="1027"/>
      <c r="CM128" s="1027"/>
      <c r="CN128" s="1027"/>
      <c r="CO128" s="1028"/>
      <c r="CP128" s="1038" t="s">
        <v>465</v>
      </c>
      <c r="CQ128" s="728"/>
      <c r="CR128" s="728"/>
      <c r="CS128" s="728"/>
      <c r="CT128" s="728"/>
      <c r="CU128" s="728"/>
      <c r="CV128" s="728"/>
      <c r="CW128" s="728"/>
      <c r="CX128" s="728"/>
      <c r="CY128" s="728"/>
      <c r="CZ128" s="728"/>
      <c r="DA128" s="728"/>
      <c r="DB128" s="728"/>
      <c r="DC128" s="728"/>
      <c r="DD128" s="728"/>
      <c r="DE128" s="728"/>
      <c r="DF128" s="1039"/>
      <c r="DG128" s="1040">
        <v>297</v>
      </c>
      <c r="DH128" s="1041"/>
      <c r="DI128" s="1041"/>
      <c r="DJ128" s="1041"/>
      <c r="DK128" s="1041"/>
      <c r="DL128" s="1041">
        <v>299</v>
      </c>
      <c r="DM128" s="1041"/>
      <c r="DN128" s="1041"/>
      <c r="DO128" s="1041"/>
      <c r="DP128" s="1041"/>
      <c r="DQ128" s="1041">
        <v>86</v>
      </c>
      <c r="DR128" s="1041"/>
      <c r="DS128" s="1041"/>
      <c r="DT128" s="1041"/>
      <c r="DU128" s="1041"/>
      <c r="DV128" s="1042">
        <v>0</v>
      </c>
      <c r="DW128" s="1042"/>
      <c r="DX128" s="1042"/>
      <c r="DY128" s="1042"/>
      <c r="DZ128" s="1043"/>
    </row>
    <row r="129" spans="1:131" s="230" customFormat="1" ht="26.25" customHeight="1" x14ac:dyDescent="0.15">
      <c r="A129" s="936" t="s">
        <v>102</v>
      </c>
      <c r="B129" s="937"/>
      <c r="C129" s="937"/>
      <c r="D129" s="937"/>
      <c r="E129" s="937"/>
      <c r="F129" s="937"/>
      <c r="G129" s="937"/>
      <c r="H129" s="937"/>
      <c r="I129" s="937"/>
      <c r="J129" s="937"/>
      <c r="K129" s="937"/>
      <c r="L129" s="937"/>
      <c r="M129" s="937"/>
      <c r="N129" s="937"/>
      <c r="O129" s="937"/>
      <c r="P129" s="937"/>
      <c r="Q129" s="937"/>
      <c r="R129" s="937"/>
      <c r="S129" s="937"/>
      <c r="T129" s="937"/>
      <c r="U129" s="937"/>
      <c r="V129" s="937"/>
      <c r="W129" s="1072" t="s">
        <v>466</v>
      </c>
      <c r="X129" s="1073"/>
      <c r="Y129" s="1073"/>
      <c r="Z129" s="1074"/>
      <c r="AA129" s="960">
        <v>1890093</v>
      </c>
      <c r="AB129" s="961"/>
      <c r="AC129" s="961"/>
      <c r="AD129" s="961"/>
      <c r="AE129" s="962"/>
      <c r="AF129" s="963">
        <v>1871584</v>
      </c>
      <c r="AG129" s="961"/>
      <c r="AH129" s="961"/>
      <c r="AI129" s="961"/>
      <c r="AJ129" s="962"/>
      <c r="AK129" s="963">
        <v>1898888</v>
      </c>
      <c r="AL129" s="961"/>
      <c r="AM129" s="961"/>
      <c r="AN129" s="961"/>
      <c r="AO129" s="962"/>
      <c r="AP129" s="1075"/>
      <c r="AQ129" s="1076"/>
      <c r="AR129" s="1076"/>
      <c r="AS129" s="1076"/>
      <c r="AT129" s="1077"/>
      <c r="AU129" s="233"/>
      <c r="AV129" s="233"/>
      <c r="AW129" s="233"/>
      <c r="AX129" s="1067" t="s">
        <v>467</v>
      </c>
      <c r="AY129" s="925"/>
      <c r="AZ129" s="925"/>
      <c r="BA129" s="925"/>
      <c r="BB129" s="925"/>
      <c r="BC129" s="925"/>
      <c r="BD129" s="925"/>
      <c r="BE129" s="926"/>
      <c r="BF129" s="1068" t="s">
        <v>122</v>
      </c>
      <c r="BG129" s="1069"/>
      <c r="BH129" s="1069"/>
      <c r="BI129" s="1069"/>
      <c r="BJ129" s="1069"/>
      <c r="BK129" s="1069"/>
      <c r="BL129" s="1070"/>
      <c r="BM129" s="1068">
        <v>20</v>
      </c>
      <c r="BN129" s="1069"/>
      <c r="BO129" s="1069"/>
      <c r="BP129" s="1069"/>
      <c r="BQ129" s="1069"/>
      <c r="BR129" s="1069"/>
      <c r="BS129" s="1070"/>
      <c r="BT129" s="1068">
        <v>30</v>
      </c>
      <c r="BU129" s="1069"/>
      <c r="BV129" s="1069"/>
      <c r="BW129" s="1069"/>
      <c r="BX129" s="1069"/>
      <c r="BY129" s="1069"/>
      <c r="BZ129" s="1071"/>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c r="DB129" s="256"/>
      <c r="DC129" s="256"/>
      <c r="DD129" s="256"/>
      <c r="DE129" s="256"/>
      <c r="DF129" s="256"/>
      <c r="DG129" s="256"/>
      <c r="DH129" s="256"/>
      <c r="DI129" s="256"/>
      <c r="DJ129" s="256"/>
      <c r="DK129" s="256"/>
      <c r="DL129" s="256"/>
      <c r="DM129" s="256"/>
      <c r="DN129" s="256"/>
      <c r="DO129" s="256"/>
      <c r="DP129" s="233"/>
      <c r="DQ129" s="233"/>
      <c r="DR129" s="233"/>
      <c r="DS129" s="233"/>
      <c r="DT129" s="233"/>
      <c r="DU129" s="233"/>
      <c r="DV129" s="233"/>
      <c r="DW129" s="233"/>
      <c r="DX129" s="233"/>
      <c r="DY129" s="233"/>
      <c r="DZ129" s="233"/>
    </row>
    <row r="130" spans="1:131" s="230" customFormat="1" ht="26.25" customHeight="1" x14ac:dyDescent="0.15">
      <c r="A130" s="936" t="s">
        <v>468</v>
      </c>
      <c r="B130" s="937"/>
      <c r="C130" s="937"/>
      <c r="D130" s="937"/>
      <c r="E130" s="937"/>
      <c r="F130" s="937"/>
      <c r="G130" s="937"/>
      <c r="H130" s="937"/>
      <c r="I130" s="937"/>
      <c r="J130" s="937"/>
      <c r="K130" s="937"/>
      <c r="L130" s="937"/>
      <c r="M130" s="937"/>
      <c r="N130" s="937"/>
      <c r="O130" s="937"/>
      <c r="P130" s="937"/>
      <c r="Q130" s="937"/>
      <c r="R130" s="937"/>
      <c r="S130" s="937"/>
      <c r="T130" s="937"/>
      <c r="U130" s="937"/>
      <c r="V130" s="937"/>
      <c r="W130" s="1072" t="s">
        <v>469</v>
      </c>
      <c r="X130" s="1073"/>
      <c r="Y130" s="1073"/>
      <c r="Z130" s="1074"/>
      <c r="AA130" s="960">
        <v>310776</v>
      </c>
      <c r="AB130" s="961"/>
      <c r="AC130" s="961"/>
      <c r="AD130" s="961"/>
      <c r="AE130" s="962"/>
      <c r="AF130" s="963">
        <v>338892</v>
      </c>
      <c r="AG130" s="961"/>
      <c r="AH130" s="961"/>
      <c r="AI130" s="961"/>
      <c r="AJ130" s="962"/>
      <c r="AK130" s="963">
        <v>376018</v>
      </c>
      <c r="AL130" s="961"/>
      <c r="AM130" s="961"/>
      <c r="AN130" s="961"/>
      <c r="AO130" s="962"/>
      <c r="AP130" s="1075"/>
      <c r="AQ130" s="1076"/>
      <c r="AR130" s="1076"/>
      <c r="AS130" s="1076"/>
      <c r="AT130" s="1077"/>
      <c r="AU130" s="233"/>
      <c r="AV130" s="233"/>
      <c r="AW130" s="233"/>
      <c r="AX130" s="1067" t="s">
        <v>470</v>
      </c>
      <c r="AY130" s="925"/>
      <c r="AZ130" s="925"/>
      <c r="BA130" s="925"/>
      <c r="BB130" s="925"/>
      <c r="BC130" s="925"/>
      <c r="BD130" s="925"/>
      <c r="BE130" s="926"/>
      <c r="BF130" s="1103">
        <v>10.7</v>
      </c>
      <c r="BG130" s="1104"/>
      <c r="BH130" s="1104"/>
      <c r="BI130" s="1104"/>
      <c r="BJ130" s="1104"/>
      <c r="BK130" s="1104"/>
      <c r="BL130" s="1105"/>
      <c r="BM130" s="1103">
        <v>25</v>
      </c>
      <c r="BN130" s="1104"/>
      <c r="BO130" s="1104"/>
      <c r="BP130" s="1104"/>
      <c r="BQ130" s="1104"/>
      <c r="BR130" s="1104"/>
      <c r="BS130" s="1105"/>
      <c r="BT130" s="1103">
        <v>35</v>
      </c>
      <c r="BU130" s="1104"/>
      <c r="BV130" s="1104"/>
      <c r="BW130" s="1104"/>
      <c r="BX130" s="1104"/>
      <c r="BY130" s="1104"/>
      <c r="BZ130" s="110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c r="DB130" s="256"/>
      <c r="DC130" s="256"/>
      <c r="DD130" s="256"/>
      <c r="DE130" s="256"/>
      <c r="DF130" s="256"/>
      <c r="DG130" s="256"/>
      <c r="DH130" s="256"/>
      <c r="DI130" s="256"/>
      <c r="DJ130" s="256"/>
      <c r="DK130" s="256"/>
      <c r="DL130" s="256"/>
      <c r="DM130" s="256"/>
      <c r="DN130" s="256"/>
      <c r="DO130" s="256"/>
      <c r="DP130" s="233"/>
      <c r="DQ130" s="233"/>
      <c r="DR130" s="233"/>
      <c r="DS130" s="233"/>
      <c r="DT130" s="233"/>
      <c r="DU130" s="233"/>
      <c r="DV130" s="233"/>
      <c r="DW130" s="233"/>
      <c r="DX130" s="233"/>
      <c r="DY130" s="233"/>
      <c r="DZ130" s="233"/>
    </row>
    <row r="131" spans="1:131" s="230" customFormat="1" ht="26.25" customHeight="1" thickBot="1" x14ac:dyDescent="0.2">
      <c r="A131" s="1107"/>
      <c r="B131" s="1108"/>
      <c r="C131" s="1108"/>
      <c r="D131" s="1108"/>
      <c r="E131" s="1108"/>
      <c r="F131" s="1108"/>
      <c r="G131" s="1108"/>
      <c r="H131" s="1108"/>
      <c r="I131" s="1108"/>
      <c r="J131" s="1108"/>
      <c r="K131" s="1108"/>
      <c r="L131" s="1108"/>
      <c r="M131" s="1108"/>
      <c r="N131" s="1108"/>
      <c r="O131" s="1108"/>
      <c r="P131" s="1108"/>
      <c r="Q131" s="1108"/>
      <c r="R131" s="1108"/>
      <c r="S131" s="1108"/>
      <c r="T131" s="1108"/>
      <c r="U131" s="1108"/>
      <c r="V131" s="1108"/>
      <c r="W131" s="1109" t="s">
        <v>471</v>
      </c>
      <c r="X131" s="1110"/>
      <c r="Y131" s="1110"/>
      <c r="Z131" s="1111"/>
      <c r="AA131" s="1006">
        <v>1579317</v>
      </c>
      <c r="AB131" s="988"/>
      <c r="AC131" s="988"/>
      <c r="AD131" s="988"/>
      <c r="AE131" s="989"/>
      <c r="AF131" s="987">
        <v>1532692</v>
      </c>
      <c r="AG131" s="988"/>
      <c r="AH131" s="988"/>
      <c r="AI131" s="988"/>
      <c r="AJ131" s="989"/>
      <c r="AK131" s="987">
        <v>1522870</v>
      </c>
      <c r="AL131" s="988"/>
      <c r="AM131" s="988"/>
      <c r="AN131" s="988"/>
      <c r="AO131" s="989"/>
      <c r="AP131" s="1112"/>
      <c r="AQ131" s="1113"/>
      <c r="AR131" s="1113"/>
      <c r="AS131" s="1113"/>
      <c r="AT131" s="1114"/>
      <c r="AU131" s="233"/>
      <c r="AV131" s="233"/>
      <c r="AW131" s="233"/>
      <c r="AX131" s="1085" t="s">
        <v>472</v>
      </c>
      <c r="AY131" s="728"/>
      <c r="AZ131" s="728"/>
      <c r="BA131" s="728"/>
      <c r="BB131" s="728"/>
      <c r="BC131" s="728"/>
      <c r="BD131" s="728"/>
      <c r="BE131" s="1039"/>
      <c r="BF131" s="1086" t="s">
        <v>122</v>
      </c>
      <c r="BG131" s="1087"/>
      <c r="BH131" s="1087"/>
      <c r="BI131" s="1087"/>
      <c r="BJ131" s="1087"/>
      <c r="BK131" s="1087"/>
      <c r="BL131" s="1088"/>
      <c r="BM131" s="1086">
        <v>350</v>
      </c>
      <c r="BN131" s="1087"/>
      <c r="BO131" s="1087"/>
      <c r="BP131" s="1087"/>
      <c r="BQ131" s="1087"/>
      <c r="BR131" s="1087"/>
      <c r="BS131" s="1088"/>
      <c r="BT131" s="1089"/>
      <c r="BU131" s="1090"/>
      <c r="BV131" s="1090"/>
      <c r="BW131" s="1090"/>
      <c r="BX131" s="1090"/>
      <c r="BY131" s="1090"/>
      <c r="BZ131" s="1091"/>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c r="DB131" s="256"/>
      <c r="DC131" s="256"/>
      <c r="DD131" s="256"/>
      <c r="DE131" s="256"/>
      <c r="DF131" s="256"/>
      <c r="DG131" s="256"/>
      <c r="DH131" s="256"/>
      <c r="DI131" s="256"/>
      <c r="DJ131" s="256"/>
      <c r="DK131" s="256"/>
      <c r="DL131" s="256"/>
      <c r="DM131" s="256"/>
      <c r="DN131" s="256"/>
      <c r="DO131" s="256"/>
      <c r="DP131" s="233"/>
      <c r="DQ131" s="233"/>
      <c r="DR131" s="233"/>
      <c r="DS131" s="233"/>
      <c r="DT131" s="233"/>
      <c r="DU131" s="233"/>
      <c r="DV131" s="233"/>
      <c r="DW131" s="233"/>
      <c r="DX131" s="233"/>
      <c r="DY131" s="233"/>
      <c r="DZ131" s="233"/>
    </row>
    <row r="132" spans="1:131" s="230" customFormat="1" ht="26.25" customHeight="1" x14ac:dyDescent="0.15">
      <c r="A132" s="1092" t="s">
        <v>473</v>
      </c>
      <c r="B132" s="1093"/>
      <c r="C132" s="1093"/>
      <c r="D132" s="1093"/>
      <c r="E132" s="1093"/>
      <c r="F132" s="1093"/>
      <c r="G132" s="1093"/>
      <c r="H132" s="1093"/>
      <c r="I132" s="1093"/>
      <c r="J132" s="1093"/>
      <c r="K132" s="1093"/>
      <c r="L132" s="1093"/>
      <c r="M132" s="1093"/>
      <c r="N132" s="1093"/>
      <c r="O132" s="1093"/>
      <c r="P132" s="1093"/>
      <c r="Q132" s="1093"/>
      <c r="R132" s="1093"/>
      <c r="S132" s="1093"/>
      <c r="T132" s="1093"/>
      <c r="U132" s="1093"/>
      <c r="V132" s="1096" t="s">
        <v>474</v>
      </c>
      <c r="W132" s="1096"/>
      <c r="X132" s="1096"/>
      <c r="Y132" s="1096"/>
      <c r="Z132" s="1097"/>
      <c r="AA132" s="1098">
        <v>9.7606750259999995</v>
      </c>
      <c r="AB132" s="1099"/>
      <c r="AC132" s="1099"/>
      <c r="AD132" s="1099"/>
      <c r="AE132" s="1100"/>
      <c r="AF132" s="1101">
        <v>11.428258250000001</v>
      </c>
      <c r="AG132" s="1099"/>
      <c r="AH132" s="1099"/>
      <c r="AI132" s="1099"/>
      <c r="AJ132" s="1100"/>
      <c r="AK132" s="1101">
        <v>11.080262919999999</v>
      </c>
      <c r="AL132" s="1099"/>
      <c r="AM132" s="1099"/>
      <c r="AN132" s="1099"/>
      <c r="AO132" s="1100"/>
      <c r="AP132" s="1003"/>
      <c r="AQ132" s="1004"/>
      <c r="AR132" s="1004"/>
      <c r="AS132" s="1004"/>
      <c r="AT132" s="1102"/>
      <c r="AU132" s="257"/>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4"/>
      <c r="BT132" s="233"/>
      <c r="BU132" s="233"/>
      <c r="BV132" s="233"/>
      <c r="BW132" s="233"/>
      <c r="BX132" s="233"/>
      <c r="BY132" s="233"/>
      <c r="BZ132" s="233"/>
      <c r="CA132" s="256"/>
      <c r="CB132" s="256"/>
      <c r="CC132" s="256"/>
      <c r="CD132" s="256"/>
      <c r="CE132" s="256"/>
      <c r="CF132" s="256"/>
      <c r="CG132" s="256"/>
      <c r="CH132" s="256"/>
      <c r="CI132" s="256"/>
      <c r="CJ132" s="256"/>
      <c r="CK132" s="256"/>
      <c r="CL132" s="256"/>
      <c r="CM132" s="256"/>
      <c r="CN132" s="256"/>
      <c r="CO132" s="256"/>
      <c r="CP132" s="256"/>
      <c r="CQ132" s="256"/>
      <c r="CR132" s="256"/>
      <c r="CS132" s="256"/>
      <c r="CT132" s="256"/>
      <c r="CU132" s="256"/>
      <c r="CV132" s="256"/>
      <c r="CW132" s="256"/>
      <c r="CX132" s="256"/>
      <c r="CY132" s="256"/>
      <c r="CZ132" s="256"/>
      <c r="DA132" s="256"/>
      <c r="DB132" s="256"/>
      <c r="DC132" s="256"/>
      <c r="DD132" s="256"/>
      <c r="DE132" s="256"/>
      <c r="DF132" s="256"/>
      <c r="DG132" s="256"/>
      <c r="DH132" s="256"/>
      <c r="DI132" s="256"/>
      <c r="DJ132" s="256"/>
      <c r="DK132" s="256"/>
      <c r="DL132" s="256"/>
      <c r="DM132" s="256"/>
      <c r="DN132" s="256"/>
      <c r="DO132" s="256"/>
      <c r="DP132" s="233"/>
      <c r="DQ132" s="233"/>
      <c r="DR132" s="233"/>
      <c r="DS132" s="233"/>
      <c r="DT132" s="233"/>
      <c r="DU132" s="233"/>
      <c r="DV132" s="233"/>
      <c r="DW132" s="233"/>
      <c r="DX132" s="233"/>
      <c r="DY132" s="233"/>
      <c r="DZ132" s="233"/>
    </row>
    <row r="133" spans="1:131" s="230" customFormat="1" ht="26.25" customHeight="1" thickBot="1" x14ac:dyDescent="0.2">
      <c r="A133" s="1094"/>
      <c r="B133" s="1095"/>
      <c r="C133" s="1095"/>
      <c r="D133" s="1095"/>
      <c r="E133" s="1095"/>
      <c r="F133" s="1095"/>
      <c r="G133" s="1095"/>
      <c r="H133" s="1095"/>
      <c r="I133" s="1095"/>
      <c r="J133" s="1095"/>
      <c r="K133" s="1095"/>
      <c r="L133" s="1095"/>
      <c r="M133" s="1095"/>
      <c r="N133" s="1095"/>
      <c r="O133" s="1095"/>
      <c r="P133" s="1095"/>
      <c r="Q133" s="1095"/>
      <c r="R133" s="1095"/>
      <c r="S133" s="1095"/>
      <c r="T133" s="1095"/>
      <c r="U133" s="1095"/>
      <c r="V133" s="1079" t="s">
        <v>475</v>
      </c>
      <c r="W133" s="1079"/>
      <c r="X133" s="1079"/>
      <c r="Y133" s="1079"/>
      <c r="Z133" s="1080"/>
      <c r="AA133" s="1081">
        <v>10</v>
      </c>
      <c r="AB133" s="1082"/>
      <c r="AC133" s="1082"/>
      <c r="AD133" s="1082"/>
      <c r="AE133" s="1083"/>
      <c r="AF133" s="1081">
        <v>10.6</v>
      </c>
      <c r="AG133" s="1082"/>
      <c r="AH133" s="1082"/>
      <c r="AI133" s="1082"/>
      <c r="AJ133" s="1083"/>
      <c r="AK133" s="1081">
        <v>10.7</v>
      </c>
      <c r="AL133" s="1082"/>
      <c r="AM133" s="1082"/>
      <c r="AN133" s="1082"/>
      <c r="AO133" s="1083"/>
      <c r="AP133" s="1030"/>
      <c r="AQ133" s="1031"/>
      <c r="AR133" s="1031"/>
      <c r="AS133" s="1031"/>
      <c r="AT133" s="1084"/>
      <c r="AU133" s="233"/>
      <c r="AV133" s="233"/>
      <c r="AW133" s="233"/>
      <c r="AX133" s="233"/>
      <c r="AY133" s="233"/>
      <c r="AZ133" s="233"/>
      <c r="BA133" s="233"/>
      <c r="BB133" s="233"/>
      <c r="BC133" s="233"/>
      <c r="BD133" s="233"/>
      <c r="BE133" s="233"/>
      <c r="BF133" s="233"/>
      <c r="BG133" s="233"/>
      <c r="BH133" s="233"/>
      <c r="BI133" s="233"/>
      <c r="BJ133" s="233"/>
      <c r="BK133" s="233"/>
      <c r="BL133" s="233"/>
      <c r="BM133" s="233"/>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c r="DJ133" s="256"/>
      <c r="DK133" s="256"/>
      <c r="DL133" s="256"/>
      <c r="DM133" s="256"/>
      <c r="DN133" s="256"/>
      <c r="DO133" s="256"/>
      <c r="DP133" s="233"/>
      <c r="DQ133" s="233"/>
      <c r="DR133" s="233"/>
      <c r="DS133" s="233"/>
      <c r="DT133" s="233"/>
      <c r="DU133" s="233"/>
      <c r="DV133" s="233"/>
      <c r="DW133" s="233"/>
      <c r="DX133" s="233"/>
      <c r="DY133" s="233"/>
      <c r="DZ133" s="233"/>
    </row>
    <row r="134" spans="1:131" ht="11.25" customHeight="1" x14ac:dyDescent="0.15">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33"/>
      <c r="AV134" s="233"/>
      <c r="AW134" s="233"/>
      <c r="AX134" s="233"/>
      <c r="AY134" s="233"/>
      <c r="AZ134" s="233"/>
      <c r="BA134" s="233"/>
      <c r="BB134" s="233"/>
      <c r="BC134" s="233"/>
      <c r="BD134" s="233"/>
      <c r="BE134" s="233"/>
      <c r="BF134" s="233"/>
      <c r="BG134" s="233"/>
      <c r="BH134" s="233"/>
      <c r="BI134" s="233"/>
      <c r="BJ134" s="233"/>
      <c r="BK134" s="233"/>
      <c r="BL134" s="233"/>
      <c r="BM134" s="233"/>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c r="CQ134" s="256"/>
      <c r="CR134" s="256"/>
      <c r="CS134" s="256"/>
      <c r="CT134" s="256"/>
      <c r="CU134" s="256"/>
      <c r="CV134" s="256"/>
      <c r="CW134" s="256"/>
      <c r="CX134" s="256"/>
      <c r="CY134" s="256"/>
      <c r="CZ134" s="256"/>
      <c r="DA134" s="256"/>
      <c r="DB134" s="256"/>
      <c r="DC134" s="256"/>
      <c r="DD134" s="256"/>
      <c r="DE134" s="256"/>
      <c r="DF134" s="256"/>
      <c r="DG134" s="256"/>
      <c r="DH134" s="256"/>
      <c r="DI134" s="256"/>
      <c r="DJ134" s="256"/>
      <c r="DK134" s="256"/>
      <c r="DL134" s="256"/>
      <c r="DM134" s="256"/>
      <c r="DN134" s="256"/>
      <c r="DO134" s="256"/>
      <c r="DP134" s="233"/>
      <c r="DQ134" s="233"/>
      <c r="DR134" s="233"/>
      <c r="DS134" s="233"/>
      <c r="DT134" s="233"/>
      <c r="DU134" s="233"/>
      <c r="DV134" s="233"/>
      <c r="DW134" s="233"/>
      <c r="DX134" s="233"/>
      <c r="DY134" s="233"/>
      <c r="DZ134" s="233"/>
      <c r="EA134" s="230"/>
    </row>
    <row r="135" spans="1:131" ht="14.25" hidden="1" x14ac:dyDescent="0.15">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58"/>
      <c r="CY135" s="258"/>
      <c r="CZ135" s="258"/>
      <c r="DA135" s="258"/>
      <c r="DB135" s="258"/>
      <c r="DC135" s="258"/>
      <c r="DD135" s="258"/>
      <c r="DE135" s="258"/>
      <c r="DF135" s="258"/>
      <c r="DG135" s="258"/>
      <c r="DH135" s="258"/>
      <c r="DI135" s="258"/>
      <c r="DJ135" s="258"/>
      <c r="DK135" s="258"/>
      <c r="DL135" s="258"/>
      <c r="DM135" s="258"/>
      <c r="DN135" s="258"/>
      <c r="DO135" s="258"/>
      <c r="DP135" s="258"/>
      <c r="DQ135" s="258"/>
      <c r="DR135" s="258"/>
      <c r="DS135" s="258"/>
      <c r="DT135" s="258"/>
      <c r="DU135" s="258"/>
      <c r="DV135" s="258"/>
      <c r="DW135" s="258"/>
      <c r="DX135" s="258"/>
      <c r="DY135" s="258"/>
      <c r="DZ135" s="258"/>
    </row>
  </sheetData>
  <sheetProtection algorithmName="SHA-512" hashValue="zkJRYnEGSXPyBcciFO2SZWt3JAKvPpYBn4CcNBHHacikEvktyAZjeiQ9RQH+qaEOC2Zx2yP+48aiLImt2vjc7A==" saltValue="sQxN8xsINpDkHUw5SgsQ9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BI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Q105"/>
  <sheetViews>
    <sheetView showGridLines="0" view="pageBreakPreview" topLeftCell="AK1" zoomScaleNormal="85" zoomScaleSheetLayoutView="100" workbookViewId="0">
      <selection activeCell="AI72" sqref="AI72"/>
    </sheetView>
  </sheetViews>
  <sheetFormatPr defaultColWidth="0" defaultRowHeight="13.5" customHeight="1" zeroHeight="1" x14ac:dyDescent="0.15"/>
  <cols>
    <col min="1" max="120" width="2.75" style="260" customWidth="1"/>
    <col min="121" max="121" width="0" style="259" hidden="1" customWidth="1"/>
    <col min="122" max="16384" width="9" style="259" hidden="1"/>
  </cols>
  <sheetData>
    <row r="1" spans="1:120" x14ac:dyDescent="0.1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row>
    <row r="2" spans="1:120" x14ac:dyDescent="0.15"/>
    <row r="3" spans="1:120" x14ac:dyDescent="0.15"/>
    <row r="4" spans="1:120" x14ac:dyDescent="0.15"/>
    <row r="5" spans="1:120" x14ac:dyDescent="0.15"/>
    <row r="6" spans="1:120" x14ac:dyDescent="0.15"/>
    <row r="7" spans="1:120" x14ac:dyDescent="0.15"/>
    <row r="8" spans="1:120" x14ac:dyDescent="0.15"/>
    <row r="9" spans="1:120" x14ac:dyDescent="0.15"/>
    <row r="10" spans="1:120" x14ac:dyDescent="0.15"/>
    <row r="11" spans="1:120" x14ac:dyDescent="0.15"/>
    <row r="12" spans="1:120" x14ac:dyDescent="0.15"/>
    <row r="13" spans="1:120" x14ac:dyDescent="0.15"/>
    <row r="14" spans="1:120" x14ac:dyDescent="0.15"/>
    <row r="15" spans="1:120" x14ac:dyDescent="0.15"/>
    <row r="16" spans="1:120" x14ac:dyDescent="0.15">
      <c r="DP16" s="259"/>
    </row>
    <row r="17" spans="119:120" x14ac:dyDescent="0.15">
      <c r="DP17" s="259"/>
    </row>
    <row r="18" spans="119:120" x14ac:dyDescent="0.15"/>
    <row r="19" spans="119:120" x14ac:dyDescent="0.15"/>
    <row r="20" spans="119:120" x14ac:dyDescent="0.15">
      <c r="DO20" s="259"/>
      <c r="DP20" s="259"/>
    </row>
    <row r="21" spans="119:120" x14ac:dyDescent="0.15">
      <c r="DP21" s="259"/>
    </row>
    <row r="22" spans="119:120" x14ac:dyDescent="0.15"/>
    <row r="23" spans="119:120" x14ac:dyDescent="0.15">
      <c r="DO23" s="259"/>
      <c r="DP23" s="259"/>
    </row>
    <row r="24" spans="119:120" x14ac:dyDescent="0.15">
      <c r="DP24" s="259"/>
    </row>
    <row r="25" spans="119:120" x14ac:dyDescent="0.15">
      <c r="DP25" s="259"/>
    </row>
    <row r="26" spans="119:120" x14ac:dyDescent="0.15">
      <c r="DO26" s="259"/>
      <c r="DP26" s="259"/>
    </row>
    <row r="27" spans="119:120" x14ac:dyDescent="0.15"/>
    <row r="28" spans="119:120" x14ac:dyDescent="0.15">
      <c r="DO28" s="259"/>
      <c r="DP28" s="259"/>
    </row>
    <row r="29" spans="119:120" x14ac:dyDescent="0.15">
      <c r="DP29" s="259"/>
    </row>
    <row r="30" spans="119:120" x14ac:dyDescent="0.15"/>
    <row r="31" spans="119:120" x14ac:dyDescent="0.15">
      <c r="DO31" s="259"/>
      <c r="DP31" s="259"/>
    </row>
    <row r="32" spans="119:120" x14ac:dyDescent="0.15"/>
    <row r="33" spans="98:120" x14ac:dyDescent="0.15">
      <c r="DO33" s="259"/>
      <c r="DP33" s="259"/>
    </row>
    <row r="34" spans="98:120" x14ac:dyDescent="0.15">
      <c r="DM34" s="259"/>
    </row>
    <row r="35" spans="98:120" x14ac:dyDescent="0.15">
      <c r="CT35" s="259"/>
      <c r="CU35" s="259"/>
      <c r="CV35" s="259"/>
      <c r="CY35" s="259"/>
      <c r="CZ35" s="259"/>
      <c r="DA35" s="259"/>
      <c r="DD35" s="259"/>
      <c r="DE35" s="259"/>
      <c r="DF35" s="259"/>
      <c r="DI35" s="259"/>
      <c r="DJ35" s="259"/>
      <c r="DK35" s="259"/>
      <c r="DM35" s="259"/>
      <c r="DN35" s="259"/>
      <c r="DO35" s="259"/>
      <c r="DP35" s="259"/>
    </row>
    <row r="36" spans="98:120" x14ac:dyDescent="0.15"/>
    <row r="37" spans="98:120" x14ac:dyDescent="0.15">
      <c r="CW37" s="259"/>
      <c r="DB37" s="259"/>
      <c r="DG37" s="259"/>
      <c r="DL37" s="259"/>
      <c r="DP37" s="259"/>
    </row>
    <row r="38" spans="98:120" x14ac:dyDescent="0.15">
      <c r="CT38" s="259"/>
      <c r="CU38" s="259"/>
      <c r="CV38" s="259"/>
      <c r="CW38" s="259"/>
      <c r="CY38" s="259"/>
      <c r="CZ38" s="259"/>
      <c r="DA38" s="259"/>
      <c r="DB38" s="259"/>
      <c r="DD38" s="259"/>
      <c r="DE38" s="259"/>
      <c r="DF38" s="259"/>
      <c r="DG38" s="259"/>
      <c r="DI38" s="259"/>
      <c r="DJ38" s="259"/>
      <c r="DK38" s="259"/>
      <c r="DL38" s="259"/>
      <c r="DN38" s="259"/>
      <c r="DO38" s="259"/>
      <c r="DP38" s="259"/>
    </row>
    <row r="39" spans="98:120" x14ac:dyDescent="0.15"/>
    <row r="40" spans="98:120" x14ac:dyDescent="0.15"/>
    <row r="41" spans="98:120" x14ac:dyDescent="0.15"/>
    <row r="42" spans="98:120" x14ac:dyDescent="0.15"/>
    <row r="43" spans="98:120" x14ac:dyDescent="0.15"/>
    <row r="44" spans="98:120" x14ac:dyDescent="0.15"/>
    <row r="45" spans="98:120" x14ac:dyDescent="0.15"/>
    <row r="46" spans="98:120" x14ac:dyDescent="0.15"/>
    <row r="47" spans="98:120" x14ac:dyDescent="0.15"/>
    <row r="48" spans="98:120" x14ac:dyDescent="0.15"/>
    <row r="49" spans="22:120" x14ac:dyDescent="0.15">
      <c r="DN49" s="259"/>
      <c r="DO49" s="259"/>
      <c r="DP49" s="259"/>
    </row>
    <row r="50" spans="22:120" x14ac:dyDescent="0.15"/>
    <row r="51" spans="22:120" x14ac:dyDescent="0.15"/>
    <row r="52" spans="22:120" x14ac:dyDescent="0.15"/>
    <row r="53" spans="22:120" x14ac:dyDescent="0.15"/>
    <row r="54" spans="22:120" x14ac:dyDescent="0.15"/>
    <row r="55" spans="22:120" x14ac:dyDescent="0.15"/>
    <row r="56" spans="22:120" x14ac:dyDescent="0.15"/>
    <row r="57" spans="22:120" x14ac:dyDescent="0.15"/>
    <row r="58" spans="22:120" x14ac:dyDescent="0.15"/>
    <row r="59" spans="22:120" x14ac:dyDescent="0.15"/>
    <row r="60" spans="22:120" x14ac:dyDescent="0.15"/>
    <row r="61" spans="22:120" x14ac:dyDescent="0.15"/>
    <row r="62" spans="22:120" x14ac:dyDescent="0.15"/>
    <row r="63" spans="22:120" x14ac:dyDescent="0.15">
      <c r="W63" s="259"/>
      <c r="CS63" s="259"/>
      <c r="CX63" s="259"/>
      <c r="DC63" s="259"/>
      <c r="DH63" s="259"/>
    </row>
    <row r="64" spans="22:120" x14ac:dyDescent="0.15">
      <c r="V64" s="259"/>
    </row>
    <row r="65" spans="15:120" x14ac:dyDescent="0.15">
      <c r="X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c r="CG65" s="259"/>
      <c r="CH65" s="259"/>
      <c r="CI65" s="259"/>
      <c r="CJ65" s="259"/>
      <c r="CK65" s="259"/>
      <c r="CL65" s="259"/>
      <c r="CM65" s="259"/>
      <c r="CN65" s="259"/>
      <c r="CO65" s="259"/>
      <c r="CP65" s="259"/>
      <c r="CQ65" s="259"/>
      <c r="CR65" s="259"/>
      <c r="CU65" s="259"/>
      <c r="CZ65" s="259"/>
      <c r="DE65" s="259"/>
      <c r="DJ65" s="259"/>
    </row>
    <row r="66" spans="15:120" x14ac:dyDescent="0.15">
      <c r="Q66" s="259"/>
      <c r="S66" s="259"/>
      <c r="U66" s="259"/>
      <c r="DM66" s="259"/>
    </row>
    <row r="67" spans="15:120" x14ac:dyDescent="0.15">
      <c r="O67" s="259"/>
      <c r="P67" s="259"/>
      <c r="R67" s="259"/>
      <c r="T67" s="259"/>
      <c r="Y67" s="259"/>
      <c r="CT67" s="259"/>
      <c r="CV67" s="259"/>
      <c r="CW67" s="259"/>
      <c r="CY67" s="259"/>
      <c r="DA67" s="259"/>
      <c r="DB67" s="259"/>
      <c r="DD67" s="259"/>
      <c r="DF67" s="259"/>
      <c r="DG67" s="259"/>
      <c r="DI67" s="259"/>
      <c r="DK67" s="259"/>
      <c r="DL67" s="259"/>
      <c r="DN67" s="259"/>
      <c r="DO67" s="259"/>
      <c r="DP67" s="259"/>
    </row>
    <row r="68" spans="15:120" x14ac:dyDescent="0.15"/>
    <row r="69" spans="15:120" x14ac:dyDescent="0.15"/>
    <row r="70" spans="15:120" x14ac:dyDescent="0.15"/>
    <row r="71" spans="15:120" x14ac:dyDescent="0.15"/>
    <row r="72" spans="15:120" x14ac:dyDescent="0.15">
      <c r="DP72" s="259"/>
    </row>
    <row r="73" spans="15:120" x14ac:dyDescent="0.15">
      <c r="DP73" s="259"/>
    </row>
    <row r="74" spans="15:120" x14ac:dyDescent="0.15"/>
    <row r="75" spans="15:120" x14ac:dyDescent="0.15"/>
    <row r="76" spans="15:120" x14ac:dyDescent="0.15"/>
    <row r="77" spans="15:120" x14ac:dyDescent="0.15"/>
    <row r="78" spans="15:120" x14ac:dyDescent="0.15"/>
    <row r="79" spans="15:120" x14ac:dyDescent="0.15"/>
    <row r="80" spans="15:120" x14ac:dyDescent="0.15"/>
    <row r="81" spans="97:112" x14ac:dyDescent="0.15"/>
    <row r="82" spans="97:112" x14ac:dyDescent="0.15"/>
    <row r="83" spans="97:112" x14ac:dyDescent="0.15"/>
    <row r="84" spans="97:112" x14ac:dyDescent="0.15"/>
    <row r="85" spans="97:112" x14ac:dyDescent="0.15"/>
    <row r="86" spans="97:112" x14ac:dyDescent="0.15"/>
    <row r="87" spans="97:112" x14ac:dyDescent="0.15"/>
    <row r="88" spans="97:112" x14ac:dyDescent="0.15"/>
    <row r="89" spans="97:112" x14ac:dyDescent="0.15"/>
    <row r="90" spans="97:112" x14ac:dyDescent="0.15"/>
    <row r="91" spans="97:112" x14ac:dyDescent="0.15"/>
    <row r="92" spans="97:112" x14ac:dyDescent="0.15"/>
    <row r="93" spans="97:112" x14ac:dyDescent="0.15"/>
    <row r="94" spans="97:112" x14ac:dyDescent="0.15"/>
    <row r="95" spans="97:112" x14ac:dyDescent="0.15"/>
    <row r="96" spans="97:112" x14ac:dyDescent="0.15">
      <c r="CS96" s="259"/>
      <c r="CX96" s="259"/>
      <c r="DC96" s="259"/>
      <c r="DH96" s="259"/>
    </row>
    <row r="97" spans="24:120" x14ac:dyDescent="0.15">
      <c r="CS97" s="259"/>
      <c r="CX97" s="259"/>
      <c r="DC97" s="259"/>
      <c r="DH97" s="259"/>
      <c r="DP97" s="260" t="s">
        <v>476</v>
      </c>
    </row>
    <row r="98" spans="24:120" hidden="1" x14ac:dyDescent="0.15">
      <c r="CS98" s="259"/>
      <c r="CX98" s="259"/>
      <c r="DC98" s="259"/>
      <c r="DH98" s="259"/>
    </row>
    <row r="99" spans="24:120" hidden="1" x14ac:dyDescent="0.15">
      <c r="CS99" s="259"/>
      <c r="CX99" s="259"/>
      <c r="DC99" s="259"/>
      <c r="DH99" s="259"/>
    </row>
    <row r="101" spans="24:120" ht="12" hidden="1" customHeight="1" x14ac:dyDescent="0.15">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c r="CG101" s="259"/>
      <c r="CH101" s="259"/>
      <c r="CI101" s="259"/>
      <c r="CJ101" s="259"/>
      <c r="CK101" s="259"/>
      <c r="CL101" s="259"/>
      <c r="CM101" s="259"/>
      <c r="CN101" s="259"/>
      <c r="CO101" s="259"/>
      <c r="CP101" s="259"/>
      <c r="CQ101" s="259"/>
      <c r="CR101" s="259"/>
      <c r="CU101" s="259"/>
      <c r="CZ101" s="259"/>
      <c r="DE101" s="259"/>
      <c r="DJ101" s="259"/>
    </row>
    <row r="102" spans="24:120" ht="1.5" hidden="1" customHeight="1" x14ac:dyDescent="0.15">
      <c r="CU102" s="259"/>
      <c r="CZ102" s="259"/>
      <c r="DE102" s="259"/>
      <c r="DJ102" s="259"/>
      <c r="DM102" s="259"/>
    </row>
    <row r="103" spans="24:120" hidden="1" x14ac:dyDescent="0.15">
      <c r="CT103" s="259"/>
      <c r="CV103" s="259"/>
      <c r="CW103" s="259"/>
      <c r="CY103" s="259"/>
      <c r="DA103" s="259"/>
      <c r="DB103" s="259"/>
      <c r="DD103" s="259"/>
      <c r="DF103" s="259"/>
      <c r="DG103" s="259"/>
      <c r="DI103" s="259"/>
      <c r="DK103" s="259"/>
      <c r="DL103" s="259"/>
      <c r="DM103" s="259"/>
      <c r="DN103" s="259"/>
      <c r="DO103" s="259"/>
      <c r="DP103" s="259"/>
    </row>
    <row r="104" spans="24:120" hidden="1" x14ac:dyDescent="0.15">
      <c r="CV104" s="259"/>
      <c r="CW104" s="259"/>
      <c r="DA104" s="259"/>
      <c r="DB104" s="259"/>
      <c r="DF104" s="259"/>
      <c r="DG104" s="259"/>
      <c r="DK104" s="259"/>
      <c r="DL104" s="259"/>
      <c r="DN104" s="259"/>
      <c r="DO104" s="259"/>
      <c r="DP104" s="259"/>
    </row>
    <row r="105" spans="24:120" ht="12.75" hidden="1" customHeight="1" x14ac:dyDescent="0.15"/>
  </sheetData>
  <sheetProtection algorithmName="SHA-512" hashValue="yp+tje5TB3p2WHm96bjdWjndDr2TyiWKXMnfKjVKVdQJMQDDsWY9/CBvzg16VPs0/clUK6TWwihtWmE649xP/g==" saltValue="U4zF1XHWnbeOIVidlNIMww==" spinCount="100000" sheet="1" objects="1" scenarios="1"/>
  <dataConsolidate/>
  <phoneticPr fontId="2"/>
  <printOptions horizontalCentered="1" verticalCentered="1"/>
  <pageMargins left="0" right="0" top="0" bottom="0" header="0" footer="0"/>
  <pageSetup paperSize="9" scale="45" orientation="landscape"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G1" zoomScaleNormal="100" zoomScaleSheetLayoutView="55" workbookViewId="0"/>
  </sheetViews>
  <sheetFormatPr defaultColWidth="0" defaultRowHeight="13.5" customHeight="1" zeroHeight="1" x14ac:dyDescent="0.15"/>
  <cols>
    <col min="1" max="116" width="2.625" style="260" customWidth="1"/>
    <col min="117" max="16384" width="9" style="259" hidden="1"/>
  </cols>
  <sheetData>
    <row r="1" spans="2:116" x14ac:dyDescent="0.15">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row>
    <row r="2" spans="2:116" x14ac:dyDescent="0.15"/>
    <row r="3" spans="2:116" x14ac:dyDescent="0.15"/>
    <row r="4" spans="2:116" x14ac:dyDescent="0.15">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row>
    <row r="5" spans="2:116" x14ac:dyDescent="0.15">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CY5" s="259"/>
      <c r="CZ5" s="259"/>
      <c r="DA5" s="259"/>
      <c r="DB5" s="259"/>
      <c r="DC5" s="259"/>
      <c r="DD5" s="259"/>
      <c r="DE5" s="259"/>
      <c r="DF5" s="259"/>
      <c r="DG5" s="259"/>
      <c r="DH5" s="259"/>
      <c r="DI5" s="259"/>
      <c r="DJ5" s="259"/>
      <c r="DK5" s="259"/>
      <c r="DL5" s="259"/>
    </row>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9:116" x14ac:dyDescent="0.15"/>
    <row r="18" spans="9:116" x14ac:dyDescent="0.15">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c r="CG18" s="259"/>
      <c r="CH18" s="259"/>
      <c r="CI18" s="259"/>
      <c r="CJ18" s="259"/>
      <c r="CK18" s="259"/>
      <c r="CL18" s="259"/>
      <c r="CM18" s="259"/>
      <c r="CN18" s="259"/>
      <c r="CO18" s="259"/>
      <c r="CP18" s="259"/>
      <c r="CQ18" s="259"/>
      <c r="CR18" s="259"/>
      <c r="CS18" s="259"/>
      <c r="CT18" s="259"/>
      <c r="CU18" s="259"/>
      <c r="CV18" s="259"/>
      <c r="CW18" s="259"/>
      <c r="CX18" s="259"/>
      <c r="CY18" s="259"/>
      <c r="CZ18" s="259"/>
      <c r="DA18" s="259"/>
      <c r="DB18" s="259"/>
      <c r="DC18" s="259"/>
      <c r="DD18" s="259"/>
      <c r="DE18" s="259"/>
      <c r="DF18" s="259"/>
      <c r="DG18" s="259"/>
      <c r="DH18" s="259"/>
      <c r="DI18" s="259"/>
      <c r="DJ18" s="259"/>
      <c r="DK18" s="259"/>
      <c r="DL18" s="259"/>
    </row>
    <row r="19" spans="9:116" x14ac:dyDescent="0.15"/>
    <row r="20" spans="9:116" x14ac:dyDescent="0.15"/>
    <row r="21" spans="9:116" x14ac:dyDescent="0.15">
      <c r="DL21" s="259"/>
    </row>
    <row r="22" spans="9:116" x14ac:dyDescent="0.15">
      <c r="DI22" s="259"/>
      <c r="DJ22" s="259"/>
      <c r="DK22" s="259"/>
      <c r="DL22" s="259"/>
    </row>
    <row r="23" spans="9:116" x14ac:dyDescent="0.15">
      <c r="CY23" s="259"/>
      <c r="CZ23" s="259"/>
      <c r="DA23" s="259"/>
      <c r="DB23" s="259"/>
      <c r="DC23" s="259"/>
      <c r="DD23" s="259"/>
      <c r="DE23" s="259"/>
      <c r="DF23" s="259"/>
      <c r="DG23" s="259"/>
      <c r="DH23" s="259"/>
      <c r="DI23" s="259"/>
      <c r="DJ23" s="259"/>
      <c r="DK23" s="259"/>
      <c r="DL23" s="259"/>
    </row>
    <row r="24" spans="9:116" x14ac:dyDescent="0.15"/>
    <row r="25" spans="9:116" x14ac:dyDescent="0.15"/>
    <row r="26" spans="9:116" x14ac:dyDescent="0.15"/>
    <row r="27" spans="9:116" x14ac:dyDescent="0.15"/>
    <row r="28" spans="9:116" x14ac:dyDescent="0.15"/>
    <row r="29" spans="9:116" x14ac:dyDescent="0.15"/>
    <row r="30" spans="9:116" x14ac:dyDescent="0.15"/>
    <row r="31" spans="9:116" x14ac:dyDescent="0.15"/>
    <row r="32" spans="9:116" x14ac:dyDescent="0.15"/>
    <row r="33" spans="15:116" x14ac:dyDescent="0.15"/>
    <row r="34" spans="15:116" x14ac:dyDescent="0.15"/>
    <row r="35" spans="15:116" x14ac:dyDescent="0.15">
      <c r="CZ35" s="259"/>
      <c r="DA35" s="259"/>
      <c r="DB35" s="259"/>
      <c r="DC35" s="259"/>
      <c r="DD35" s="259"/>
      <c r="DE35" s="259"/>
      <c r="DF35" s="259"/>
      <c r="DG35" s="259"/>
      <c r="DH35" s="259"/>
      <c r="DI35" s="259"/>
      <c r="DJ35" s="259"/>
      <c r="DK35" s="259"/>
      <c r="DL35" s="259"/>
    </row>
    <row r="36" spans="15:116" x14ac:dyDescent="0.15"/>
    <row r="37" spans="15:116" x14ac:dyDescent="0.15">
      <c r="DL37" s="259"/>
    </row>
    <row r="38" spans="15:116" x14ac:dyDescent="0.15">
      <c r="DI38" s="259"/>
      <c r="DJ38" s="259"/>
      <c r="DK38" s="259"/>
      <c r="DL38" s="259"/>
    </row>
    <row r="39" spans="15:116" x14ac:dyDescent="0.15"/>
    <row r="40" spans="15:116" x14ac:dyDescent="0.15"/>
    <row r="41" spans="15:116" x14ac:dyDescent="0.15"/>
    <row r="42" spans="15:116" x14ac:dyDescent="0.15"/>
    <row r="43" spans="15:116" x14ac:dyDescent="0.15">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c r="DD43" s="259"/>
      <c r="DE43" s="259"/>
      <c r="DF43" s="259"/>
      <c r="DG43" s="259"/>
      <c r="DH43" s="259"/>
      <c r="DI43" s="259"/>
      <c r="DJ43" s="259"/>
      <c r="DK43" s="259"/>
      <c r="DL43" s="259"/>
    </row>
    <row r="44" spans="15:116" x14ac:dyDescent="0.15">
      <c r="DL44" s="259"/>
    </row>
    <row r="45" spans="15:116" x14ac:dyDescent="0.15"/>
    <row r="46" spans="15:116" x14ac:dyDescent="0.15">
      <c r="DA46" s="259"/>
      <c r="DB46" s="259"/>
      <c r="DC46" s="259"/>
      <c r="DD46" s="259"/>
      <c r="DE46" s="259"/>
      <c r="DF46" s="259"/>
      <c r="DG46" s="259"/>
      <c r="DH46" s="259"/>
      <c r="DI46" s="259"/>
      <c r="DJ46" s="259"/>
      <c r="DK46" s="259"/>
      <c r="DL46" s="259"/>
    </row>
    <row r="47" spans="15:116" x14ac:dyDescent="0.15"/>
    <row r="48" spans="15:116" x14ac:dyDescent="0.15"/>
    <row r="49" spans="104:116" x14ac:dyDescent="0.15"/>
    <row r="50" spans="104:116" x14ac:dyDescent="0.15">
      <c r="CZ50" s="259"/>
      <c r="DA50" s="259"/>
      <c r="DB50" s="259"/>
      <c r="DC50" s="259"/>
      <c r="DD50" s="259"/>
      <c r="DE50" s="259"/>
      <c r="DF50" s="259"/>
      <c r="DG50" s="259"/>
      <c r="DH50" s="259"/>
      <c r="DI50" s="259"/>
      <c r="DJ50" s="259"/>
      <c r="DK50" s="259"/>
      <c r="DL50" s="259"/>
    </row>
    <row r="51" spans="104:116" x14ac:dyDescent="0.15"/>
    <row r="52" spans="104:116" x14ac:dyDescent="0.15"/>
    <row r="53" spans="104:116" x14ac:dyDescent="0.15">
      <c r="DL53" s="259"/>
    </row>
    <row r="54" spans="104:116" x14ac:dyDescent="0.15"/>
    <row r="55" spans="104:116" x14ac:dyDescent="0.15"/>
    <row r="56" spans="104:116" x14ac:dyDescent="0.15"/>
    <row r="57" spans="104:116" x14ac:dyDescent="0.15"/>
    <row r="58" spans="104:116" x14ac:dyDescent="0.15"/>
    <row r="59" spans="104:116" x14ac:dyDescent="0.15"/>
    <row r="60" spans="104:116" x14ac:dyDescent="0.15"/>
    <row r="61" spans="104:116" x14ac:dyDescent="0.15"/>
    <row r="62" spans="104:116" x14ac:dyDescent="0.15"/>
    <row r="63" spans="104:116" x14ac:dyDescent="0.15"/>
    <row r="64" spans="104:116" x14ac:dyDescent="0.15"/>
    <row r="65" spans="107:116" x14ac:dyDescent="0.15"/>
    <row r="66" spans="107:116" x14ac:dyDescent="0.15"/>
    <row r="67" spans="107:116" x14ac:dyDescent="0.15">
      <c r="DC67" s="259"/>
      <c r="DD67" s="259"/>
      <c r="DE67" s="259"/>
      <c r="DF67" s="259"/>
      <c r="DG67" s="259"/>
      <c r="DH67" s="259"/>
      <c r="DI67" s="259"/>
      <c r="DJ67" s="259"/>
      <c r="DK67" s="259"/>
      <c r="DL67" s="259"/>
    </row>
    <row r="68" spans="107:116" x14ac:dyDescent="0.15"/>
    <row r="69" spans="107:116" x14ac:dyDescent="0.15"/>
    <row r="70" spans="107:116" x14ac:dyDescent="0.15"/>
    <row r="71" spans="107:116" x14ac:dyDescent="0.15"/>
    <row r="72" spans="107:116" x14ac:dyDescent="0.15"/>
    <row r="73" spans="107:116" x14ac:dyDescent="0.15"/>
    <row r="74" spans="107:116" x14ac:dyDescent="0.15"/>
    <row r="75" spans="107:116" x14ac:dyDescent="0.15"/>
    <row r="76" spans="107:116" x14ac:dyDescent="0.15"/>
    <row r="77" spans="107:116" x14ac:dyDescent="0.15"/>
    <row r="78" spans="107:116" x14ac:dyDescent="0.15"/>
    <row r="79" spans="107:116" x14ac:dyDescent="0.15"/>
    <row r="80" spans="107:116" x14ac:dyDescent="0.15"/>
    <row r="81" x14ac:dyDescent="0.15"/>
    <row r="82" x14ac:dyDescent="0.15"/>
    <row r="83" x14ac:dyDescent="0.15"/>
    <row r="84" x14ac:dyDescent="0.15"/>
    <row r="85" x14ac:dyDescent="0.15"/>
    <row r="86" x14ac:dyDescent="0.15"/>
    <row r="87" x14ac:dyDescent="0.15"/>
    <row r="88" x14ac:dyDescent="0.15"/>
    <row r="89" x14ac:dyDescent="0.15"/>
  </sheetData>
  <sheetProtection algorithmName="SHA-512" hashValue="MlT8b9MjkE+H4kx45ZjuRmrXS8dTmrYDMDMgcXwoS12eJm93rDJYg97MkznD3glqIbo3urQK4MwqCUWJ8oNJ0g==" saltValue="qkPPKBDDr9bSWn0KzNHT3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3"/>
  <sheetViews>
    <sheetView showGridLines="0" view="pageBreakPreview" workbookViewId="0"/>
  </sheetViews>
  <sheetFormatPr defaultColWidth="0" defaultRowHeight="13.5" customHeight="1" zeroHeight="1" x14ac:dyDescent="0.15"/>
  <cols>
    <col min="1" max="36" width="2.5" style="261" customWidth="1"/>
    <col min="37" max="44" width="17" style="261" customWidth="1"/>
    <col min="45" max="45" width="6.125" style="268" customWidth="1"/>
    <col min="46" max="46" width="3" style="266" customWidth="1"/>
    <col min="47" max="47" width="19.125" style="261" hidden="1" customWidth="1"/>
    <col min="48" max="52" width="12.625" style="261" hidden="1" customWidth="1"/>
    <col min="53" max="16384" width="8.625" style="261" hidden="1"/>
  </cols>
  <sheetData>
    <row r="1" spans="1:46" x14ac:dyDescent="0.15">
      <c r="AS1" s="262"/>
      <c r="AT1" s="262"/>
    </row>
    <row r="2" spans="1:46" x14ac:dyDescent="0.15">
      <c r="AS2" s="262"/>
      <c r="AT2" s="262"/>
    </row>
    <row r="3" spans="1:46" x14ac:dyDescent="0.15">
      <c r="AS3" s="262"/>
      <c r="AT3" s="262"/>
    </row>
    <row r="4" spans="1:46" x14ac:dyDescent="0.15">
      <c r="AS4" s="262"/>
      <c r="AT4" s="262"/>
    </row>
    <row r="5" spans="1:46" ht="17.25" x14ac:dyDescent="0.15">
      <c r="A5" s="263" t="s">
        <v>477</v>
      </c>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5"/>
    </row>
    <row r="6" spans="1:46" x14ac:dyDescent="0.15">
      <c r="A6" s="266"/>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7" t="s">
        <v>478</v>
      </c>
      <c r="AL6" s="267"/>
      <c r="AM6" s="267"/>
      <c r="AN6" s="267"/>
      <c r="AO6" s="262"/>
      <c r="AP6" s="262"/>
      <c r="AQ6" s="262"/>
      <c r="AR6" s="262"/>
    </row>
    <row r="7" spans="1:46" ht="13.5" customHeight="1" x14ac:dyDescent="0.15">
      <c r="A7" s="266"/>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9"/>
      <c r="AL7" s="270"/>
      <c r="AM7" s="270"/>
      <c r="AN7" s="271"/>
      <c r="AO7" s="1116" t="s">
        <v>479</v>
      </c>
      <c r="AP7" s="272"/>
      <c r="AQ7" s="273" t="s">
        <v>480</v>
      </c>
      <c r="AR7" s="274"/>
    </row>
    <row r="8" spans="1:46" x14ac:dyDescent="0.15">
      <c r="A8" s="266"/>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75"/>
      <c r="AL8" s="276"/>
      <c r="AM8" s="276"/>
      <c r="AN8" s="277"/>
      <c r="AO8" s="1117"/>
      <c r="AP8" s="278" t="s">
        <v>481</v>
      </c>
      <c r="AQ8" s="279" t="s">
        <v>482</v>
      </c>
      <c r="AR8" s="280" t="s">
        <v>483</v>
      </c>
    </row>
    <row r="9" spans="1:46" x14ac:dyDescent="0.15">
      <c r="A9" s="266"/>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1118" t="s">
        <v>484</v>
      </c>
      <c r="AL9" s="1119"/>
      <c r="AM9" s="1119"/>
      <c r="AN9" s="1120"/>
      <c r="AO9" s="281">
        <v>484768</v>
      </c>
      <c r="AP9" s="281">
        <v>296132</v>
      </c>
      <c r="AQ9" s="282">
        <v>243450</v>
      </c>
      <c r="AR9" s="283">
        <v>21.6</v>
      </c>
    </row>
    <row r="10" spans="1:46" ht="13.5" customHeight="1" x14ac:dyDescent="0.15">
      <c r="A10" s="266"/>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1118" t="s">
        <v>485</v>
      </c>
      <c r="AL10" s="1119"/>
      <c r="AM10" s="1119"/>
      <c r="AN10" s="1120"/>
      <c r="AO10" s="284">
        <v>76731</v>
      </c>
      <c r="AP10" s="284">
        <v>46873</v>
      </c>
      <c r="AQ10" s="285">
        <v>36828</v>
      </c>
      <c r="AR10" s="286">
        <v>27.3</v>
      </c>
    </row>
    <row r="11" spans="1:46" ht="13.5" customHeight="1" x14ac:dyDescent="0.15">
      <c r="A11" s="266"/>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1118" t="s">
        <v>486</v>
      </c>
      <c r="AL11" s="1119"/>
      <c r="AM11" s="1119"/>
      <c r="AN11" s="1120"/>
      <c r="AO11" s="284">
        <v>3832</v>
      </c>
      <c r="AP11" s="284">
        <v>2341</v>
      </c>
      <c r="AQ11" s="285">
        <v>2575</v>
      </c>
      <c r="AR11" s="286">
        <v>-9.1</v>
      </c>
    </row>
    <row r="12" spans="1:46" ht="13.5" customHeight="1" x14ac:dyDescent="0.15">
      <c r="A12" s="266"/>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1118" t="s">
        <v>487</v>
      </c>
      <c r="AL12" s="1119"/>
      <c r="AM12" s="1119"/>
      <c r="AN12" s="1120"/>
      <c r="AO12" s="284" t="s">
        <v>488</v>
      </c>
      <c r="AP12" s="284" t="s">
        <v>488</v>
      </c>
      <c r="AQ12" s="285" t="s">
        <v>488</v>
      </c>
      <c r="AR12" s="286" t="s">
        <v>488</v>
      </c>
    </row>
    <row r="13" spans="1:46" ht="13.5" customHeight="1" x14ac:dyDescent="0.15">
      <c r="A13" s="266"/>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1118" t="s">
        <v>489</v>
      </c>
      <c r="AL13" s="1119"/>
      <c r="AM13" s="1119"/>
      <c r="AN13" s="1120"/>
      <c r="AO13" s="284">
        <v>14054</v>
      </c>
      <c r="AP13" s="284">
        <v>8585</v>
      </c>
      <c r="AQ13" s="285">
        <v>11862</v>
      </c>
      <c r="AR13" s="286">
        <v>-27.6</v>
      </c>
    </row>
    <row r="14" spans="1:46" ht="13.5" customHeight="1" x14ac:dyDescent="0.15">
      <c r="A14" s="266"/>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1118" t="s">
        <v>490</v>
      </c>
      <c r="AL14" s="1119"/>
      <c r="AM14" s="1119"/>
      <c r="AN14" s="1120"/>
      <c r="AO14" s="284">
        <v>9522</v>
      </c>
      <c r="AP14" s="284">
        <v>5817</v>
      </c>
      <c r="AQ14" s="285">
        <v>4647</v>
      </c>
      <c r="AR14" s="286">
        <v>25.2</v>
      </c>
    </row>
    <row r="15" spans="1:46" ht="13.5" customHeight="1" x14ac:dyDescent="0.15">
      <c r="A15" s="266"/>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1121" t="s">
        <v>491</v>
      </c>
      <c r="AL15" s="1122"/>
      <c r="AM15" s="1122"/>
      <c r="AN15" s="1123"/>
      <c r="AO15" s="284">
        <v>-23435</v>
      </c>
      <c r="AP15" s="284">
        <v>-14316</v>
      </c>
      <c r="AQ15" s="285">
        <v>-13358</v>
      </c>
      <c r="AR15" s="286">
        <v>7.2</v>
      </c>
    </row>
    <row r="16" spans="1:46" x14ac:dyDescent="0.15">
      <c r="A16" s="266"/>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1121" t="s">
        <v>177</v>
      </c>
      <c r="AL16" s="1122"/>
      <c r="AM16" s="1122"/>
      <c r="AN16" s="1123"/>
      <c r="AO16" s="284">
        <v>565472</v>
      </c>
      <c r="AP16" s="284">
        <v>345432</v>
      </c>
      <c r="AQ16" s="285">
        <v>286004</v>
      </c>
      <c r="AR16" s="286">
        <v>20.8</v>
      </c>
    </row>
    <row r="17" spans="1:46" x14ac:dyDescent="0.15">
      <c r="A17" s="266"/>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87"/>
    </row>
    <row r="18" spans="1:46" x14ac:dyDescent="0.15">
      <c r="A18" s="266"/>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88"/>
      <c r="AR18" s="288"/>
    </row>
    <row r="19" spans="1:46" x14ac:dyDescent="0.15">
      <c r="A19" s="266"/>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t="s">
        <v>492</v>
      </c>
      <c r="AL19" s="262"/>
      <c r="AM19" s="262"/>
      <c r="AN19" s="262"/>
      <c r="AO19" s="262"/>
      <c r="AP19" s="262"/>
      <c r="AQ19" s="262"/>
      <c r="AR19" s="262"/>
    </row>
    <row r="20" spans="1:46" x14ac:dyDescent="0.15">
      <c r="A20" s="266"/>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89"/>
      <c r="AL20" s="290"/>
      <c r="AM20" s="290"/>
      <c r="AN20" s="291"/>
      <c r="AO20" s="292" t="s">
        <v>493</v>
      </c>
      <c r="AP20" s="293" t="s">
        <v>494</v>
      </c>
      <c r="AQ20" s="294" t="s">
        <v>495</v>
      </c>
      <c r="AR20" s="295"/>
    </row>
    <row r="21" spans="1:46" s="301" customFormat="1" x14ac:dyDescent="0.15">
      <c r="A21" s="296"/>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1124" t="s">
        <v>496</v>
      </c>
      <c r="AL21" s="1125"/>
      <c r="AM21" s="1125"/>
      <c r="AN21" s="1126"/>
      <c r="AO21" s="297">
        <v>29.32</v>
      </c>
      <c r="AP21" s="298">
        <v>24.25</v>
      </c>
      <c r="AQ21" s="299">
        <v>5.07</v>
      </c>
      <c r="AR21" s="267"/>
      <c r="AS21" s="300"/>
      <c r="AT21" s="296"/>
    </row>
    <row r="22" spans="1:46" s="301" customFormat="1" x14ac:dyDescent="0.15">
      <c r="A22" s="296"/>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1124" t="s">
        <v>497</v>
      </c>
      <c r="AL22" s="1125"/>
      <c r="AM22" s="1125"/>
      <c r="AN22" s="1126"/>
      <c r="AO22" s="302">
        <v>99.5</v>
      </c>
      <c r="AP22" s="303">
        <v>95.4</v>
      </c>
      <c r="AQ22" s="304">
        <v>4.0999999999999996</v>
      </c>
      <c r="AR22" s="288"/>
      <c r="AS22" s="300"/>
      <c r="AT22" s="296"/>
    </row>
    <row r="23" spans="1:46" s="301" customFormat="1" x14ac:dyDescent="0.15">
      <c r="A23" s="296"/>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88"/>
      <c r="AQ23" s="288"/>
      <c r="AR23" s="288"/>
      <c r="AS23" s="300"/>
      <c r="AT23" s="296"/>
    </row>
    <row r="24" spans="1:46" s="301" customFormat="1" x14ac:dyDescent="0.15">
      <c r="A24" s="296"/>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88"/>
      <c r="AQ24" s="288"/>
      <c r="AR24" s="288"/>
      <c r="AS24" s="300"/>
      <c r="AT24" s="296"/>
    </row>
    <row r="25" spans="1:46" s="301" customFormat="1" x14ac:dyDescent="0.15">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x14ac:dyDescent="0.15">
      <c r="A26" s="1115" t="s">
        <v>498</v>
      </c>
      <c r="B26" s="1115"/>
      <c r="C26" s="1115"/>
      <c r="D26" s="1115"/>
      <c r="E26" s="1115"/>
      <c r="F26" s="1115"/>
      <c r="G26" s="1115"/>
      <c r="H26" s="1115"/>
      <c r="I26" s="1115"/>
      <c r="J26" s="1115"/>
      <c r="K26" s="1115"/>
      <c r="L26" s="1115"/>
      <c r="M26" s="1115"/>
      <c r="N26" s="1115"/>
      <c r="O26" s="1115"/>
      <c r="P26" s="1115"/>
      <c r="Q26" s="1115"/>
      <c r="R26" s="1115"/>
      <c r="S26" s="1115"/>
      <c r="T26" s="1115"/>
      <c r="U26" s="1115"/>
      <c r="V26" s="1115"/>
      <c r="W26" s="1115"/>
      <c r="X26" s="1115"/>
      <c r="Y26" s="1115"/>
      <c r="Z26" s="1115"/>
      <c r="AA26" s="1115"/>
      <c r="AB26" s="1115"/>
      <c r="AC26" s="1115"/>
      <c r="AD26" s="1115"/>
      <c r="AE26" s="1115"/>
      <c r="AF26" s="1115"/>
      <c r="AG26" s="1115"/>
      <c r="AH26" s="1115"/>
      <c r="AI26" s="1115"/>
      <c r="AJ26" s="1115"/>
      <c r="AK26" s="1115"/>
      <c r="AL26" s="1115"/>
      <c r="AM26" s="1115"/>
      <c r="AN26" s="1115"/>
      <c r="AO26" s="1115"/>
      <c r="AP26" s="1115"/>
      <c r="AQ26" s="1115"/>
      <c r="AR26" s="1115"/>
      <c r="AS26" s="1115"/>
      <c r="AT26" s="267"/>
    </row>
    <row r="27" spans="1:46" x14ac:dyDescent="0.15">
      <c r="A27" s="309"/>
      <c r="AO27" s="262"/>
      <c r="AP27" s="262"/>
      <c r="AQ27" s="262"/>
      <c r="AR27" s="262"/>
      <c r="AS27" s="262"/>
      <c r="AT27" s="262"/>
    </row>
    <row r="28" spans="1:46" ht="17.25" x14ac:dyDescent="0.15">
      <c r="A28" s="263" t="s">
        <v>499</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310"/>
    </row>
    <row r="29" spans="1:46" x14ac:dyDescent="0.15">
      <c r="A29" s="266"/>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7" t="s">
        <v>500</v>
      </c>
      <c r="AL29" s="267"/>
      <c r="AM29" s="267"/>
      <c r="AN29" s="267"/>
      <c r="AO29" s="262"/>
      <c r="AP29" s="262"/>
      <c r="AQ29" s="262"/>
      <c r="AR29" s="262"/>
      <c r="AS29" s="311"/>
    </row>
    <row r="30" spans="1:46" ht="13.5" customHeight="1" x14ac:dyDescent="0.15">
      <c r="A30" s="266"/>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9"/>
      <c r="AL30" s="270"/>
      <c r="AM30" s="270"/>
      <c r="AN30" s="271"/>
      <c r="AO30" s="1116" t="s">
        <v>479</v>
      </c>
      <c r="AP30" s="272"/>
      <c r="AQ30" s="273" t="s">
        <v>480</v>
      </c>
      <c r="AR30" s="274"/>
    </row>
    <row r="31" spans="1:46" x14ac:dyDescent="0.15">
      <c r="A31" s="266"/>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75"/>
      <c r="AL31" s="276"/>
      <c r="AM31" s="276"/>
      <c r="AN31" s="277"/>
      <c r="AO31" s="1117"/>
      <c r="AP31" s="278" t="s">
        <v>481</v>
      </c>
      <c r="AQ31" s="279" t="s">
        <v>482</v>
      </c>
      <c r="AR31" s="280" t="s">
        <v>483</v>
      </c>
    </row>
    <row r="32" spans="1:46" ht="27" customHeight="1" x14ac:dyDescent="0.15">
      <c r="A32" s="266"/>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1132" t="s">
        <v>501</v>
      </c>
      <c r="AL32" s="1133"/>
      <c r="AM32" s="1133"/>
      <c r="AN32" s="1134"/>
      <c r="AO32" s="312">
        <v>546839</v>
      </c>
      <c r="AP32" s="312">
        <v>334049</v>
      </c>
      <c r="AQ32" s="313">
        <v>167387</v>
      </c>
      <c r="AR32" s="314">
        <v>99.6</v>
      </c>
    </row>
    <row r="33" spans="1:46" ht="13.5" customHeight="1" x14ac:dyDescent="0.15">
      <c r="A33" s="266"/>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1132" t="s">
        <v>502</v>
      </c>
      <c r="AL33" s="1133"/>
      <c r="AM33" s="1133"/>
      <c r="AN33" s="1134"/>
      <c r="AO33" s="312" t="s">
        <v>488</v>
      </c>
      <c r="AP33" s="312" t="s">
        <v>488</v>
      </c>
      <c r="AQ33" s="313" t="s">
        <v>488</v>
      </c>
      <c r="AR33" s="314" t="s">
        <v>488</v>
      </c>
    </row>
    <row r="34" spans="1:46" ht="27" customHeight="1" x14ac:dyDescent="0.15">
      <c r="A34" s="266"/>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1132" t="s">
        <v>503</v>
      </c>
      <c r="AL34" s="1133"/>
      <c r="AM34" s="1133"/>
      <c r="AN34" s="1134"/>
      <c r="AO34" s="312" t="s">
        <v>488</v>
      </c>
      <c r="AP34" s="312" t="s">
        <v>488</v>
      </c>
      <c r="AQ34" s="313">
        <v>5</v>
      </c>
      <c r="AR34" s="314" t="s">
        <v>488</v>
      </c>
    </row>
    <row r="35" spans="1:46" ht="27" customHeight="1" x14ac:dyDescent="0.15">
      <c r="A35" s="266"/>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1132" t="s">
        <v>504</v>
      </c>
      <c r="AL35" s="1133"/>
      <c r="AM35" s="1133"/>
      <c r="AN35" s="1134"/>
      <c r="AO35" s="312">
        <v>43853</v>
      </c>
      <c r="AP35" s="312">
        <v>26789</v>
      </c>
      <c r="AQ35" s="313">
        <v>34589</v>
      </c>
      <c r="AR35" s="314">
        <v>-22.6</v>
      </c>
    </row>
    <row r="36" spans="1:46" ht="27" customHeight="1" x14ac:dyDescent="0.15">
      <c r="A36" s="266"/>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1132" t="s">
        <v>505</v>
      </c>
      <c r="AL36" s="1133"/>
      <c r="AM36" s="1133"/>
      <c r="AN36" s="1134"/>
      <c r="AO36" s="312">
        <v>1686</v>
      </c>
      <c r="AP36" s="312">
        <v>1030</v>
      </c>
      <c r="AQ36" s="313">
        <v>2508</v>
      </c>
      <c r="AR36" s="314">
        <v>-58.9</v>
      </c>
    </row>
    <row r="37" spans="1:46" ht="13.5" customHeight="1" x14ac:dyDescent="0.15">
      <c r="A37" s="266"/>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1132" t="s">
        <v>506</v>
      </c>
      <c r="AL37" s="1133"/>
      <c r="AM37" s="1133"/>
      <c r="AN37" s="1134"/>
      <c r="AO37" s="312">
        <v>20122</v>
      </c>
      <c r="AP37" s="312">
        <v>12292</v>
      </c>
      <c r="AQ37" s="313">
        <v>1525</v>
      </c>
      <c r="AR37" s="314">
        <v>706</v>
      </c>
    </row>
    <row r="38" spans="1:46" ht="27" customHeight="1" x14ac:dyDescent="0.15">
      <c r="A38" s="266"/>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1135" t="s">
        <v>507</v>
      </c>
      <c r="AL38" s="1136"/>
      <c r="AM38" s="1136"/>
      <c r="AN38" s="1137"/>
      <c r="AO38" s="315">
        <v>152</v>
      </c>
      <c r="AP38" s="315">
        <v>93</v>
      </c>
      <c r="AQ38" s="316">
        <v>44</v>
      </c>
      <c r="AR38" s="304">
        <v>111.4</v>
      </c>
      <c r="AS38" s="311"/>
    </row>
    <row r="39" spans="1:46" x14ac:dyDescent="0.15">
      <c r="A39" s="266"/>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1135" t="s">
        <v>508</v>
      </c>
      <c r="AL39" s="1136"/>
      <c r="AM39" s="1136"/>
      <c r="AN39" s="1137"/>
      <c r="AO39" s="312">
        <v>-67896</v>
      </c>
      <c r="AP39" s="312">
        <v>-41476</v>
      </c>
      <c r="AQ39" s="313">
        <v>-7489</v>
      </c>
      <c r="AR39" s="314">
        <v>453.8</v>
      </c>
      <c r="AS39" s="311"/>
    </row>
    <row r="40" spans="1:46" ht="27" customHeight="1" x14ac:dyDescent="0.15">
      <c r="A40" s="266"/>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1132" t="s">
        <v>509</v>
      </c>
      <c r="AL40" s="1133"/>
      <c r="AM40" s="1133"/>
      <c r="AN40" s="1134"/>
      <c r="AO40" s="312">
        <v>-376018</v>
      </c>
      <c r="AP40" s="312">
        <v>-229699</v>
      </c>
      <c r="AQ40" s="313">
        <v>-138932</v>
      </c>
      <c r="AR40" s="314">
        <v>65.3</v>
      </c>
      <c r="AS40" s="311"/>
    </row>
    <row r="41" spans="1:46" x14ac:dyDescent="0.15">
      <c r="A41" s="266"/>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1138" t="s">
        <v>287</v>
      </c>
      <c r="AL41" s="1139"/>
      <c r="AM41" s="1139"/>
      <c r="AN41" s="1140"/>
      <c r="AO41" s="312">
        <v>168738</v>
      </c>
      <c r="AP41" s="312">
        <v>103078</v>
      </c>
      <c r="AQ41" s="313">
        <v>59636</v>
      </c>
      <c r="AR41" s="314">
        <v>72.8</v>
      </c>
      <c r="AS41" s="311"/>
    </row>
    <row r="42" spans="1:46" x14ac:dyDescent="0.15">
      <c r="A42" s="266"/>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317"/>
      <c r="AL42" s="262"/>
      <c r="AM42" s="262"/>
      <c r="AN42" s="262"/>
      <c r="AO42" s="262"/>
      <c r="AP42" s="262"/>
      <c r="AQ42" s="288"/>
      <c r="AR42" s="288"/>
      <c r="AS42" s="311"/>
    </row>
    <row r="43" spans="1:46" x14ac:dyDescent="0.15">
      <c r="A43" s="266"/>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318"/>
      <c r="AQ43" s="288"/>
      <c r="AR43" s="262"/>
      <c r="AS43" s="311"/>
    </row>
    <row r="44" spans="1:46" x14ac:dyDescent="0.15">
      <c r="A44" s="266"/>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88"/>
      <c r="AR44" s="262"/>
    </row>
    <row r="45" spans="1:46" x14ac:dyDescent="0.15">
      <c r="A45" s="264"/>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319"/>
      <c r="AR45" s="264"/>
      <c r="AS45" s="264"/>
      <c r="AT45" s="262"/>
    </row>
    <row r="46" spans="1:46" x14ac:dyDescent="0.15">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262"/>
    </row>
    <row r="47" spans="1:46" ht="17.25" customHeight="1" x14ac:dyDescent="0.15">
      <c r="A47" s="321" t="s">
        <v>510</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row>
    <row r="48" spans="1:46" x14ac:dyDescent="0.15">
      <c r="A48" s="266"/>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322" t="s">
        <v>511</v>
      </c>
      <c r="AL48" s="322"/>
      <c r="AM48" s="322"/>
      <c r="AN48" s="322"/>
      <c r="AO48" s="322"/>
      <c r="AP48" s="322"/>
      <c r="AQ48" s="323"/>
      <c r="AR48" s="322"/>
    </row>
    <row r="49" spans="1:44" ht="13.5" customHeight="1" x14ac:dyDescent="0.15">
      <c r="A49" s="266"/>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324"/>
      <c r="AL49" s="325"/>
      <c r="AM49" s="1127" t="s">
        <v>479</v>
      </c>
      <c r="AN49" s="1129" t="s">
        <v>512</v>
      </c>
      <c r="AO49" s="1130"/>
      <c r="AP49" s="1130"/>
      <c r="AQ49" s="1130"/>
      <c r="AR49" s="1131"/>
    </row>
    <row r="50" spans="1:44" x14ac:dyDescent="0.15">
      <c r="A50" s="266"/>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326"/>
      <c r="AL50" s="327"/>
      <c r="AM50" s="1128"/>
      <c r="AN50" s="328" t="s">
        <v>513</v>
      </c>
      <c r="AO50" s="329" t="s">
        <v>514</v>
      </c>
      <c r="AP50" s="330" t="s">
        <v>515</v>
      </c>
      <c r="AQ50" s="331" t="s">
        <v>516</v>
      </c>
      <c r="AR50" s="332" t="s">
        <v>517</v>
      </c>
    </row>
    <row r="51" spans="1:44" x14ac:dyDescent="0.15">
      <c r="A51" s="266"/>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324" t="s">
        <v>518</v>
      </c>
      <c r="AL51" s="325"/>
      <c r="AM51" s="333">
        <v>1190010</v>
      </c>
      <c r="AN51" s="334">
        <v>661852</v>
      </c>
      <c r="AO51" s="335">
        <v>84.7</v>
      </c>
      <c r="AP51" s="336">
        <v>268375</v>
      </c>
      <c r="AQ51" s="337">
        <v>-1.2</v>
      </c>
      <c r="AR51" s="338">
        <v>85.9</v>
      </c>
    </row>
    <row r="52" spans="1:44" x14ac:dyDescent="0.15">
      <c r="A52" s="266"/>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339"/>
      <c r="AL52" s="340" t="s">
        <v>519</v>
      </c>
      <c r="AM52" s="341">
        <v>853257</v>
      </c>
      <c r="AN52" s="342">
        <v>474559</v>
      </c>
      <c r="AO52" s="343">
        <v>57.9</v>
      </c>
      <c r="AP52" s="344">
        <v>119602</v>
      </c>
      <c r="AQ52" s="345">
        <v>1.5</v>
      </c>
      <c r="AR52" s="346">
        <v>56.4</v>
      </c>
    </row>
    <row r="53" spans="1:44" x14ac:dyDescent="0.15">
      <c r="A53" s="266"/>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324" t="s">
        <v>520</v>
      </c>
      <c r="AL53" s="325"/>
      <c r="AM53" s="333">
        <v>499893</v>
      </c>
      <c r="AN53" s="334">
        <v>284677</v>
      </c>
      <c r="AO53" s="335">
        <v>-57</v>
      </c>
      <c r="AP53" s="336">
        <v>301035</v>
      </c>
      <c r="AQ53" s="337">
        <v>12.2</v>
      </c>
      <c r="AR53" s="338">
        <v>-69.2</v>
      </c>
    </row>
    <row r="54" spans="1:44" x14ac:dyDescent="0.15">
      <c r="A54" s="266"/>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339"/>
      <c r="AL54" s="340" t="s">
        <v>519</v>
      </c>
      <c r="AM54" s="341">
        <v>424084</v>
      </c>
      <c r="AN54" s="342">
        <v>241506</v>
      </c>
      <c r="AO54" s="343">
        <v>-49.1</v>
      </c>
      <c r="AP54" s="344">
        <v>154376</v>
      </c>
      <c r="AQ54" s="345">
        <v>29.1</v>
      </c>
      <c r="AR54" s="346">
        <v>-78.2</v>
      </c>
    </row>
    <row r="55" spans="1:44" x14ac:dyDescent="0.15">
      <c r="A55" s="266"/>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324" t="s">
        <v>521</v>
      </c>
      <c r="AL55" s="325"/>
      <c r="AM55" s="333">
        <v>601562</v>
      </c>
      <c r="AN55" s="334">
        <v>351175</v>
      </c>
      <c r="AO55" s="335">
        <v>23.4</v>
      </c>
      <c r="AP55" s="336">
        <v>277467</v>
      </c>
      <c r="AQ55" s="337">
        <v>-7.8</v>
      </c>
      <c r="AR55" s="338">
        <v>31.2</v>
      </c>
    </row>
    <row r="56" spans="1:44" x14ac:dyDescent="0.15">
      <c r="A56" s="266"/>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339"/>
      <c r="AL56" s="340" t="s">
        <v>519</v>
      </c>
      <c r="AM56" s="341">
        <v>383279</v>
      </c>
      <c r="AN56" s="342">
        <v>223747</v>
      </c>
      <c r="AO56" s="343">
        <v>-7.4</v>
      </c>
      <c r="AP56" s="344">
        <v>128378</v>
      </c>
      <c r="AQ56" s="345">
        <v>-16.8</v>
      </c>
      <c r="AR56" s="346">
        <v>9.4</v>
      </c>
    </row>
    <row r="57" spans="1:44" x14ac:dyDescent="0.15">
      <c r="A57" s="266"/>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324" t="s">
        <v>522</v>
      </c>
      <c r="AL57" s="325"/>
      <c r="AM57" s="333">
        <v>569589</v>
      </c>
      <c r="AN57" s="334">
        <v>340256</v>
      </c>
      <c r="AO57" s="335">
        <v>-3.1</v>
      </c>
      <c r="AP57" s="336">
        <v>282256</v>
      </c>
      <c r="AQ57" s="337">
        <v>1.7</v>
      </c>
      <c r="AR57" s="338">
        <v>-4.8</v>
      </c>
    </row>
    <row r="58" spans="1:44" x14ac:dyDescent="0.15">
      <c r="A58" s="266"/>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339"/>
      <c r="AL58" s="340" t="s">
        <v>519</v>
      </c>
      <c r="AM58" s="341">
        <v>238502</v>
      </c>
      <c r="AN58" s="342">
        <v>142474</v>
      </c>
      <c r="AO58" s="343">
        <v>-36.299999999999997</v>
      </c>
      <c r="AP58" s="344">
        <v>145453</v>
      </c>
      <c r="AQ58" s="345">
        <v>13.3</v>
      </c>
      <c r="AR58" s="346">
        <v>-49.6</v>
      </c>
    </row>
    <row r="59" spans="1:44" x14ac:dyDescent="0.15">
      <c r="A59" s="266"/>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324" t="s">
        <v>523</v>
      </c>
      <c r="AL59" s="325"/>
      <c r="AM59" s="333">
        <v>477942</v>
      </c>
      <c r="AN59" s="334">
        <v>291962</v>
      </c>
      <c r="AO59" s="335">
        <v>-14.2</v>
      </c>
      <c r="AP59" s="336">
        <v>295341</v>
      </c>
      <c r="AQ59" s="337">
        <v>4.5999999999999996</v>
      </c>
      <c r="AR59" s="338">
        <v>-18.8</v>
      </c>
    </row>
    <row r="60" spans="1:44" x14ac:dyDescent="0.15">
      <c r="A60" s="266"/>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339"/>
      <c r="AL60" s="340" t="s">
        <v>519</v>
      </c>
      <c r="AM60" s="341">
        <v>252407</v>
      </c>
      <c r="AN60" s="342">
        <v>154189</v>
      </c>
      <c r="AO60" s="343">
        <v>8.1999999999999993</v>
      </c>
      <c r="AP60" s="344">
        <v>137402</v>
      </c>
      <c r="AQ60" s="345">
        <v>-5.5</v>
      </c>
      <c r="AR60" s="346">
        <v>13.7</v>
      </c>
    </row>
    <row r="61" spans="1:44" x14ac:dyDescent="0.15">
      <c r="A61" s="266"/>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324" t="s">
        <v>524</v>
      </c>
      <c r="AL61" s="347"/>
      <c r="AM61" s="348">
        <v>667799</v>
      </c>
      <c r="AN61" s="349">
        <v>385984</v>
      </c>
      <c r="AO61" s="350">
        <v>6.8</v>
      </c>
      <c r="AP61" s="351">
        <v>284895</v>
      </c>
      <c r="AQ61" s="352">
        <v>1.9</v>
      </c>
      <c r="AR61" s="338">
        <v>4.9000000000000004</v>
      </c>
    </row>
    <row r="62" spans="1:44" x14ac:dyDescent="0.15">
      <c r="A62" s="266"/>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339"/>
      <c r="AL62" s="340" t="s">
        <v>519</v>
      </c>
      <c r="AM62" s="341">
        <v>430306</v>
      </c>
      <c r="AN62" s="342">
        <v>247295</v>
      </c>
      <c r="AO62" s="343">
        <v>-5.3</v>
      </c>
      <c r="AP62" s="344">
        <v>137042</v>
      </c>
      <c r="AQ62" s="345">
        <v>4.3</v>
      </c>
      <c r="AR62" s="346">
        <v>-9.6</v>
      </c>
    </row>
    <row r="63" spans="1:44" x14ac:dyDescent="0.15">
      <c r="A63" s="266"/>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row>
    <row r="64" spans="1:44" x14ac:dyDescent="0.15">
      <c r="A64" s="266"/>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row>
    <row r="65" spans="1:46" x14ac:dyDescent="0.15">
      <c r="A65" s="266"/>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row>
    <row r="66" spans="1:46" x14ac:dyDescent="0.15">
      <c r="A66" s="353"/>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54"/>
    </row>
    <row r="67" spans="1:46" ht="13.5" hidden="1" customHeight="1" x14ac:dyDescent="0.15">
      <c r="AK67" s="262"/>
      <c r="AL67" s="262"/>
      <c r="AM67" s="262"/>
      <c r="AN67" s="262"/>
      <c r="AO67" s="262"/>
      <c r="AP67" s="262"/>
      <c r="AQ67" s="262"/>
      <c r="AR67" s="262"/>
      <c r="AS67" s="262"/>
      <c r="AT67" s="262"/>
    </row>
    <row r="68" spans="1:46" ht="13.5" hidden="1" customHeight="1" x14ac:dyDescent="0.15">
      <c r="AK68" s="262"/>
      <c r="AL68" s="262"/>
      <c r="AM68" s="262"/>
      <c r="AN68" s="262"/>
      <c r="AO68" s="262"/>
      <c r="AP68" s="262"/>
      <c r="AQ68" s="262"/>
      <c r="AR68" s="262"/>
    </row>
    <row r="69" spans="1:46" ht="13.5" hidden="1" customHeight="1" x14ac:dyDescent="0.15">
      <c r="AK69" s="262"/>
      <c r="AL69" s="262"/>
      <c r="AM69" s="262"/>
      <c r="AN69" s="262"/>
      <c r="AO69" s="262"/>
      <c r="AP69" s="262"/>
      <c r="AQ69" s="262"/>
      <c r="AR69" s="262"/>
    </row>
    <row r="70" spans="1:46" hidden="1" x14ac:dyDescent="0.15">
      <c r="AK70" s="262"/>
      <c r="AL70" s="262"/>
      <c r="AM70" s="262"/>
      <c r="AN70" s="262"/>
      <c r="AO70" s="262"/>
      <c r="AP70" s="262"/>
      <c r="AQ70" s="262"/>
      <c r="AR70" s="262"/>
    </row>
    <row r="71" spans="1:46" hidden="1" x14ac:dyDescent="0.15">
      <c r="AK71" s="262"/>
      <c r="AL71" s="262"/>
      <c r="AM71" s="262"/>
      <c r="AN71" s="262"/>
      <c r="AO71" s="262"/>
      <c r="AP71" s="262"/>
      <c r="AQ71" s="262"/>
      <c r="AR71" s="262"/>
    </row>
    <row r="72" spans="1:46" hidden="1" x14ac:dyDescent="0.15">
      <c r="AK72" s="262"/>
      <c r="AL72" s="262"/>
      <c r="AM72" s="262"/>
      <c r="AN72" s="262"/>
      <c r="AO72" s="262"/>
      <c r="AP72" s="262"/>
      <c r="AQ72" s="262"/>
      <c r="AR72" s="262"/>
    </row>
    <row r="73" spans="1:46" hidden="1" x14ac:dyDescent="0.15">
      <c r="AK73" s="262"/>
      <c r="AL73" s="262"/>
      <c r="AM73" s="262"/>
      <c r="AN73" s="262"/>
      <c r="AO73" s="262"/>
      <c r="AP73" s="262"/>
      <c r="AQ73" s="262"/>
      <c r="AR73" s="262"/>
    </row>
  </sheetData>
  <sheetProtection algorithmName="SHA-512" hashValue="IAWKVAFO8GrbbJYo+s8d/yGa8+u8Ix+RIdQONATRTO1Cv2aKmnR9uP9AIf4Ikxsre662r0q9z1cPeKAv1ViR1g==" saltValue="n3A5rpSmolY91sI/bl1ECw==" spinCount="100000" sheet="1" objects="1" scenarios="1"/>
  <mergeCells count="25">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 ref="A26:AS26"/>
    <mergeCell ref="AO7:AO8"/>
    <mergeCell ref="AK9:AN9"/>
    <mergeCell ref="AK10:AN10"/>
    <mergeCell ref="AK11:AN11"/>
    <mergeCell ref="AK12:AN12"/>
    <mergeCell ref="AK13:AN13"/>
    <mergeCell ref="AK14:AN14"/>
    <mergeCell ref="AK15:AN15"/>
    <mergeCell ref="AK16:AN16"/>
    <mergeCell ref="AK21:AN21"/>
    <mergeCell ref="AK22:AN22"/>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3" zoomScaleNormal="100" zoomScaleSheetLayoutView="55" workbookViewId="0">
      <selection activeCell="B102" sqref="B102"/>
    </sheetView>
  </sheetViews>
  <sheetFormatPr defaultColWidth="0" defaultRowHeight="13.5" customHeight="1" zeroHeight="1" x14ac:dyDescent="0.15"/>
  <cols>
    <col min="1" max="125" width="2.5" style="260" customWidth="1"/>
    <col min="126" max="16384" width="9" style="259" hidden="1"/>
  </cols>
  <sheetData>
    <row r="1" spans="2:125" ht="13.5" customHeight="1" x14ac:dyDescent="0.15">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row>
    <row r="2" spans="2:125" x14ac:dyDescent="0.15">
      <c r="B2" s="259"/>
      <c r="DG2" s="259"/>
    </row>
    <row r="3" spans="2:125" x14ac:dyDescent="0.15">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H3" s="259"/>
      <c r="DI3" s="259"/>
      <c r="DJ3" s="259"/>
      <c r="DK3" s="259"/>
      <c r="DL3" s="259"/>
      <c r="DM3" s="259"/>
      <c r="DN3" s="259"/>
      <c r="DO3" s="259"/>
      <c r="DP3" s="259"/>
      <c r="DQ3" s="259"/>
      <c r="DR3" s="259"/>
      <c r="DS3" s="259"/>
      <c r="DT3" s="259"/>
      <c r="DU3" s="259"/>
    </row>
    <row r="4" spans="2:125" x14ac:dyDescent="0.15"/>
    <row r="5" spans="2:125" x14ac:dyDescent="0.15"/>
    <row r="6" spans="2:125" x14ac:dyDescent="0.15"/>
    <row r="7" spans="2:125" x14ac:dyDescent="0.15"/>
    <row r="8" spans="2:125" x14ac:dyDescent="0.15"/>
    <row r="9" spans="2:125" x14ac:dyDescent="0.15">
      <c r="DU9" s="259"/>
    </row>
    <row r="10" spans="2:125" x14ac:dyDescent="0.15"/>
    <row r="11" spans="2:125" x14ac:dyDescent="0.15"/>
    <row r="12" spans="2:125" x14ac:dyDescent="0.15"/>
    <row r="13" spans="2:125" x14ac:dyDescent="0.15"/>
    <row r="14" spans="2:125" x14ac:dyDescent="0.15"/>
    <row r="15" spans="2:125" x14ac:dyDescent="0.15"/>
    <row r="16" spans="2:125" x14ac:dyDescent="0.15"/>
    <row r="17" spans="125:125" x14ac:dyDescent="0.15">
      <c r="DU17" s="259"/>
    </row>
    <row r="18" spans="125:125" x14ac:dyDescent="0.15"/>
    <row r="19" spans="125:125" x14ac:dyDescent="0.15"/>
    <row r="20" spans="125:125" x14ac:dyDescent="0.15">
      <c r="DU20" s="259"/>
    </row>
    <row r="21" spans="125:125" x14ac:dyDescent="0.15">
      <c r="DU21" s="259"/>
    </row>
    <row r="22" spans="125:125" x14ac:dyDescent="0.15"/>
    <row r="23" spans="125:125" x14ac:dyDescent="0.15"/>
    <row r="24" spans="125:125" x14ac:dyDescent="0.15"/>
    <row r="25" spans="125:125" x14ac:dyDescent="0.15"/>
    <row r="26" spans="125:125" x14ac:dyDescent="0.15"/>
    <row r="27" spans="125:125" x14ac:dyDescent="0.15"/>
    <row r="28" spans="125:125" x14ac:dyDescent="0.15">
      <c r="DU28" s="259"/>
    </row>
    <row r="29" spans="125:125" x14ac:dyDescent="0.15"/>
    <row r="30" spans="125:125" x14ac:dyDescent="0.15"/>
    <row r="31" spans="125:125" x14ac:dyDescent="0.15"/>
    <row r="32" spans="125:125" x14ac:dyDescent="0.15"/>
    <row r="33" spans="2:125" x14ac:dyDescent="0.15">
      <c r="B33" s="259"/>
      <c r="G33" s="259"/>
      <c r="I33" s="259"/>
    </row>
    <row r="34" spans="2:125" x14ac:dyDescent="0.15">
      <c r="C34" s="259"/>
      <c r="P34" s="259"/>
      <c r="DE34" s="259"/>
      <c r="DH34" s="259"/>
    </row>
    <row r="35" spans="2:125" x14ac:dyDescent="0.15">
      <c r="D35" s="259"/>
      <c r="E35" s="259"/>
      <c r="DG35" s="259"/>
      <c r="DJ35" s="259"/>
      <c r="DP35" s="259"/>
      <c r="DQ35" s="259"/>
      <c r="DR35" s="259"/>
      <c r="DS35" s="259"/>
      <c r="DT35" s="259"/>
      <c r="DU35" s="259"/>
    </row>
    <row r="36" spans="2:125" x14ac:dyDescent="0.15">
      <c r="F36" s="259"/>
      <c r="H36" s="259"/>
      <c r="J36" s="259"/>
      <c r="K36" s="259"/>
      <c r="L36" s="259"/>
      <c r="M36" s="259"/>
      <c r="N36" s="259"/>
      <c r="O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F36" s="259"/>
      <c r="DI36" s="259"/>
      <c r="DK36" s="259"/>
      <c r="DL36" s="259"/>
      <c r="DM36" s="259"/>
      <c r="DN36" s="259"/>
      <c r="DO36" s="259"/>
      <c r="DP36" s="259"/>
      <c r="DQ36" s="259"/>
      <c r="DR36" s="259"/>
      <c r="DS36" s="259"/>
      <c r="DT36" s="259"/>
      <c r="DU36" s="259"/>
    </row>
    <row r="37" spans="2:125" x14ac:dyDescent="0.15">
      <c r="DU37" s="259"/>
    </row>
    <row r="38" spans="2:125" x14ac:dyDescent="0.15">
      <c r="DT38" s="259"/>
      <c r="DU38" s="259"/>
    </row>
    <row r="39" spans="2:125" x14ac:dyDescent="0.15"/>
    <row r="40" spans="2:125" x14ac:dyDescent="0.15">
      <c r="DH40" s="259"/>
    </row>
    <row r="41" spans="2:125" x14ac:dyDescent="0.15">
      <c r="DE41" s="259"/>
    </row>
    <row r="42" spans="2:125" x14ac:dyDescent="0.15">
      <c r="DG42" s="259"/>
      <c r="DJ42" s="259"/>
    </row>
    <row r="43" spans="2:125" x14ac:dyDescent="0.15">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c r="DD43" s="259"/>
      <c r="DF43" s="259"/>
      <c r="DI43" s="259"/>
      <c r="DK43" s="259"/>
      <c r="DL43" s="259"/>
      <c r="DM43" s="259"/>
      <c r="DN43" s="259"/>
      <c r="DO43" s="259"/>
      <c r="DP43" s="259"/>
      <c r="DQ43" s="259"/>
      <c r="DR43" s="259"/>
      <c r="DS43" s="259"/>
      <c r="DT43" s="259"/>
      <c r="DU43" s="259"/>
    </row>
    <row r="44" spans="2:125" x14ac:dyDescent="0.15">
      <c r="DU44" s="259"/>
    </row>
    <row r="45" spans="2:125" x14ac:dyDescent="0.15"/>
    <row r="46" spans="2:125" x14ac:dyDescent="0.15"/>
    <row r="47" spans="2:125" x14ac:dyDescent="0.15"/>
    <row r="48" spans="2:125" x14ac:dyDescent="0.15">
      <c r="DT48" s="259"/>
      <c r="DU48" s="259"/>
    </row>
    <row r="49" spans="120:125" x14ac:dyDescent="0.15">
      <c r="DU49" s="259"/>
    </row>
    <row r="50" spans="120:125" x14ac:dyDescent="0.15">
      <c r="DU50" s="259"/>
    </row>
    <row r="51" spans="120:125" x14ac:dyDescent="0.15">
      <c r="DP51" s="259"/>
      <c r="DQ51" s="259"/>
      <c r="DR51" s="259"/>
      <c r="DS51" s="259"/>
      <c r="DT51" s="259"/>
      <c r="DU51" s="259"/>
    </row>
    <row r="52" spans="120:125" x14ac:dyDescent="0.15"/>
    <row r="53" spans="120:125" x14ac:dyDescent="0.15"/>
    <row r="54" spans="120:125" x14ac:dyDescent="0.15">
      <c r="DU54" s="259"/>
    </row>
    <row r="55" spans="120:125" x14ac:dyDescent="0.15"/>
    <row r="56" spans="120:125" x14ac:dyDescent="0.15"/>
    <row r="57" spans="120:125" x14ac:dyDescent="0.15"/>
    <row r="58" spans="120:125" x14ac:dyDescent="0.15">
      <c r="DU58" s="259"/>
    </row>
    <row r="59" spans="120:125" x14ac:dyDescent="0.15"/>
    <row r="60" spans="120:125" x14ac:dyDescent="0.15"/>
    <row r="61" spans="120:125" x14ac:dyDescent="0.15"/>
    <row r="62" spans="120:125" x14ac:dyDescent="0.15"/>
    <row r="63" spans="120:125" x14ac:dyDescent="0.15">
      <c r="DU63" s="259"/>
    </row>
    <row r="64" spans="120:125" x14ac:dyDescent="0.15">
      <c r="DT64" s="259"/>
      <c r="DU64" s="259"/>
    </row>
    <row r="65" spans="123:125" x14ac:dyDescent="0.15"/>
    <row r="66" spans="123:125" x14ac:dyDescent="0.15"/>
    <row r="67" spans="123:125" x14ac:dyDescent="0.15"/>
    <row r="68" spans="123:125" x14ac:dyDescent="0.15"/>
    <row r="69" spans="123:125" x14ac:dyDescent="0.15">
      <c r="DS69" s="259"/>
      <c r="DT69" s="259"/>
      <c r="DU69" s="259"/>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6:125" x14ac:dyDescent="0.15"/>
    <row r="82" spans="116:125" x14ac:dyDescent="0.15">
      <c r="DL82" s="259"/>
    </row>
    <row r="83" spans="116:125" x14ac:dyDescent="0.15">
      <c r="DM83" s="259"/>
      <c r="DN83" s="259"/>
      <c r="DO83" s="259"/>
      <c r="DP83" s="259"/>
      <c r="DQ83" s="259"/>
      <c r="DR83" s="259"/>
      <c r="DS83" s="259"/>
      <c r="DT83" s="259"/>
      <c r="DU83" s="259"/>
    </row>
    <row r="84" spans="116:125" x14ac:dyDescent="0.15"/>
    <row r="85" spans="116:125" x14ac:dyDescent="0.15"/>
    <row r="86" spans="116:125" x14ac:dyDescent="0.15"/>
    <row r="87" spans="116:125" x14ac:dyDescent="0.15"/>
    <row r="88" spans="116:125" x14ac:dyDescent="0.15">
      <c r="DU88" s="259"/>
    </row>
    <row r="89" spans="116:125" x14ac:dyDescent="0.15"/>
    <row r="90" spans="116:125" x14ac:dyDescent="0.15"/>
    <row r="91" spans="116:125" x14ac:dyDescent="0.15"/>
    <row r="92" spans="116:125" ht="13.5" customHeight="1" x14ac:dyDescent="0.15"/>
    <row r="93" spans="116:125" ht="13.5" customHeight="1" x14ac:dyDescent="0.15"/>
    <row r="94" spans="116:125" ht="13.5" customHeight="1" x14ac:dyDescent="0.15">
      <c r="DS94" s="259"/>
      <c r="DT94" s="259"/>
      <c r="DU94" s="259"/>
    </row>
    <row r="95" spans="116:125" ht="13.5" customHeight="1" x14ac:dyDescent="0.15">
      <c r="DU95" s="259"/>
    </row>
    <row r="96" spans="116: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59"/>
    </row>
    <row r="102" spans="124:125" ht="13.5" customHeight="1" x14ac:dyDescent="0.15"/>
    <row r="103" spans="124:125" ht="13.5" customHeight="1" x14ac:dyDescent="0.15"/>
    <row r="104" spans="124:125" ht="13.5" customHeight="1" x14ac:dyDescent="0.15">
      <c r="DT104" s="259"/>
      <c r="DU104" s="259"/>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59" t="s">
        <v>476</v>
      </c>
    </row>
    <row r="120" spans="125:125" ht="13.5" hidden="1" customHeight="1" x14ac:dyDescent="0.15"/>
    <row r="121" spans="125:125" ht="13.5" hidden="1" customHeight="1" x14ac:dyDescent="0.15">
      <c r="DU121" s="259"/>
    </row>
  </sheetData>
  <sheetProtection algorithmName="SHA-512" hashValue="sZ3QBq00DlNXkeK7NYQZkqxA8kYFnmGwmfKENLg8zO8SU1DUdEyauk3BYBzwQj0ei9MIlK1bNjHik9sdszhFiQ==" saltValue="NiNOA1vaSuNPyUhUVnDJg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L116"/>
  <sheetViews>
    <sheetView showGridLines="0" topLeftCell="A79" zoomScaleNormal="100" zoomScaleSheetLayoutView="55" workbookViewId="0"/>
  </sheetViews>
  <sheetFormatPr defaultColWidth="0" defaultRowHeight="13.5" customHeight="1" zeroHeight="1" x14ac:dyDescent="0.15"/>
  <cols>
    <col min="1" max="125" width="2.5" style="260" customWidth="1"/>
    <col min="126" max="142" width="0" style="259" hidden="1" customWidth="1"/>
    <col min="143" max="16384" width="9" style="259" hidden="1"/>
  </cols>
  <sheetData>
    <row r="1" spans="1:125" ht="13.5" customHeight="1" x14ac:dyDescent="0.1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row>
    <row r="2" spans="1:125" x14ac:dyDescent="0.15">
      <c r="B2" s="259"/>
      <c r="T2" s="259"/>
    </row>
    <row r="3" spans="1:125" x14ac:dyDescent="0.15">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25" x14ac:dyDescent="0.15">
      <c r="B33" s="259"/>
      <c r="G33" s="259"/>
      <c r="I33" s="259"/>
    </row>
    <row r="34" spans="2:125" x14ac:dyDescent="0.15">
      <c r="C34" s="259"/>
      <c r="P34" s="259"/>
      <c r="R34" s="259"/>
      <c r="U34" s="259"/>
    </row>
    <row r="35" spans="2:125" x14ac:dyDescent="0.15">
      <c r="D35" s="259"/>
      <c r="E35" s="259"/>
      <c r="T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row>
    <row r="36" spans="2:125" x14ac:dyDescent="0.15">
      <c r="F36" s="259"/>
      <c r="H36" s="259"/>
      <c r="J36" s="259"/>
      <c r="K36" s="259"/>
      <c r="L36" s="259"/>
      <c r="M36" s="259"/>
      <c r="N36" s="259"/>
      <c r="O36" s="259"/>
      <c r="Q36" s="259"/>
      <c r="S36" s="259"/>
      <c r="V36" s="259"/>
    </row>
    <row r="37" spans="2:125" x14ac:dyDescent="0.15"/>
    <row r="38" spans="2:125" x14ac:dyDescent="0.15"/>
    <row r="39" spans="2:125" x14ac:dyDescent="0.15"/>
    <row r="40" spans="2:125" x14ac:dyDescent="0.15">
      <c r="U40" s="259"/>
    </row>
    <row r="41" spans="2:125" x14ac:dyDescent="0.15">
      <c r="R41" s="259"/>
    </row>
    <row r="42" spans="2:125" x14ac:dyDescent="0.15">
      <c r="T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259"/>
      <c r="CT42" s="259"/>
      <c r="CU42" s="259"/>
      <c r="CV42" s="259"/>
      <c r="CW42" s="259"/>
      <c r="CX42" s="259"/>
      <c r="CY42" s="259"/>
      <c r="CZ42" s="259"/>
      <c r="DA42" s="259"/>
      <c r="DB42" s="259"/>
      <c r="DC42" s="259"/>
      <c r="DD42" s="259"/>
      <c r="DE42" s="259"/>
      <c r="DF42" s="259"/>
      <c r="DG42" s="259"/>
      <c r="DH42" s="259"/>
      <c r="DI42" s="259"/>
      <c r="DJ42" s="259"/>
      <c r="DK42" s="259"/>
      <c r="DL42" s="259"/>
      <c r="DM42" s="259"/>
      <c r="DN42" s="259"/>
      <c r="DO42" s="259"/>
      <c r="DP42" s="259"/>
      <c r="DQ42" s="259"/>
      <c r="DR42" s="259"/>
      <c r="DS42" s="259"/>
      <c r="DT42" s="259"/>
      <c r="DU42" s="259"/>
    </row>
    <row r="43" spans="2:125" x14ac:dyDescent="0.15">
      <c r="Q43" s="259"/>
      <c r="S43" s="259"/>
      <c r="V43" s="259"/>
    </row>
    <row r="44" spans="2:125" x14ac:dyDescent="0.15"/>
    <row r="45" spans="2:125" x14ac:dyDescent="0.15"/>
    <row r="46" spans="2:125" x14ac:dyDescent="0.15"/>
    <row r="47" spans="2:125" x14ac:dyDescent="0.15"/>
    <row r="48" spans="2:125"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0" t="s">
        <v>476</v>
      </c>
    </row>
  </sheetData>
  <sheetProtection algorithmName="SHA-512" hashValue="bXLrr+FSae0oCSgl2cWTpR4JuAy0JsboD8vw28r9Ma6zKVGEFdWY1ZL2q+GLRxaICBagWCYFzuF3Gg/ckCAxZg==" saltValue="sh5Qa7knZxaG9VN9NY800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
    <pageSetUpPr fitToPage="1"/>
  </sheetPr>
  <dimension ref="B1:J50"/>
  <sheetViews>
    <sheetView showGridLines="0" topLeftCell="A19"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0</v>
      </c>
    </row>
    <row r="46" spans="2:10" ht="29.25" customHeight="1" thickBot="1" x14ac:dyDescent="0.25">
      <c r="B46" s="4" t="s">
        <v>1</v>
      </c>
      <c r="C46" s="5"/>
      <c r="D46" s="5"/>
      <c r="E46" s="6" t="s">
        <v>2</v>
      </c>
      <c r="F46" s="7" t="s">
        <v>526</v>
      </c>
      <c r="G46" s="8" t="s">
        <v>527</v>
      </c>
      <c r="H46" s="8" t="s">
        <v>528</v>
      </c>
      <c r="I46" s="8" t="s">
        <v>529</v>
      </c>
      <c r="J46" s="9" t="s">
        <v>530</v>
      </c>
    </row>
    <row r="47" spans="2:10" ht="57.75" customHeight="1" x14ac:dyDescent="0.15">
      <c r="B47" s="10"/>
      <c r="C47" s="1141" t="s">
        <v>3</v>
      </c>
      <c r="D47" s="1141"/>
      <c r="E47" s="1142"/>
      <c r="F47" s="11">
        <v>30.31</v>
      </c>
      <c r="G47" s="12">
        <v>28.93</v>
      </c>
      <c r="H47" s="12">
        <v>25.68</v>
      </c>
      <c r="I47" s="12">
        <v>25.95</v>
      </c>
      <c r="J47" s="13">
        <v>25.6</v>
      </c>
    </row>
    <row r="48" spans="2:10" ht="57.75" customHeight="1" x14ac:dyDescent="0.15">
      <c r="B48" s="14"/>
      <c r="C48" s="1143" t="s">
        <v>4</v>
      </c>
      <c r="D48" s="1143"/>
      <c r="E48" s="1144"/>
      <c r="F48" s="15">
        <v>3.16</v>
      </c>
      <c r="G48" s="16">
        <v>3.03</v>
      </c>
      <c r="H48" s="16">
        <v>2.74</v>
      </c>
      <c r="I48" s="16">
        <v>2.74</v>
      </c>
      <c r="J48" s="17">
        <v>2.67</v>
      </c>
    </row>
    <row r="49" spans="2:10" ht="57.75" customHeight="1" thickBot="1" x14ac:dyDescent="0.2">
      <c r="B49" s="18"/>
      <c r="C49" s="1145" t="s">
        <v>5</v>
      </c>
      <c r="D49" s="1145"/>
      <c r="E49" s="1146"/>
      <c r="F49" s="19" t="s">
        <v>531</v>
      </c>
      <c r="G49" s="20">
        <v>0.02</v>
      </c>
      <c r="H49" s="20">
        <v>0.05</v>
      </c>
      <c r="I49" s="20" t="s">
        <v>532</v>
      </c>
      <c r="J49" s="21" t="s">
        <v>533</v>
      </c>
    </row>
    <row r="50" spans="2:10" x14ac:dyDescent="0.15"/>
  </sheetData>
  <sheetProtection algorithmName="SHA-512" hashValue="VbplP9DOBOD/4hxSF0s3A4IBrfI/UKtoKKZH2XtFYcWZKM5vl/XBl+5Mlrb5KUDRLkqZJ8BvI9TAKrugd6T82w==" saltValue="jzmI0FAcnsExc5K+V15ej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2025-09-24T07:42:33Z</cp:lastPrinted>
  <dcterms:created xsi:type="dcterms:W3CDTF">2025-02-19T00:10:23Z</dcterms:created>
  <dcterms:modified xsi:type="dcterms:W3CDTF">2025-09-24T07:42:36Z</dcterms:modified>
  <cp:category/>
</cp:coreProperties>
</file>