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HOKU0001\Desktop\"/>
    </mc:Choice>
  </mc:AlternateContent>
  <xr:revisionPtr revIDLastSave="0" documentId="13_ncr:1_{3D2E1702-4DED-4542-A5F9-760391F5E96A}" xr6:coauthVersionLast="43" xr6:coauthVersionMax="43" xr10:uidLastSave="{00000000-0000-0000-0000-000000000000}"/>
  <bookViews>
    <workbookView xWindow="5760" yWindow="855" windowWidth="17115" windowHeight="1840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市町村公会計指標分析・財政指標組合せ分析表" sheetId="18" r:id="rId14"/>
    <sheet name="市町村施設累計別ストック情報分析表①" sheetId="19" r:id="rId15"/>
    <sheet name="市町村施設累計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BW34" i="10"/>
  <c r="BW35" i="10" s="1"/>
  <c r="BW36" i="10" s="1"/>
  <c r="BW37" i="10" s="1"/>
  <c r="BW38" i="10" s="1"/>
  <c r="BW39" i="10" s="1"/>
  <c r="BW40" i="10" s="1"/>
  <c r="BW41" i="10" s="1"/>
  <c r="C34" i="10"/>
  <c r="CO34" i="10" l="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AM34" i="10"/>
</calcChain>
</file>

<file path=xl/sharedStrings.xml><?xml version="1.0" encoding="utf-8"?>
<sst xmlns="http://schemas.openxmlformats.org/spreadsheetml/2006/main" count="1091" uniqueCount="600">
  <si>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</si>
  <si>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</si>
  <si>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</si>
  <si>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</si>
  <si>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</si>
  <si>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</si>
  <si>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</si>
  <si>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</si>
  <si>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</si>
  <si>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</si>
  <si>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</si>
  <si>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</si>
  <si>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</si>
  <si>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</si>
  <si>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</si>
  <si>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</si>
  <si>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</si>
  <si>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</si>
  <si>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</si>
  <si>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</si>
  <si>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</si>
  <si>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</si>
  <si>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</si>
  <si>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</si>
  <si>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</si>
  <si>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</si>
  <si>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</si>
  <si>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</si>
  <si>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</si>
  <si>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</si>
  <si>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</si>
  <si>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</si>
  <si>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</si>
  <si>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</si>
  <si>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</si>
  <si>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</si>
  <si>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</si>
  <si>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</si>
  <si>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</si>
  <si>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</si>
  <si>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</si>
  <si>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</si>
  <si>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</si>
  <si>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</si>
  <si>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</si>
  <si>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</si>
  <si>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</si>
  <si>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</si>
  <si>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</si>
  <si>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</si>
  <si>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</si>
  <si>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</si>
  <si>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</si>
  <si>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</si>
  <si>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</si>
  <si>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</si>
  <si>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</si>
  <si>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</si>
  <si>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</si>
  <si>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</si>
  <si>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</si>
  <si>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</si>
  <si>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</si>
  <si>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</si>
  <si>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</si>
  <si>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</si>
  <si>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</si>
  <si>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</si>
  <si>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</si>
  <si>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</si>
  <si>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</si>
  <si>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</si>
  <si>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</si>
  <si>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</si>
  <si>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</si>
  <si>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</si>
  <si>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</si>
  <si>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</si>
  <si>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</si>
  <si>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</si>
  <si>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</si>
  <si>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</si>
  <si>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</si>
  <si>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</si>
  <si>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</si>
  <si>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</si>
  <si>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</si>
  <si>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</si>
  <si>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</si>
  <si>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</si>
  <si>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</si>
  <si>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</si>
  <si>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</si>
  <si>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</si>
  <si>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</si>
  <si>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</si>
  <si>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</si>
  <si>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</si>
  <si>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</si>
  <si>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</si>
  <si>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</si>
  <si>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</si>
  <si>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</si>
  <si>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</si>
  <si>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</si>
  <si>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</si>
  <si>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</si>
  <si>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</si>
  <si>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</si>
  <si>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</si>
  <si>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</si>
  <si>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</si>
  <si>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</si>
  <si>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</si>
  <si>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</si>
  <si>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</si>
  <si>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</si>
  <si>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</si>
  <si>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</si>
  <si>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</si>
  <si>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</si>
  <si>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</si>
  <si>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</si>
  <si>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</si>
  <si>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</si>
  <si>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</si>
  <si>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</si>
  <si>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</si>
  <si>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</si>
  <si>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</si>
  <si>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</si>
  <si>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</si>
  <si>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</si>
  <si>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</si>
  <si>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</si>
  <si>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</si>
  <si>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</si>
  <si>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</si>
  <si>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</si>
  <si>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</si>
  <si>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</si>
  <si>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</si>
  <si>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</si>
  <si>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</si>
  <si>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</si>
  <si>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</si>
  <si>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</si>
  <si>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</si>
  <si>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</si>
  <si>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</si>
  <si>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</si>
  <si>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</si>
  <si>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</si>
  <si>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</si>
  <si>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</si>
  <si>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</si>
  <si>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</si>
  <si>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</si>
  <si>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</si>
  <si>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</si>
  <si>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</si>
  <si>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</si>
  <si>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</si>
  <si>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</si>
  <si>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</si>
  <si>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</si>
  <si>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</si>
  <si>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</si>
  <si>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</si>
  <si>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</si>
  <si>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</si>
  <si>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</si>
  <si>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</si>
  <si>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</si>
  <si>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</si>
  <si>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</si>
  <si>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</si>
  <si>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</si>
  <si>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</si>
  <si>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</si>
  <si>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</si>
  <si>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</si>
  <si>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</si>
  <si>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</si>
  <si>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</si>
  <si>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</si>
  <si>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</si>
  <si>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</si>
  <si>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</si>
  <si>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</si>
  <si>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</si>
  <si>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</si>
  <si>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</si>
  <si>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</si>
  <si>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</si>
  <si>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</si>
  <si>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</si>
  <si>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</si>
  <si>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</si>
  <si>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</si>
  <si>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</si>
  <si>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</si>
  <si>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</si>
  <si>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</si>
  <si>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</si>
  <si>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</si>
  <si>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</si>
  <si>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</si>
  <si>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</si>
  <si>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</si>
  <si>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</si>
  <si>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北海道北竜町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</si>
  <si>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</si>
  <si>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</si>
  <si>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</si>
  <si>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</si>
  <si>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</si>
  <si>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</si>
  <si>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</si>
  <si>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</si>
  <si>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</si>
  <si>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</si>
  <si>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</si>
  <si>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</si>
  <si>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</si>
  <si>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</si>
  <si>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</si>
  <si>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</si>
  <si>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</si>
  <si>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</si>
  <si>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</si>
  <si>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</si>
  <si>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</si>
  <si>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</si>
  <si>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</si>
  <si>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</si>
  <si>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</si>
  <si>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</si>
  <si>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</si>
  <si>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</si>
  <si>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</si>
  <si>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</si>
  <si>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</si>
  <si>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</si>
  <si>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</si>
  <si>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</si>
  <si>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</si>
  <si>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</si>
  <si>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</si>
  <si>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</si>
  <si>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</si>
  <si>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</si>
  <si>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</si>
  <si>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</si>
  <si>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</si>
  <si>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</si>
  <si>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</si>
  <si>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</si>
  <si>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</si>
  <si>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</si>
  <si>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</si>
  <si>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</si>
  <si>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</si>
  <si>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</si>
  <si>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</si>
  <si>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</si>
  <si>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</si>
  <si>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</si>
  <si>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</si>
  <si>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</si>
  <si>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</si>
  <si>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</si>
  <si>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</si>
  <si>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</si>
  <si>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</si>
  <si>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</si>
  <si>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</si>
  <si>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</si>
  <si>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</si>
  <si>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</si>
  <si>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</si>
  <si>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</si>
  <si>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</si>
  <si>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</si>
  <si>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</si>
  <si>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</si>
  <si>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</si>
  <si>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</si>
  <si>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</si>
  <si>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</si>
  <si>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</si>
  <si>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</si>
  <si>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</si>
  <si>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</si>
  <si>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</si>
  <si>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</si>
  <si>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</si>
  <si>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</si>
  <si>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</si>
  <si>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</si>
  <si>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</si>
  <si>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</si>
  <si>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</si>
  <si>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</si>
  <si>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</si>
  <si>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</si>
  <si>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</si>
  <si>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</si>
  <si>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</si>
  <si>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</si>
  <si>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</si>
  <si>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</si>
  <si>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</si>
  <si>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</si>
  <si>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</si>
  <si>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</si>
  <si>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</si>
  <si>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</si>
  <si>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</si>
  <si>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</si>
  <si>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</si>
  <si>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</si>
  <si>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</si>
  <si>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</si>
  <si>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</si>
  <si>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</si>
  <si>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</si>
  <si>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</si>
  <si>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</si>
  <si>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</si>
  <si>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</si>
  <si>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</si>
  <si>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</si>
  <si>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</si>
  <si>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</si>
  <si>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</si>
  <si>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</si>
  <si>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</si>
  <si>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</si>
  <si>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</si>
  <si>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</si>
  <si>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</si>
  <si>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</si>
  <si>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</si>
  <si>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</si>
  <si>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</si>
  <si>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</si>
  <si>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</si>
  <si>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</si>
  <si>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</si>
  <si>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</si>
  <si>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</si>
  <si>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</si>
  <si>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</si>
  <si>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</si>
  <si>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</si>
  <si>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</si>
  <si>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</si>
  <si>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</si>
  <si>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</si>
  <si>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</si>
  <si>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</si>
  <si>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</si>
  <si>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</si>
  <si>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北海道北竜町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</si>
  <si>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</si>
  <si>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</si>
  <si>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</si>
  <si>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</si>
  <si>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</si>
  <si>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</si>
  <si>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</si>
  <si>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</si>
  <si>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</si>
  <si>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</si>
  <si>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</si>
  <si>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</si>
  <si>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</si>
  <si>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</si>
  <si>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</si>
  <si>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</si>
  <si>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</si>
  <si>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</si>
  <si>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</si>
  <si>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</si>
  <si>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</si>
  <si>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</si>
  <si>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</si>
  <si>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</si>
  <si>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</si>
  <si>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</si>
  <si>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</si>
  <si>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</si>
  <si>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</si>
  <si>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</si>
  <si>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</si>
  <si>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</si>
  <si>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</si>
  <si>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</si>
  <si>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</si>
  <si>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</si>
  <si>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</si>
  <si>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</si>
  <si>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</si>
  <si>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</si>
  <si>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</si>
  <si>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</si>
  <si>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</si>
  <si>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</si>
  <si>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</si>
  <si>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</si>
  <si>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</si>
  <si>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</si>
  <si>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</si>
  <si>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</si>
  <si>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</si>
  <si>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</si>
  <si>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</si>
  <si>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</si>
  <si>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</si>
  <si>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</si>
  <si>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</si>
  <si>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</si>
  <si>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</si>
  <si>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</si>
  <si>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</si>
  <si>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</si>
  <si>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</si>
  <si>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</si>
  <si>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</si>
  <si>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</si>
  <si>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</si>
  <si>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</si>
  <si>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</si>
  <si>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</si>
  <si>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</si>
  <si>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</si>
  <si>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</si>
  <si>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</si>
  <si>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</si>
  <si>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</si>
  <si>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</si>
  <si>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</si>
  <si>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</si>
  <si>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</si>
  <si>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</si>
  <si>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</si>
  <si>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</si>
  <si>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</si>
  <si>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</si>
  <si>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</si>
  <si>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</si>
  <si>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</si>
  <si>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</si>
  <si>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</si>
  <si>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</si>
  <si>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</si>
  <si>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</si>
  <si>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</si>
  <si>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</si>
  <si>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</si>
  <si>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農業集落排水事業及び個別排水処理事業特別会計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</si>
  <si>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</si>
  <si>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</si>
  <si>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</si>
  <si>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</si>
  <si>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</si>
  <si>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</si>
  <si>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</si>
  <si>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</si>
  <si>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</si>
  <si>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</si>
  <si>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</si>
  <si>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</si>
  <si>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</si>
  <si>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</si>
  <si>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</si>
  <si>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</si>
  <si>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</si>
  <si>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</si>
  <si>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</si>
  <si>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</si>
  <si>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</si>
  <si>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</si>
  <si>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</si>
  <si>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</si>
  <si>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</si>
  <si>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</si>
  <si>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</si>
  <si>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</si>
  <si>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</si>
  <si>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</si>
  <si>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</si>
  <si>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</si>
  <si>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</si>
  <si>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</si>
  <si>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</si>
  <si>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</si>
  <si>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</si>
  <si>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</si>
  <si>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</si>
  <si>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</si>
  <si>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</si>
  <si>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</si>
  <si>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</si>
  <si>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</si>
  <si>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</si>
  <si>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</si>
  <si>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</si>
  <si>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</si>
  <si>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</si>
  <si>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</si>
  <si>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</si>
  <si>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</si>
  <si>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</si>
  <si>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</si>
  <si>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</si>
  <si>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</si>
  <si>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</si>
  <si>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</si>
  <si>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</si>
  <si>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</si>
  <si>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</si>
  <si>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</si>
  <si>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</si>
  <si>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</si>
  <si>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</si>
  <si>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</si>
  <si>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</si>
  <si>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</si>
  <si>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</si>
  <si>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</si>
  <si>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</si>
  <si>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</si>
  <si>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</si>
  <si>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</si>
  <si>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</si>
  <si>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</si>
  <si>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</si>
  <si>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</si>
  <si>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</si>
  <si>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</si>
  <si>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</si>
  <si>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</si>
  <si>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</si>
  <si>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</si>
  <si>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</si>
  <si>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</si>
  <si>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</si>
  <si>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</si>
  <si>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</si>
  <si>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19.18</t>
  </si>
  <si>
    <t>▲ 7.40</t>
  </si>
  <si>
    <t>▲ 0.87</t>
  </si>
  <si>
    <t>簡易水道事業会計</t>
  </si>
  <si>
    <t>一般会計</t>
  </si>
  <si>
    <t>介護保険特別会計</t>
  </si>
  <si>
    <t>国民健康保険特別会計</t>
  </si>
  <si>
    <t>特別養護老人ホーム事業特別会計</t>
  </si>
  <si>
    <t>町立診療所事業特別会計</t>
  </si>
  <si>
    <t>農業集落排水事業及び個別排水処理事業特別会計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</si>
  <si>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</si>
  <si>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</si>
  <si>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</si>
  <si>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</si>
  <si>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</si>
  <si>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</si>
  <si>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</si>
  <si>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</si>
  <si>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</si>
  <si>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</si>
  <si>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北空知衛生施設組合</t>
    <rPh sb="0" eb="1">
      <t>キタ</t>
    </rPh>
    <rPh sb="1" eb="3">
      <t>ソラチ</t>
    </rPh>
    <rPh sb="3" eb="5">
      <t>エイセイ</t>
    </rPh>
    <rPh sb="5" eb="7">
      <t>シセツ</t>
    </rPh>
    <rPh sb="7" eb="9">
      <t>クミアイ</t>
    </rPh>
    <phoneticPr fontId="2"/>
  </si>
  <si>
    <t>北空知衛生センター組合</t>
    <rPh sb="0" eb="1">
      <t>キタ</t>
    </rPh>
    <rPh sb="1" eb="3">
      <t>ソラチ</t>
    </rPh>
    <rPh sb="3" eb="5">
      <t>エイセイ</t>
    </rPh>
    <rPh sb="9" eb="11">
      <t>クミアイ</t>
    </rPh>
    <phoneticPr fontId="2"/>
  </si>
  <si>
    <t>北空知広域水道企業団</t>
    <rPh sb="0" eb="1">
      <t>キタ</t>
    </rPh>
    <rPh sb="1" eb="3">
      <t>ソラチ</t>
    </rPh>
    <rPh sb="3" eb="5">
      <t>コウイキ</t>
    </rPh>
    <rPh sb="5" eb="7">
      <t>スイドウ</t>
    </rPh>
    <rPh sb="7" eb="10">
      <t>キギョウダン</t>
    </rPh>
    <phoneticPr fontId="2"/>
  </si>
  <si>
    <t>深川地区消防組合</t>
    <rPh sb="0" eb="2">
      <t>フカガワ</t>
    </rPh>
    <rPh sb="2" eb="4">
      <t>チク</t>
    </rPh>
    <rPh sb="4" eb="6">
      <t>ショウボウ</t>
    </rPh>
    <rPh sb="6" eb="8">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</si>
  <si>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</si>
  <si>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</si>
  <si>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</si>
  <si>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t>
    <phoneticPr fontId="2"/>
  </si>
  <si>
    <t>（株）北竜振興公社</t>
    <rPh sb="0" eb="3">
      <t>カブ</t>
    </rPh>
    <rPh sb="3" eb="5">
      <t>ホクリュウ</t>
    </rPh>
    <rPh sb="5" eb="7">
      <t>シンコウ</t>
    </rPh>
    <rPh sb="7" eb="9">
      <t>コウシャ</t>
    </rPh>
    <phoneticPr fontId="2"/>
  </si>
  <si>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</si>
  <si>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</si>
  <si>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</si>
  <si>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</si>
  <si>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農業振興基金</t>
    <rPh sb="0" eb="2">
      <t>ノウギョウ</t>
    </rPh>
    <rPh sb="2" eb="4">
      <t>シンコウ</t>
    </rPh>
    <rPh sb="4" eb="6">
      <t>キキン</t>
    </rPh>
    <phoneticPr fontId="5"/>
  </si>
  <si>
    <t>農地保有合理化促進事業基金</t>
    <rPh sb="0" eb="2">
      <t>ノウチ</t>
    </rPh>
    <rPh sb="2" eb="4">
      <t>ホユウ</t>
    </rPh>
    <rPh sb="4" eb="7">
      <t>ゴウリカ</t>
    </rPh>
    <rPh sb="7" eb="9">
      <t>ソクシン</t>
    </rPh>
    <rPh sb="9" eb="11">
      <t>ジギョウ</t>
    </rPh>
    <rPh sb="11" eb="13">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</si>
  <si>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</si>
  <si>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</si>
  <si>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</si>
  <si>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</si>
  <si>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</si>
  <si>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将来負担比率及び有形固定資産減価償却率ともに類似団体と比べて高い水準にある一方で、令和元年度においては、各比率とも減少している。
　これは、あらたな保育園の建設など係る起債額が増加する一方で、老朽化した施設の除却が進んだことや将来への備えとして基金積立を行ったためであると考えられる。
　今後においては、公共施設の長寿命化・更新の実施により将来負担比率が増加し、有形固定資産減価償却率は低下することが見込まれるが、計画的に基金積立を行うとともに、公共施設等総合管理計画に基づき計画的・効率的かつ将来負担とのバランスを考慮し老朽化対策に取り組んでいく。</t>
    <rPh sb="1" eb="3">
      <t>ショウライ</t>
    </rPh>
    <rPh sb="3" eb="5">
      <t>フタン</t>
    </rPh>
    <rPh sb="5" eb="7">
      <t>ヒリツ</t>
    </rPh>
    <rPh sb="7" eb="8">
      <t>オヨ</t>
    </rPh>
    <rPh sb="9" eb="11">
      <t>ユウケイ</t>
    </rPh>
    <rPh sb="11" eb="13">
      <t>コテイ</t>
    </rPh>
    <rPh sb="13" eb="15">
      <t>シサン</t>
    </rPh>
    <rPh sb="15" eb="17">
      <t>ゲンカ</t>
    </rPh>
    <rPh sb="17" eb="20">
      <t>ショウキャクリツ</t>
    </rPh>
    <rPh sb="23" eb="25">
      <t>ルイジ</t>
    </rPh>
    <rPh sb="25" eb="27">
      <t>ダンタイ</t>
    </rPh>
    <rPh sb="28" eb="29">
      <t>クラ</t>
    </rPh>
    <rPh sb="31" eb="32">
      <t>タカ</t>
    </rPh>
    <rPh sb="33" eb="35">
      <t>スイジュン</t>
    </rPh>
    <rPh sb="38" eb="40">
      <t>イッポウ</t>
    </rPh>
    <rPh sb="42" eb="44">
      <t>レイワ</t>
    </rPh>
    <rPh sb="45" eb="47">
      <t>ネンド</t>
    </rPh>
    <rPh sb="53" eb="54">
      <t>カク</t>
    </rPh>
    <rPh sb="54" eb="56">
      <t>ヒリツ</t>
    </rPh>
    <rPh sb="58" eb="60">
      <t>ゲンショウ</t>
    </rPh>
    <rPh sb="75" eb="78">
      <t>ホイクエン</t>
    </rPh>
    <rPh sb="79" eb="81">
      <t>ケンセツ</t>
    </rPh>
    <rPh sb="83" eb="84">
      <t>カカ</t>
    </rPh>
    <rPh sb="85" eb="87">
      <t>キサイ</t>
    </rPh>
    <rPh sb="87" eb="88">
      <t>ガク</t>
    </rPh>
    <rPh sb="89" eb="91">
      <t>ゾウカ</t>
    </rPh>
    <rPh sb="105" eb="107">
      <t>ジョキャク</t>
    </rPh>
    <rPh sb="108" eb="109">
      <t>スス</t>
    </rPh>
    <rPh sb="114" eb="116">
      <t>ショウライ</t>
    </rPh>
    <rPh sb="118" eb="119">
      <t>ソナ</t>
    </rPh>
    <rPh sb="123" eb="125">
      <t>キキン</t>
    </rPh>
    <rPh sb="125" eb="127">
      <t>ツミタテ</t>
    </rPh>
    <rPh sb="128" eb="129">
      <t>オコナ</t>
    </rPh>
    <rPh sb="208" eb="210">
      <t>ケイカク</t>
    </rPh>
    <rPh sb="210" eb="211">
      <t>テキ</t>
    </rPh>
    <rPh sb="212" eb="214">
      <t>キキン</t>
    </rPh>
    <rPh sb="214" eb="216">
      <t>ツミタテ</t>
    </rPh>
    <rPh sb="217" eb="21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</si>
  <si>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</si>
  <si>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</si>
  <si>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</si>
  <si>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</si>
  <si>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</si>
  <si>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</si>
  <si>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将来負担比率及び実質公債費比率ともに類似団体と比べて高い水準にあり、将来負担比率が減少している一方で、実質公債費比率は増加している。
　これは、将来負担比率において、将来負担額が増加したものの基金現在高が増加したこと、また、実質公債費比率において、地方債償還金が減少したものの、普通交付税が大きく減少したことによるものである。
　今後においても、公共施設の長寿命化・更新の実施により、将来負担比率及び実質公債費比率は上昇していくことが見込まれるため、計画的な基金積立により将来負担を抑制するとともに計画的・効率的な事業の実施による地方債の新規発行を抑制し、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4" eb="25">
      <t>クラ</t>
    </rPh>
    <rPh sb="27" eb="28">
      <t>タカ</t>
    </rPh>
    <rPh sb="29" eb="31">
      <t>スイジュン</t>
    </rPh>
    <rPh sb="35" eb="37">
      <t>ショウライ</t>
    </rPh>
    <rPh sb="37" eb="39">
      <t>フタン</t>
    </rPh>
    <rPh sb="39" eb="41">
      <t>ヒリツ</t>
    </rPh>
    <rPh sb="42" eb="44">
      <t>ゲンショウ</t>
    </rPh>
    <rPh sb="48" eb="50">
      <t>イッポウ</t>
    </rPh>
    <rPh sb="52" eb="54">
      <t>ジッシツ</t>
    </rPh>
    <rPh sb="54" eb="57">
      <t>コウサイヒ</t>
    </rPh>
    <rPh sb="57" eb="59">
      <t>ヒリツ</t>
    </rPh>
    <rPh sb="60" eb="62">
      <t>ゾウカ</t>
    </rPh>
    <rPh sb="73" eb="75">
      <t>ショウライ</t>
    </rPh>
    <rPh sb="75" eb="77">
      <t>フタン</t>
    </rPh>
    <rPh sb="77" eb="79">
      <t>ヒリツ</t>
    </rPh>
    <rPh sb="84" eb="86">
      <t>ショウライ</t>
    </rPh>
    <rPh sb="86" eb="89">
      <t>フタンガク</t>
    </rPh>
    <rPh sb="90" eb="92">
      <t>ゾウカ</t>
    </rPh>
    <rPh sb="97" eb="99">
      <t>キキン</t>
    </rPh>
    <rPh sb="99" eb="102">
      <t>ゲンザイダカ</t>
    </rPh>
    <rPh sb="103" eb="105">
      <t>ゾウカ</t>
    </rPh>
    <rPh sb="113" eb="115">
      <t>ジッシツ</t>
    </rPh>
    <rPh sb="115" eb="118">
      <t>コウサイヒ</t>
    </rPh>
    <rPh sb="118" eb="120">
      <t>ヒリツ</t>
    </rPh>
    <rPh sb="125" eb="128">
      <t>チホウサイ</t>
    </rPh>
    <rPh sb="128" eb="131">
      <t>ショウカンキン</t>
    </rPh>
    <rPh sb="132" eb="134">
      <t>ゲンショウ</t>
    </rPh>
    <rPh sb="140" eb="142">
      <t>フツウ</t>
    </rPh>
    <rPh sb="142" eb="145">
      <t>コウフゼイ</t>
    </rPh>
    <rPh sb="146" eb="147">
      <t>オオ</t>
    </rPh>
    <rPh sb="149" eb="151">
      <t>ゲンショウ</t>
    </rPh>
    <rPh sb="166" eb="168">
      <t>コウキョウ</t>
    </rPh>
    <rPh sb="168" eb="170">
      <t>シセツ</t>
    </rPh>
    <rPh sb="171" eb="175">
      <t>チョウジュミョウカ</t>
    </rPh>
    <rPh sb="176" eb="178">
      <t>コウシン</t>
    </rPh>
    <rPh sb="179" eb="181">
      <t>ジッシ</t>
    </rPh>
    <rPh sb="185" eb="187">
      <t>ショウライ</t>
    </rPh>
    <rPh sb="187" eb="189">
      <t>フタン</t>
    </rPh>
    <rPh sb="189" eb="191">
      <t>ヒリツ</t>
    </rPh>
    <rPh sb="191" eb="192">
      <t>オヨ</t>
    </rPh>
    <rPh sb="193" eb="195">
      <t>ジッシツ</t>
    </rPh>
    <rPh sb="195" eb="198">
      <t>コウサイヒ</t>
    </rPh>
    <rPh sb="198" eb="200">
      <t>ヒリツ</t>
    </rPh>
    <rPh sb="201" eb="203">
      <t>ジョウショウ</t>
    </rPh>
    <rPh sb="210" eb="212">
      <t>ミコ</t>
    </rPh>
    <rPh sb="222" eb="224">
      <t>イジョウ</t>
    </rPh>
    <rPh sb="230" eb="232">
      <t>キキン</t>
    </rPh>
    <rPh sb="232" eb="234">
      <t>ツミタテ</t>
    </rPh>
    <rPh sb="237" eb="239">
      <t>ショウライ</t>
    </rPh>
    <rPh sb="239" eb="241">
      <t>フタン</t>
    </rPh>
    <rPh sb="242" eb="244">
      <t>ヨクセイ</t>
    </rPh>
    <rPh sb="250" eb="252">
      <t>ケイカク</t>
    </rPh>
    <rPh sb="252" eb="253">
      <t>テキ</t>
    </rPh>
    <rPh sb="254" eb="257">
      <t>コウリツテキ</t>
    </rPh>
    <rPh sb="258" eb="260">
      <t>ジギョウ</t>
    </rPh>
    <rPh sb="261" eb="263">
      <t>ジッシ</t>
    </rPh>
    <rPh sb="267" eb="269">
      <t>ヨクセイ</t>
    </rPh>
    <rPh sb="271" eb="274">
      <t>コウサイヒ</t>
    </rPh>
    <rPh sb="275" eb="278">
      <t>テキセイカ</t>
    </rPh>
    <rPh sb="279" eb="280">
      <t>ト</t>
    </rPh>
    <rPh sb="281" eb="282">
      <t>ク</t>
    </rPh>
    <rPh sb="286" eb="28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</si>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</sst>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23E796F-62CA-462F-9B42-4071E6E8F87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732-4F51-B455-9347DDB5B1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320142</c:v>
                </c:pt>
                <c:pt idx="1">
                  <c:v>417714</c:v>
                </c:pt>
                <c:pt idx="2">
                  <c:v>667118</c:v>
                </c:pt>
                <c:pt idx="3">
                  <c:v>358347</c:v>
                </c:pt>
                <c:pt idx="4">
                  <c:v>661852</c:v>
                </c:pt>
              </c:numCache>
            </c:numRef>
          </c:val>
          <c:smooth val="0"/>
          <c:extLst>
            <c:ext xmlns:c16="http://schemas.microsoft.com/office/drawing/2014/chart" uri="{C3380CC4-5D6E-409C-BE32-E72D297353CC}">
              <c16:uniqueId val="{00000001-6732-4F51-B455-9347DDB5B1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2.93</c:v>
                </c:pt>
                <c:pt idx="1">
                  <c:v>3.14</c:v>
                </c:pt>
                <c:pt idx="2">
                  <c:v>2.98</c:v>
                </c:pt>
                <c:pt idx="3">
                  <c:v>4.21</c:v>
                </c:pt>
                <c:pt idx="4">
                  <c:v>3.16</c:v>
                </c:pt>
              </c:numCache>
            </c:numRef>
          </c:val>
          <c:extLst>
            <c:ext xmlns:c16="http://schemas.microsoft.com/office/drawing/2014/chart" uri="{C3380CC4-5D6E-409C-BE32-E72D297353CC}">
              <c16:uniqueId val="{00000000-83E4-4130-BF54-C32CBDEB54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47.42</c:v>
                </c:pt>
                <c:pt idx="1">
                  <c:v>53.57</c:v>
                </c:pt>
                <c:pt idx="2">
                  <c:v>36.21</c:v>
                </c:pt>
                <c:pt idx="3">
                  <c:v>29.54</c:v>
                </c:pt>
                <c:pt idx="4">
                  <c:v>30.31</c:v>
                </c:pt>
              </c:numCache>
            </c:numRef>
          </c:val>
          <c:extLst>
            <c:ext xmlns:c16="http://schemas.microsoft.com/office/drawing/2014/chart" uri="{C3380CC4-5D6E-409C-BE32-E72D297353CC}">
              <c16:uniqueId val="{00000001-83E4-4130-BF54-C32CBDEB54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0.69</c:v>
                </c:pt>
                <c:pt idx="1">
                  <c:v>4.6100000000000003</c:v>
                </c:pt>
                <c:pt idx="2">
                  <c:v>-19.18</c:v>
                </c:pt>
                <c:pt idx="3">
                  <c:v>-7.4</c:v>
                </c:pt>
                <c:pt idx="4">
                  <c:v>-0.87</c:v>
                </c:pt>
              </c:numCache>
            </c:numRef>
          </c:val>
          <c:smooth val="0"/>
          <c:extLst>
            <c:ext xmlns:c16="http://schemas.microsoft.com/office/drawing/2014/chart" uri="{C3380CC4-5D6E-409C-BE32-E72D297353CC}">
              <c16:uniqueId val="{00000002-83E4-4130-BF54-C32CBDEB54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9E-4692-831A-B5E00AD32E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9E-4692-831A-B5E00AD32E6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39E-4692-831A-B5E00AD32E6F}"/>
            </c:ext>
          </c:extLst>
        </c:ser>
        <c:ser>
          <c:idx val="3"/>
          <c:order val="3"/>
          <c:tx>
            <c:strRef>
              <c:f>データシート!$A$30</c:f>
              <c:strCache>
                <c:ptCount val="1"/>
                <c:pt idx="0">
                  <c:v>農業集落排水事業及び個別排水処理事業特別会計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F39E-4692-831A-B5E00AD32E6F}"/>
            </c:ext>
          </c:extLst>
        </c:ser>
        <c:ser>
          <c:idx val="4"/>
          <c:order val="4"/>
          <c:tx>
            <c:strRef>
              <c:f>データシート!$A$31</c:f>
              <c:strCache>
                <c:ptCount val="1"/>
                <c:pt idx="0">
                  <c:v>町立診療所事業特別会計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4-F39E-4692-831A-B5E00AD32E6F}"/>
            </c:ext>
          </c:extLst>
        </c:ser>
        <c:ser>
          <c:idx val="5"/>
          <c:order val="5"/>
          <c:tx>
            <c:strRef>
              <c:f>データシート!$A$32</c:f>
              <c:strCache>
                <c:ptCount val="1"/>
                <c:pt idx="0">
                  <c:v>特別養護老人ホーム事業特別会計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5-F39E-4692-831A-B5E00AD32E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0.42</c:v>
                </c:pt>
                <c:pt idx="4">
                  <c:v>#N/A</c:v>
                </c:pt>
                <c:pt idx="5">
                  <c:v>0.23</c:v>
                </c:pt>
                <c:pt idx="6">
                  <c:v>#N/A</c:v>
                </c:pt>
                <c:pt idx="7">
                  <c:v>0.26</c:v>
                </c:pt>
                <c:pt idx="8">
                  <c:v>#N/A</c:v>
                </c:pt>
                <c:pt idx="9">
                  <c:v>0.28999999999999998</c:v>
                </c:pt>
              </c:numCache>
            </c:numRef>
          </c:val>
          <c:extLst>
            <c:ext xmlns:c16="http://schemas.microsoft.com/office/drawing/2014/chart" uri="{C3380CC4-5D6E-409C-BE32-E72D297353CC}">
              <c16:uniqueId val="{00000006-F39E-4692-831A-B5E00AD32E6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0.33</c:v>
                </c:pt>
                <c:pt idx="8">
                  <c:v>#N/A</c:v>
                </c:pt>
                <c:pt idx="9">
                  <c:v>0.61</c:v>
                </c:pt>
              </c:numCache>
            </c:numRef>
          </c:val>
          <c:extLst>
            <c:ext xmlns:c16="http://schemas.microsoft.com/office/drawing/2014/chart" uri="{C3380CC4-5D6E-409C-BE32-E72D297353CC}">
              <c16:uniqueId val="{00000007-F39E-4692-831A-B5E00AD32E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c:v>
                </c:pt>
                <c:pt idx="2">
                  <c:v>#N/A</c:v>
                </c:pt>
                <c:pt idx="3">
                  <c:v>3.11</c:v>
                </c:pt>
                <c:pt idx="4">
                  <c:v>#N/A</c:v>
                </c:pt>
                <c:pt idx="5">
                  <c:v>2.94</c:v>
                </c:pt>
                <c:pt idx="6">
                  <c:v>#N/A</c:v>
                </c:pt>
                <c:pt idx="7">
                  <c:v>4.18</c:v>
                </c:pt>
                <c:pt idx="8">
                  <c:v>#N/A</c:v>
                </c:pt>
                <c:pt idx="9">
                  <c:v>3.12</c:v>
                </c:pt>
              </c:numCache>
            </c:numRef>
          </c:val>
          <c:extLst>
            <c:ext xmlns:c16="http://schemas.microsoft.com/office/drawing/2014/chart" uri="{C3380CC4-5D6E-409C-BE32-E72D297353CC}">
              <c16:uniqueId val="{00000008-F39E-4692-831A-B5E00AD32E6F}"/>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3.33</c:v>
                </c:pt>
                <c:pt idx="2">
                  <c:v>#N/A</c:v>
                </c:pt>
                <c:pt idx="3">
                  <c:v>3.86</c:v>
                </c:pt>
                <c:pt idx="4">
                  <c:v>#N/A</c:v>
                </c:pt>
                <c:pt idx="5">
                  <c:v>4.46</c:v>
                </c:pt>
                <c:pt idx="6">
                  <c:v>#N/A</c:v>
                </c:pt>
                <c:pt idx="7">
                  <c:v>4.8499999999999996</c:v>
                </c:pt>
                <c:pt idx="8">
                  <c:v>#N/A</c:v>
                </c:pt>
                <c:pt idx="9">
                  <c:v>5.32</c:v>
                </c:pt>
              </c:numCache>
            </c:numRef>
          </c:val>
          <c:extLst>
            <c:ext xmlns:c16="http://schemas.microsoft.com/office/drawing/2014/chart" uri="{C3380CC4-5D6E-409C-BE32-E72D297353CC}">
              <c16:uniqueId val="{00000009-F39E-4692-831A-B5E00AD32E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350</c:v>
                </c:pt>
                <c:pt idx="5">
                  <c:v>356</c:v>
                </c:pt>
                <c:pt idx="8">
                  <c:v>365</c:v>
                </c:pt>
                <c:pt idx="11">
                  <c:v>327</c:v>
                </c:pt>
                <c:pt idx="14">
                  <c:v>292</c:v>
                </c:pt>
              </c:numCache>
            </c:numRef>
          </c:val>
          <c:extLst>
            <c:ext xmlns:c16="http://schemas.microsoft.com/office/drawing/2014/chart" uri="{C3380CC4-5D6E-409C-BE32-E72D297353CC}">
              <c16:uniqueId val="{00000000-4489-421E-9100-C23C2DFD33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4489-421E-9100-C23C2DFD33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3</c:v>
                </c:pt>
                <c:pt idx="9">
                  <c:v>1</c:v>
                </c:pt>
                <c:pt idx="12">
                  <c:v>2</c:v>
                </c:pt>
              </c:numCache>
            </c:numRef>
          </c:val>
          <c:extLst>
            <c:ext xmlns:c16="http://schemas.microsoft.com/office/drawing/2014/chart" uri="{C3380CC4-5D6E-409C-BE32-E72D297353CC}">
              <c16:uniqueId val="{00000002-4489-421E-9100-C23C2DFD33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11</c:v>
                </c:pt>
                <c:pt idx="6">
                  <c:v>11</c:v>
                </c:pt>
                <c:pt idx="9">
                  <c:v>2</c:v>
                </c:pt>
                <c:pt idx="12">
                  <c:v>2</c:v>
                </c:pt>
              </c:numCache>
            </c:numRef>
          </c:val>
          <c:extLst>
            <c:ext xmlns:c16="http://schemas.microsoft.com/office/drawing/2014/chart" uri="{C3380CC4-5D6E-409C-BE32-E72D297353CC}">
              <c16:uniqueId val="{00000003-4489-421E-9100-C23C2DFD33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c:v>
                </c:pt>
                <c:pt idx="3">
                  <c:v>34</c:v>
                </c:pt>
                <c:pt idx="6">
                  <c:v>45</c:v>
                </c:pt>
                <c:pt idx="9">
                  <c:v>47</c:v>
                </c:pt>
                <c:pt idx="12">
                  <c:v>52</c:v>
                </c:pt>
              </c:numCache>
            </c:numRef>
          </c:val>
          <c:extLst>
            <c:ext xmlns:c16="http://schemas.microsoft.com/office/drawing/2014/chart" uri="{C3380CC4-5D6E-409C-BE32-E72D297353CC}">
              <c16:uniqueId val="{00000004-4489-421E-9100-C23C2DFD33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89-421E-9100-C23C2DFD33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89-421E-9100-C23C2DFD33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420</c:v>
                </c:pt>
                <c:pt idx="3">
                  <c:v>428</c:v>
                </c:pt>
                <c:pt idx="6">
                  <c:v>445</c:v>
                </c:pt>
                <c:pt idx="9">
                  <c:v>416</c:v>
                </c:pt>
                <c:pt idx="12">
                  <c:v>367</c:v>
                </c:pt>
              </c:numCache>
            </c:numRef>
          </c:val>
          <c:extLst>
            <c:ext xmlns:c16="http://schemas.microsoft.com/office/drawing/2014/chart" uri="{C3380CC4-5D6E-409C-BE32-E72D297353CC}">
              <c16:uniqueId val="{00000007-4489-421E-9100-C23C2DFD33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c:v>
                </c:pt>
                <c:pt idx="2">
                  <c:v>#N/A</c:v>
                </c:pt>
                <c:pt idx="3">
                  <c:v>#N/A</c:v>
                </c:pt>
                <c:pt idx="4">
                  <c:v>122</c:v>
                </c:pt>
                <c:pt idx="5">
                  <c:v>#N/A</c:v>
                </c:pt>
                <c:pt idx="6">
                  <c:v>#N/A</c:v>
                </c:pt>
                <c:pt idx="7">
                  <c:v>139</c:v>
                </c:pt>
                <c:pt idx="8">
                  <c:v>#N/A</c:v>
                </c:pt>
                <c:pt idx="9">
                  <c:v>#N/A</c:v>
                </c:pt>
                <c:pt idx="10">
                  <c:v>140</c:v>
                </c:pt>
                <c:pt idx="11">
                  <c:v>#N/A</c:v>
                </c:pt>
                <c:pt idx="12">
                  <c:v>#N/A</c:v>
                </c:pt>
                <c:pt idx="13">
                  <c:v>131</c:v>
                </c:pt>
                <c:pt idx="14">
                  <c:v>#N/A</c:v>
                </c:pt>
              </c:numCache>
            </c:numRef>
          </c:val>
          <c:smooth val="0"/>
          <c:extLst>
            <c:ext xmlns:c16="http://schemas.microsoft.com/office/drawing/2014/chart" uri="{C3380CC4-5D6E-409C-BE32-E72D297353CC}">
              <c16:uniqueId val="{00000008-4489-421E-9100-C23C2DFD33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2695</c:v>
                </c:pt>
                <c:pt idx="5">
                  <c:v>2695</c:v>
                </c:pt>
                <c:pt idx="8">
                  <c:v>2966</c:v>
                </c:pt>
                <c:pt idx="11">
                  <c:v>3126</c:v>
                </c:pt>
                <c:pt idx="14">
                  <c:v>3489</c:v>
                </c:pt>
              </c:numCache>
            </c:numRef>
          </c:val>
          <c:extLst>
            <c:ext xmlns:c16="http://schemas.microsoft.com/office/drawing/2014/chart" uri="{C3380CC4-5D6E-409C-BE32-E72D297353CC}">
              <c16:uniqueId val="{00000000-11B4-40C8-8AF4-A07FEEBFD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631</c:v>
                </c:pt>
                <c:pt idx="5">
                  <c:v>678</c:v>
                </c:pt>
                <c:pt idx="8">
                  <c:v>658</c:v>
                </c:pt>
                <c:pt idx="11">
                  <c:v>615</c:v>
                </c:pt>
                <c:pt idx="14">
                  <c:v>639</c:v>
                </c:pt>
              </c:numCache>
            </c:numRef>
          </c:val>
          <c:extLst>
            <c:ext xmlns:c16="http://schemas.microsoft.com/office/drawing/2014/chart" uri="{C3380CC4-5D6E-409C-BE32-E72D297353CC}">
              <c16:uniqueId val="{00000001-11B4-40C8-8AF4-A07FEEBFD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1547</c:v>
                </c:pt>
                <c:pt idx="5">
                  <c:v>1670</c:v>
                </c:pt>
                <c:pt idx="8">
                  <c:v>1437</c:v>
                </c:pt>
                <c:pt idx="11">
                  <c:v>1359</c:v>
                </c:pt>
                <c:pt idx="14">
                  <c:v>1526</c:v>
                </c:pt>
              </c:numCache>
            </c:numRef>
          </c:val>
          <c:extLst>
            <c:ext xmlns:c16="http://schemas.microsoft.com/office/drawing/2014/chart" uri="{C3380CC4-5D6E-409C-BE32-E72D297353CC}">
              <c16:uniqueId val="{00000002-11B4-40C8-8AF4-A07FEEBFD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B4-40C8-8AF4-A07FEEBFD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B4-40C8-8AF4-A07FEEBFD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39</c:v>
                </c:pt>
                <c:pt idx="3">
                  <c:v>31</c:v>
                </c:pt>
                <c:pt idx="6">
                  <c:v>24</c:v>
                </c:pt>
                <c:pt idx="9">
                  <c:v>16</c:v>
                </c:pt>
                <c:pt idx="12">
                  <c:v>8</c:v>
                </c:pt>
              </c:numCache>
            </c:numRef>
          </c:val>
          <c:extLst>
            <c:ext xmlns:c16="http://schemas.microsoft.com/office/drawing/2014/chart" uri="{C3380CC4-5D6E-409C-BE32-E72D297353CC}">
              <c16:uniqueId val="{00000005-11B4-40C8-8AF4-A07FEEBFD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337</c:v>
                </c:pt>
                <c:pt idx="3">
                  <c:v>336</c:v>
                </c:pt>
                <c:pt idx="6">
                  <c:v>301</c:v>
                </c:pt>
                <c:pt idx="9">
                  <c:v>282</c:v>
                </c:pt>
                <c:pt idx="12">
                  <c:v>256</c:v>
                </c:pt>
              </c:numCache>
            </c:numRef>
          </c:val>
          <c:extLst>
            <c:ext xmlns:c16="http://schemas.microsoft.com/office/drawing/2014/chart" uri="{C3380CC4-5D6E-409C-BE32-E72D297353CC}">
              <c16:uniqueId val="{00000006-11B4-40C8-8AF4-A07FEEBFD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c:v>
                </c:pt>
                <c:pt idx="3">
                  <c:v>26</c:v>
                </c:pt>
                <c:pt idx="6">
                  <c:v>16</c:v>
                </c:pt>
                <c:pt idx="9">
                  <c:v>14</c:v>
                </c:pt>
                <c:pt idx="12">
                  <c:v>12</c:v>
                </c:pt>
              </c:numCache>
            </c:numRef>
          </c:val>
          <c:extLst>
            <c:ext xmlns:c16="http://schemas.microsoft.com/office/drawing/2014/chart" uri="{C3380CC4-5D6E-409C-BE32-E72D297353CC}">
              <c16:uniqueId val="{00000007-11B4-40C8-8AF4-A07FEEBFD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419</c:v>
                </c:pt>
                <c:pt idx="3">
                  <c:v>445</c:v>
                </c:pt>
                <c:pt idx="6">
                  <c:v>519</c:v>
                </c:pt>
                <c:pt idx="9">
                  <c:v>548</c:v>
                </c:pt>
                <c:pt idx="12">
                  <c:v>587</c:v>
                </c:pt>
              </c:numCache>
            </c:numRef>
          </c:val>
          <c:extLst>
            <c:ext xmlns:c16="http://schemas.microsoft.com/office/drawing/2014/chart" uri="{C3380CC4-5D6E-409C-BE32-E72D297353CC}">
              <c16:uniqueId val="{00000008-11B4-40C8-8AF4-A07FEEBFD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c:v>
                </c:pt>
                <c:pt idx="3">
                  <c:v>3</c:v>
                </c:pt>
                <c:pt idx="6">
                  <c:v>1</c:v>
                </c:pt>
                <c:pt idx="9">
                  <c:v>9</c:v>
                </c:pt>
                <c:pt idx="12">
                  <c:v>38</c:v>
                </c:pt>
              </c:numCache>
            </c:numRef>
          </c:val>
          <c:extLst>
            <c:ext xmlns:c16="http://schemas.microsoft.com/office/drawing/2014/chart" uri="{C3380CC4-5D6E-409C-BE32-E72D297353CC}">
              <c16:uniqueId val="{00000009-11B4-40C8-8AF4-A07FEEBFD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3855</c:v>
                </c:pt>
                <c:pt idx="3">
                  <c:v>3895</c:v>
                </c:pt>
                <c:pt idx="6">
                  <c:v>4223</c:v>
                </c:pt>
                <c:pt idx="9">
                  <c:v>4378</c:v>
                </c:pt>
                <c:pt idx="12">
                  <c:v>4885</c:v>
                </c:pt>
              </c:numCache>
            </c:numRef>
          </c:val>
          <c:extLst>
            <c:ext xmlns:c16="http://schemas.microsoft.com/office/drawing/2014/chart" uri="{C3380CC4-5D6E-409C-BE32-E72D297353CC}">
              <c16:uniqueId val="{0000000A-11B4-40C8-8AF4-A07FEEBFDE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24</c:v>
                </c:pt>
                <c:pt idx="8">
                  <c:v>#N/A</c:v>
                </c:pt>
                <c:pt idx="9">
                  <c:v>#N/A</c:v>
                </c:pt>
                <c:pt idx="10">
                  <c:v>146</c:v>
                </c:pt>
                <c:pt idx="11">
                  <c:v>#N/A</c:v>
                </c:pt>
                <c:pt idx="12">
                  <c:v>#N/A</c:v>
                </c:pt>
                <c:pt idx="13">
                  <c:v>131</c:v>
                </c:pt>
                <c:pt idx="14">
                  <c:v>#N/A</c:v>
                </c:pt>
              </c:numCache>
            </c:numRef>
          </c:val>
          <c:smooth val="0"/>
          <c:extLst>
            <c:ext xmlns:c16="http://schemas.microsoft.com/office/drawing/2014/chart" uri="{C3380CC4-5D6E-409C-BE32-E72D297353CC}">
              <c16:uniqueId val="{0000000B-11B4-40C8-8AF4-A07FEEBFDE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620</c:v>
                </c:pt>
                <c:pt idx="1">
                  <c:v>481</c:v>
                </c:pt>
                <c:pt idx="2">
                  <c:v>485</c:v>
                </c:pt>
              </c:numCache>
            </c:numRef>
          </c:val>
          <c:extLst>
            <c:ext xmlns:c16="http://schemas.microsoft.com/office/drawing/2014/chart" uri="{C3380CC4-5D6E-409C-BE32-E72D297353CC}">
              <c16:uniqueId val="{00000000-FD8A-47D4-94EA-990504CDDF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c:v>
                </c:pt>
                <c:pt idx="1">
                  <c:v>121</c:v>
                </c:pt>
                <c:pt idx="2">
                  <c:v>232</c:v>
                </c:pt>
              </c:numCache>
            </c:numRef>
          </c:val>
          <c:extLst>
            <c:ext xmlns:c16="http://schemas.microsoft.com/office/drawing/2014/chart" uri="{C3380CC4-5D6E-409C-BE32-E72D297353CC}">
              <c16:uniqueId val="{00000001-FD8A-47D4-94EA-990504CDDF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676</c:v>
                </c:pt>
                <c:pt idx="1">
                  <c:v>710</c:v>
                </c:pt>
                <c:pt idx="2">
                  <c:v>756</c:v>
                </c:pt>
              </c:numCache>
            </c:numRef>
          </c:val>
          <c:extLst>
            <c:ext xmlns:c16="http://schemas.microsoft.com/office/drawing/2014/chart" uri="{C3380CC4-5D6E-409C-BE32-E72D297353CC}">
              <c16:uniqueId val="{00000002-FD8A-47D4-94EA-990504CDDF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{814EB4A4-53F2-4B2F-8F84-1850AC9A0CDE}</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88B-43F7-B9F6-526A5329DC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{973C7EAF-66CD-4FA1-A0CB-4E20ACEC7A67}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8B-43F7-B9F6-526A5329DC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{3FC97E01-E086-4A81-87C6-609CE0E9E7F3}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8B-43F7-B9F6-526A5329DC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{83B59E5F-9521-4D0C-9880-C1FFE71D5D67}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8B-43F7-B9F6-526A5329DC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{D8FEB967-3FB4-4766-BA40-86E47E76AE7C}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8B-43F7-B9F6-526A5329DCB8}"/>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{301F5E23-43BF-44B4-BFAF-40C7209CCBB5}</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88B-43F7-B9F6-526A5329DCB8}"/>
                </c:ext>
              </c:extLst>
            </c:dLbl>
            <c:dLbl>
              <c:idx val="16"/>
              <c:tx>
                <c:strRef>
                  <c:f>[1]公会計指標分析・財政指標組合せ分析表!$CF$50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{64480CEF-C18B-4444-862E-CAC4BFE4A078}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88B-43F7-B9F6-526A5329DCB8}"/>
                </c:ext>
              </c:extLst>
            </c:dLbl>
            <c:dLbl>
              <c:idx val="24"/>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{7B56207D-A1B1-4E5A-B196-BA8558BA1F83}</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88B-43F7-B9F6-526A5329DCB8}"/>
                </c:ext>
              </c:extLst>
            </c:dLbl>
            <c:dLbl>
              <c:idx val="32"/>
              <c:tx>
                <c:strRef>
                  <c:f>[1]公会計指標分析・財政指標組合せ分析表!$CV$50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{4393EFE9-C072-4A04-A736-9B80D2061482}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88B-43F7-B9F6-526A5329DC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61.8</c:v>
                </c:pt>
                <c:pt idx="16">
                  <c:v>61.4</c:v>
                </c:pt>
                <c:pt idx="24">
                  <c:v>62.2</c:v>
                </c:pt>
                <c:pt idx="32">
                  <c:v>60.3</c:v>
                </c:pt>
              </c:numCache>
            </c:numRef>
          </c:xVal>
          <c:yVal>
            <c:numRef>
              <c:f>[1]公会計指標分析・財政指標組合せ分析表!$BP$51:$DC$51</c:f>
              <c:numCache>
                <c:formatCode>General</c:formatCode>
                <c:ptCount val="40"/>
                <c:pt idx="16">
                  <c:v>1.7</c:v>
                </c:pt>
                <c:pt idx="24">
                  <c:v>10.7</c:v>
                </c:pt>
                <c:pt idx="32">
                  <c:v>9.6</c:v>
                </c:pt>
              </c:numCache>
            </c:numRef>
          </c:yVal>
          <c:smooth val="0"/>
          <c:extLst>
            <c:ext xmlns:c16="http://schemas.microsoft.com/office/drawing/2014/chart" uri="{C3380CC4-5D6E-409C-BE32-E72D297353CC}">
              <c16:uniqueId val="{00000009-688B-43F7-B9F6-526A5329DCB8}"/>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{6412AE4F-21F9-4337-BD5F-6DE9733FD440}</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88B-43F7-B9F6-526A5329DC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{929BB500-33C9-4899-8DC4-B707F2584D52}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8B-43F7-B9F6-526A5329DC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{30CFCC00-27F9-4807-9B68-8B948F7999D8}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8B-43F7-B9F6-526A5329DC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{A153B26B-786D-4BF5-9C77-41E3D0BFAED4}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8B-43F7-B9F6-526A5329DC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{09D93F68-02F3-44E7-B35B-B2936E0AF2D5}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8B-43F7-B9F6-526A5329DCB8}"/>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{19421D0E-9B20-4422-AD81-BA0E3D993829}</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88B-43F7-B9F6-526A5329DCB8}"/>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{B387BE4D-5353-40AA-9D39-4EBAABFB55DD}</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88B-43F7-B9F6-526A5329DCB8}"/>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{73AE306A-1C5B-4B34-AC14-960CEE707262}</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88B-43F7-B9F6-526A5329DCB8}"/>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{0DDDA8ED-3CA2-4BB4-8527-007AA867584E}</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88B-43F7-B9F6-526A5329DC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56.3</c:v>
                </c:pt>
                <c:pt idx="16">
                  <c:v>57.6</c:v>
                </c:pt>
                <c:pt idx="24">
                  <c:v>58.8</c:v>
                </c:pt>
                <c:pt idx="32">
                  <c:v>59.5</c:v>
                </c:pt>
              </c:numCache>
            </c:numRef>
          </c:xVal>
          <c:yVal>
            <c:numRef>
              <c:f>[1]公会計指標分析・財政指標組合せ分析表!$BP$55:$DC$55</c:f>
              <c:numCache>
                <c:formatCode>General</c:formatCode>
                <c:ptCount val="40"/>
                <c:pt idx="8">
                  <c:v>0</c:v>
                </c:pt>
                <c:pt idx="16">
                  <c:v>0</c:v>
                </c:pt>
                <c:pt idx="24">
                  <c:v>0</c:v>
                </c:pt>
                <c:pt idx="32">
                  <c:v>0</c:v>
                </c:pt>
              </c:numCache>
            </c:numRef>
          </c:yVal>
          <c:smooth val="0"/>
          <c:extLst>
            <c:ext xmlns:c16="http://schemas.microsoft.com/office/drawing/2014/chart" uri="{C3380CC4-5D6E-409C-BE32-E72D297353CC}">
              <c16:uniqueId val="{00000013-688B-43F7-B9F6-526A5329DCB8}"/>
            </c:ext>
          </c:extLst>
        </c:ser>
        <c:dLbls>
          <c:showLegendKey val="0"/>
          <c:showVal val="1"/>
          <c:showCatName val="0"/>
          <c:showSerName val="0"/>
          <c:showPercent val="0"/>
          <c:showBubbleSize val="0"/>
        </c:dLbls>
        <c:axId val="46179840"/>
        <c:axId val="46181760"/>
      </c:scatterChart>
      <c:valAx>
        <c:axId val="46179840"/>
        <c:scaling>
          <c:orientation val="minMax"/>
          <c:max val="62.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{F3C9DCBC-DED1-4803-9883-32DB8B3DFC27}</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D2-4A85-B485-C921B5EA4F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{2EFB4C72-8E40-49C2-AD9A-F9433E493034}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D2-4A85-B485-C921B5EA4F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{4B074F23-4EDE-4602-AE5A-466886D3096F}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D2-4A85-B485-C921B5EA4F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{76DBEC05-C0E5-4DEA-9159-470A19249529}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D2-4A85-B485-C921B5EA4F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{BC1DD021-C573-4E37-9CBC-50E8007A9623}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D2-4A85-B485-C921B5EA4F88}"/>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{49F354F7-C2AA-44C9-8ED4-09E71DCF0C92}</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D2-4A85-B485-C921B5EA4F88}"/>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{BE0E5263-1180-4983-8481-CE497A9263C4}</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D2-4A85-B485-C921B5EA4F88}"/>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{D18419A4-043E-4755-A2D4-9468A964373B}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D2-4A85-B485-C921B5EA4F88}"/>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{6AF30369-0779-4939-B9CC-48DCCE3B1A6A}</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D2-4A85-B485-C921B5EA4F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8.5</c:v>
                </c:pt>
                <c:pt idx="8">
                  <c:v>8.4</c:v>
                </c:pt>
                <c:pt idx="16">
                  <c:v>8.5</c:v>
                </c:pt>
                <c:pt idx="24">
                  <c:v>9.5</c:v>
                </c:pt>
                <c:pt idx="32">
                  <c:v>10</c:v>
                </c:pt>
              </c:numCache>
            </c:numRef>
          </c:xVal>
          <c:yVal>
            <c:numRef>
              <c:f>[1]公会計指標分析・財政指標組合せ分析表!$BP$73:$DC$73</c:f>
              <c:numCache>
                <c:formatCode>General</c:formatCode>
                <c:ptCount val="40"/>
                <c:pt idx="16">
                  <c:v>1.7</c:v>
                </c:pt>
                <c:pt idx="24">
                  <c:v>10.7</c:v>
                </c:pt>
                <c:pt idx="32">
                  <c:v>9.6</c:v>
                </c:pt>
              </c:numCache>
            </c:numRef>
          </c:yVal>
          <c:smooth val="0"/>
          <c:extLst>
            <c:ext xmlns:c16="http://schemas.microsoft.com/office/drawing/2014/chart" uri="{C3380CC4-5D6E-409C-BE32-E72D297353CC}">
              <c16:uniqueId val="{00000009-F9D2-4A85-B485-C921B5EA4F8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{0BEC11BB-F3C9-4BFE-AA79-49AEA17CD9E0}</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D2-4A85-B485-C921B5EA4F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{67F75758-E1D2-41B4-880B-24DC17696D40}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D2-4A85-B485-C921B5EA4F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{2FB84014-F0E8-498E-8EAC-12285269E54F}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D2-4A85-B485-C921B5EA4F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{13B7DD6B-D240-4036-AB4C-A47DBD6BBE88}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D2-4A85-B485-C921B5EA4F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{B1CFCE91-5D40-4D9E-AFCE-6C7C1453FF1D}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D2-4A85-B485-C921B5EA4F88}"/>
                </c:ext>
              </c:extLst>
            </c:dLbl>
            <c:dLbl>
              <c:idx val="8"/>
              <c:layout>
                <c:manualLayout>
                  <c:x val="-3.0635519187825689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{F9A1240B-062E-4240-B735-EF603B6DEA64}</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D2-4A85-B485-C921B5EA4F88}"/>
                </c:ext>
              </c:extLst>
            </c:dLbl>
            <c:dLbl>
              <c:idx val="16"/>
              <c:layout>
                <c:manualLayout>
                  <c:x val="-4.5160355153971293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{E7EB62A0-1ADE-4CBF-9FE7-907F7BA86978}</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D2-4A85-B485-C921B5EA4F88}"/>
                </c:ext>
              </c:extLst>
            </c:dLbl>
            <c:dLbl>
              <c:idx val="24"/>
              <c:layout>
                <c:manualLayout>
                  <c:x val="-1.8235628084249993E-2"/>
                  <c:y val="-6.241664708779395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{879DD155-89A8-4818-BED2-A60162C4AE3E}</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D2-4A85-B485-C921B5EA4F88}"/>
                </c:ext>
              </c:extLst>
            </c:dLbl>
            <c:dLbl>
              <c:idx val="32"/>
              <c:layout>
                <c:manualLayout>
                  <c:x val="-3.2632815156360594E-2"/>
                  <c:y val="-6.2416647087793951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{358CD0AE-CAEE-4AB8-AC49-8CCCE8A53D72}</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D2-4A85-B485-C921B5EA4F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7.8</c:v>
                </c:pt>
                <c:pt idx="8">
                  <c:v>7.4</c:v>
                </c:pt>
                <c:pt idx="16">
                  <c:v>7.1</c:v>
                </c:pt>
                <c:pt idx="24">
                  <c:v>7.1</c:v>
                </c:pt>
                <c:pt idx="32">
                  <c:v>7.3</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9D2-4A85-B485-C921B5EA4F88}"/>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　地方債の新規発行の抑制、そして平成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年度に公的資金繰上償還を行うなど、地方債現在高の減少に努めてきたことにより、公営企業等を含めた元利償還金等は年々減少傾向にあ</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が、近年、老朽化した公共施設改修・更新のため発行した地方債の増加により元利償還金は増加</a:t>
          </a:r>
          <a:r>
            <a:rPr kumimoji="1" lang="ja-JP" altLang="en-US" sz="1200">
              <a:solidFill>
                <a:schemeClr val="dk1"/>
              </a:solidFill>
              <a:effectLst/>
              <a:latin typeface="+mn-lt"/>
              <a:ea typeface="+mn-ea"/>
              <a:cs typeface="+mn-cs"/>
            </a:rPr>
            <a:t>する見通しである</a:t>
          </a:r>
          <a:r>
            <a:rPr kumimoji="1" lang="ja-JP" altLang="ja-JP" sz="120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今後において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公共施設の老朽化対策として地方債発行額が増加し元利償還金が増加する見込みであることから、将来を見据えた計画的・効率的な事業の実施により地方債発行抑制や財政負担の軽減・平準化を図り、引き続き財政の健全化に努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満期一括償還方式による地方債は</a:t>
          </a:r>
          <a:r>
            <a:rPr kumimoji="1" lang="ja-JP" altLang="en-US" sz="1100">
              <a:solidFill>
                <a:schemeClr val="dk1"/>
              </a:solidFill>
              <a:effectLst/>
              <a:latin typeface="+mn-lt"/>
              <a:ea typeface="+mn-ea"/>
              <a:cs typeface="+mn-cs"/>
            </a:rPr>
            <a:t>利用していない</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地方債の新規発行の抑制、そして平成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公的資金繰上償還を行うなど、地方債現在高の減少に努めてきたことにより、公営企業等を含めた地方債現在高は年々減少傾向にあったが、近年、老朽化した公共施設の改修・更新の実施により地方債現在高が増加している。ま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、将来負担軽減のため減債基金の積立金</a:t>
          </a:r>
          <a:r>
            <a:rPr kumimoji="1" lang="ja-JP" altLang="ja-JP" sz="1100">
              <a:solidFill>
                <a:schemeClr val="dk1"/>
              </a:solidFill>
              <a:effectLst/>
              <a:latin typeface="+mn-lt"/>
              <a:ea typeface="+mn-ea"/>
              <a:cs typeface="+mn-cs"/>
            </a:rPr>
            <a:t>やふるさと応援基金積立金の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などにより、充当可能基金についても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していることから、将来負担比率は健全な状態を保</a:t>
          </a:r>
          <a:r>
            <a:rPr kumimoji="1" lang="ja-JP" altLang="en-US" sz="1100">
              <a:solidFill>
                <a:schemeClr val="dk1"/>
              </a:solidFill>
              <a:effectLst/>
              <a:latin typeface="+mn-lt"/>
              <a:ea typeface="+mn-ea"/>
              <a:cs typeface="+mn-cs"/>
            </a:rPr>
            <a:t>つと共に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している状況である。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の実施により地方債発行額・地方債現在高についても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ていく。</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･有害鳥獣被害防止用電気柵更新に係る</a:t>
          </a:r>
          <a:r>
            <a:rPr kumimoji="1" lang="ja-JP" altLang="en-US" sz="1300">
              <a:solidFill>
                <a:schemeClr val="dk1"/>
              </a:solidFill>
              <a:effectLst/>
              <a:latin typeface="+mn-ea"/>
              <a:ea typeface="+mn-ea"/>
              <a:cs typeface="+mn-cs"/>
            </a:rPr>
            <a:t>工事</a:t>
          </a:r>
          <a:r>
            <a:rPr kumimoji="1" lang="ja-JP" altLang="ja-JP" sz="1300">
              <a:solidFill>
                <a:schemeClr val="dk1"/>
              </a:solidFill>
              <a:effectLst/>
              <a:latin typeface="+mn-ea"/>
              <a:ea typeface="+mn-ea"/>
              <a:cs typeface="+mn-cs"/>
            </a:rPr>
            <a:t>不用額等を</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財政調整基金</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百万円積み立てした</a:t>
          </a:r>
          <a:r>
            <a:rPr kumimoji="1" lang="ja-JP" altLang="en-US" sz="1300">
              <a:solidFill>
                <a:schemeClr val="dk1"/>
              </a:solidFill>
              <a:effectLst/>
              <a:latin typeface="+mn-ea"/>
              <a:ea typeface="+mn-ea"/>
              <a:cs typeface="+mn-cs"/>
            </a:rPr>
            <a:t>ことや将来の各種事業推進のため、</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ふるさと応援基金</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へ</a:t>
          </a:r>
          <a:r>
            <a:rPr kumimoji="1" lang="en-US" altLang="ja-JP" sz="1300">
              <a:solidFill>
                <a:schemeClr val="dk1"/>
              </a:solidFill>
              <a:effectLst/>
              <a:latin typeface="+mn-ea"/>
              <a:ea typeface="+mn-ea"/>
              <a:cs typeface="+mn-cs"/>
            </a:rPr>
            <a:t>268</a:t>
          </a:r>
          <a:r>
            <a:rPr kumimoji="1" lang="ja-JP" altLang="en-US" sz="1300">
              <a:solidFill>
                <a:schemeClr val="dk1"/>
              </a:solidFill>
              <a:effectLst/>
              <a:latin typeface="+mn-ea"/>
              <a:ea typeface="+mn-ea"/>
              <a:cs typeface="+mn-cs"/>
            </a:rPr>
            <a:t>百万円積み立てしたことなどにより、基金全体としては、</a:t>
          </a:r>
          <a:r>
            <a:rPr kumimoji="1" lang="en-US" altLang="ja-JP" sz="1300">
              <a:solidFill>
                <a:schemeClr val="dk1"/>
              </a:solidFill>
              <a:effectLst/>
              <a:latin typeface="+mn-ea"/>
              <a:ea typeface="+mn-ea"/>
              <a:cs typeface="+mn-cs"/>
            </a:rPr>
            <a:t>161</a:t>
          </a:r>
          <a:r>
            <a:rPr kumimoji="1" lang="ja-JP" altLang="en-US" sz="1300">
              <a:solidFill>
                <a:schemeClr val="dk1"/>
              </a:solidFill>
              <a:effectLst/>
              <a:latin typeface="+mn-ea"/>
              <a:ea typeface="+mn-ea"/>
              <a:cs typeface="+mn-cs"/>
            </a:rPr>
            <a:t>百万円の増となっている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使途の明確化を図るために、財政調整基金を取り崩して個々の特定目的基金に積み立てし、剰余金についても今後の公共施設更新に備え、公共施設整備基金など個々の特定目的基金に積み立てしていく予定である。</a:t>
          </a:r>
          <a:endParaRPr lang="ja-JP" altLang="ja-JP" sz="1300">
            <a:effectLst/>
          </a:endParaRPr>
        </a:p>
        <a:p>
          <a:r>
            <a:rPr kumimoji="1" lang="ja-JP" altLang="ja-JP" sz="1300">
              <a:solidFill>
                <a:schemeClr val="dk1"/>
              </a:solidFill>
              <a:effectLst/>
              <a:latin typeface="+mn-lt"/>
              <a:ea typeface="+mn-ea"/>
              <a:cs typeface="+mn-cs"/>
            </a:rPr>
            <a:t>・将来の財政負担軽減のため、減債基金についても積み立てをしていく予定である。</a:t>
          </a:r>
          <a:endParaRPr lang="ja-JP" altLang="ja-JP" sz="1300">
            <a:effectLst/>
          </a:endParaRPr>
        </a:p>
        <a:p>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や減債基金</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積立</a:t>
          </a:r>
          <a:r>
            <a:rPr kumimoji="1" lang="ja-JP" altLang="ja-JP" sz="1300">
              <a:solidFill>
                <a:schemeClr val="dk1"/>
              </a:solidFill>
              <a:effectLst/>
              <a:latin typeface="+mn-lt"/>
              <a:ea typeface="+mn-ea"/>
              <a:cs typeface="+mn-cs"/>
            </a:rPr>
            <a:t>により基金全体として</a:t>
          </a:r>
          <a:r>
            <a:rPr kumimoji="1" lang="ja-JP" altLang="en-US" sz="1300">
              <a:solidFill>
                <a:schemeClr val="dk1"/>
              </a:solidFill>
              <a:effectLst/>
              <a:latin typeface="+mn-lt"/>
              <a:ea typeface="+mn-ea"/>
              <a:cs typeface="+mn-cs"/>
            </a:rPr>
            <a:t>前年度比では増加に転じた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・ふるさと応援基金：寄附金を財源として、寄付者の意向を反映した施策の展開を図ることにより、多用な人々の参加による個性豊かで活気あふれる住みよい町づくりを推進。</a:t>
          </a:r>
          <a:endParaRPr lang="ja-JP" altLang="ja-JP" sz="1300">
            <a:effectLst/>
          </a:endParaRPr>
        </a:p>
        <a:p>
          <a:r>
            <a:rPr kumimoji="1" lang="ja-JP" altLang="ja-JP" sz="1300">
              <a:solidFill>
                <a:schemeClr val="dk1"/>
              </a:solidFill>
              <a:effectLst/>
              <a:latin typeface="+mn-lt"/>
              <a:ea typeface="+mn-ea"/>
              <a:cs typeface="+mn-cs"/>
            </a:rPr>
            <a:t>・公共施設整備基金：将来的に必要となる庁舎建設など公共施設整備に必要な財源を確保することにより適正な公共施設更新を推進。</a:t>
          </a:r>
          <a:endParaRPr lang="ja-JP" altLang="ja-JP" sz="1300">
            <a:effectLst/>
          </a:endParaRPr>
        </a:p>
        <a:p>
          <a:r>
            <a:rPr kumimoji="1" lang="ja-JP" altLang="ja-JP" sz="1300">
              <a:solidFill>
                <a:schemeClr val="dk1"/>
              </a:solidFill>
              <a:effectLst/>
              <a:latin typeface="+mn-lt"/>
              <a:ea typeface="+mn-ea"/>
              <a:cs typeface="+mn-cs"/>
            </a:rPr>
            <a:t>・農業振興基金：有害鳥獣被害防止対策及び農業振興の推進。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を今後の各種事業推進のための財源として</a:t>
          </a:r>
          <a:r>
            <a:rPr kumimoji="1" lang="en-US" altLang="ja-JP" sz="1300">
              <a:solidFill>
                <a:schemeClr val="dk1"/>
              </a:solidFill>
              <a:effectLst/>
              <a:latin typeface="+mn-lt"/>
              <a:ea typeface="+mn-ea"/>
              <a:cs typeface="+mn-cs"/>
            </a:rPr>
            <a:t>268</a:t>
          </a:r>
          <a:r>
            <a:rPr kumimoji="1" lang="ja-JP" altLang="en-US" sz="1300">
              <a:solidFill>
                <a:schemeClr val="dk1"/>
              </a:solidFill>
              <a:effectLst/>
              <a:latin typeface="+mn-lt"/>
              <a:ea typeface="+mn-ea"/>
              <a:cs typeface="+mn-cs"/>
            </a:rPr>
            <a:t>百万円を積み立てしたことによる増。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・ふるさと応援基金：各種施策推進のため今後も継続して取り崩しを行う予定であり、</a:t>
          </a:r>
          <a:r>
            <a:rPr kumimoji="1" lang="ja-JP" altLang="en-US" sz="1300">
              <a:solidFill>
                <a:schemeClr val="dk1"/>
              </a:solidFill>
              <a:effectLst/>
              <a:latin typeface="+mn-lt"/>
              <a:ea typeface="+mn-ea"/>
              <a:cs typeface="+mn-cs"/>
            </a:rPr>
            <a:t>他の基金への積み替えも実施することから今後は</a:t>
          </a:r>
          <a:r>
            <a:rPr kumimoji="1" lang="ja-JP" altLang="ja-JP" sz="1300">
              <a:solidFill>
                <a:schemeClr val="dk1"/>
              </a:solidFill>
              <a:effectLst/>
              <a:latin typeface="+mn-lt"/>
              <a:ea typeface="+mn-ea"/>
              <a:cs typeface="+mn-cs"/>
            </a:rPr>
            <a:t>減少する見込み。</a:t>
          </a:r>
          <a:endParaRPr lang="ja-JP" altLang="ja-JP" sz="1300">
            <a:effectLst/>
          </a:endParaRPr>
        </a:p>
        <a:p>
          <a:r>
            <a:rPr kumimoji="1" lang="ja-JP" altLang="ja-JP" sz="1300">
              <a:solidFill>
                <a:schemeClr val="dk1"/>
              </a:solidFill>
              <a:effectLst/>
              <a:latin typeface="+mn-lt"/>
              <a:ea typeface="+mn-ea"/>
              <a:cs typeface="+mn-cs"/>
            </a:rPr>
            <a:t>・公共施設整備基金：将来的な公共施設整備（庁舎など）に備え、</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600</a:t>
          </a:r>
          <a:r>
            <a:rPr kumimoji="1" lang="ja-JP" altLang="ja-JP" sz="1300">
              <a:solidFill>
                <a:schemeClr val="dk1"/>
              </a:solidFill>
              <a:effectLst/>
              <a:latin typeface="+mn-lt"/>
              <a:ea typeface="+mn-ea"/>
              <a:cs typeface="+mn-cs"/>
            </a:rPr>
            <a:t>百万円を目標に積み立てすることとしている。</a:t>
          </a:r>
          <a:endParaRPr lang="ja-JP" altLang="ja-JP" sz="1300">
            <a:effectLst/>
          </a:endParaRPr>
        </a:p>
        <a:p>
          <a:r>
            <a:rPr kumimoji="1" lang="ja-JP" altLang="ja-JP" sz="1300">
              <a:solidFill>
                <a:schemeClr val="dk1"/>
              </a:solidFill>
              <a:effectLst/>
              <a:latin typeface="+mn-lt"/>
              <a:ea typeface="+mn-ea"/>
              <a:cs typeface="+mn-cs"/>
            </a:rPr>
            <a:t>・農業振興基金：将来的な有害鳥獣電気牧柵更新等のため、</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66</a:t>
          </a:r>
          <a:r>
            <a:rPr kumimoji="1" lang="ja-JP" altLang="ja-JP" sz="1300">
              <a:solidFill>
                <a:schemeClr val="dk1"/>
              </a:solidFill>
              <a:effectLst/>
              <a:latin typeface="+mn-lt"/>
              <a:ea typeface="+mn-ea"/>
              <a:cs typeface="+mn-cs"/>
            </a:rPr>
            <a:t>百万円を目標に積み立てすることとしている。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･有害鳥獣被害防止用電気柵更新に係る特別交付税措置額及び工事不用額等を</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百万円積み立てしたことによる増</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・財政調整基金残高は、標準財政規模の１５％から２０％の範囲内となるよう努めることとしている。</a:t>
          </a:r>
          <a:endParaRPr lang="ja-JP" altLang="ja-JP" sz="1300">
            <a:effectLst/>
          </a:endParaRPr>
        </a:p>
        <a:p>
          <a:r>
            <a:rPr kumimoji="1" lang="ja-JP" altLang="ja-JP" sz="1300">
              <a:solidFill>
                <a:schemeClr val="dk1"/>
              </a:solidFill>
              <a:effectLst/>
              <a:latin typeface="+mn-lt"/>
              <a:ea typeface="+mn-ea"/>
              <a:cs typeface="+mn-cs"/>
            </a:rPr>
            <a:t>・災害への備え等のため、上記範囲内で不足分を積み立てすることとしている。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・将来の財政負担軽減のため</a:t>
          </a:r>
          <a:r>
            <a:rPr kumimoji="1" lang="en-US" altLang="ja-JP" sz="1300">
              <a:solidFill>
                <a:schemeClr val="dk1"/>
              </a:solidFill>
              <a:effectLst/>
              <a:latin typeface="+mn-lt"/>
              <a:ea typeface="+mn-ea"/>
              <a:cs typeface="+mn-cs"/>
            </a:rPr>
            <a:t>111</a:t>
          </a:r>
          <a:r>
            <a:rPr kumimoji="1" lang="ja-JP" altLang="ja-JP" sz="1300">
              <a:solidFill>
                <a:schemeClr val="dk1"/>
              </a:solidFill>
              <a:effectLst/>
              <a:latin typeface="+mn-lt"/>
              <a:ea typeface="+mn-ea"/>
              <a:cs typeface="+mn-cs"/>
            </a:rPr>
            <a:t>百万円積み立てしてことによる増。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・今後においても、各年度における地方債発行額に応じて積み立てを継続することとしている。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E3619ED-5B4B-4722-BE2C-DD4B888E9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537B7F-7A7D-429D-B222-844A010F2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D4FBAD0-A69E-4606-AACB-462DA3C3AA8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63FD0280-A632-40B5-8E42-EC4CD1248F1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EF22C89A-1628-4564-AEFF-853CC80BB53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BA1B575C-D330-4E95-967E-F7996800DE0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AEAA7185-2D72-49F5-BEB0-9256D3F9F28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EE3624A8-E503-4DF9-AA83-7F16C17E7ED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86571D3B-47D8-495D-A69D-215BB8ED07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1BA136D9-F10F-45FB-9EEC-3C592681156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2C260F92-48C1-41B6-9480-03C826D16DA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725B976A-656A-4894-984D-8E70246001C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9AFBEDF0-BD2B-46E0-B6E7-10DCBBA7ED1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152BA767-464D-42A6-B714-52C8B9BAEB4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8A9C105D-D4F6-47B7-85C1-752A014BAD6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1,793
158.70
4,291,419
4,223,592
50,595
1,600,997
4,884,569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7ECF8E65-1F45-4B4F-988F-822C93F637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A88CEF50-478C-45A9-9294-538679FD2A5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1DF008AC-BD10-4555-A3E6-D3EE81F1FB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03232CCF-0454-44C6-A668-40840200A1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85BB08D2-71F6-4F65-8290-F1D1E2DA1D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14B1F4A5-CA79-4AB7-B541-46DAC32D543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62138A30-0142-4EB4-9474-AED248C6C2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71E7D0B1-EFE0-4EBE-9FF5-7425E7F974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BEBD6D09-2BCC-4BF6-961A-DA48C0E932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6607DAD6-D7F5-448A-9DEE-A1EACC748DF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FA665A75-A84D-4D28-8872-F49D373F01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053252AA-62AA-4DB4-A08F-913EEE15268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6EC11FA2-CC18-43E7-9941-F1FCF558C4E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E1702D38-DED2-4DBE-8A0B-4DA6FBD577D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5356BDD2-657C-4C0F-BEED-2F568DD452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B2181761-F104-4062-8CCE-3FAB124C832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9897748D-86DB-490D-80A2-CFB3E87154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1024E3D8-2764-403C-AD2D-85BE14D8EAC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9EF26715-1EFA-4042-9171-31B73C310B2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a:extLst>
            <a:ext uri="{FF2B5EF4-FFF2-40B4-BE49-F238E27FC236}">
              <a16:creationId xmlns:a16="http://schemas.microsoft.com/office/drawing/2014/main" id="{9E8B96D2-DEA0-4CF1-AF54-D92A33BE192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F05697B6-B496-4510-B62A-07ACA5BA142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233448F8-E746-43B8-A4F4-5D89B036D5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DC7E3D5C-67F8-4224-98D4-C9E0E6BA02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78A470B5-47AF-45B5-8842-ECCC3F2C9AC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E518EAEB-0835-484F-AF2C-77ACB7BEBF2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71681801-D921-4DD2-AE4E-C3F92EBA5F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691FFFB1-B35B-4C8B-A8AB-369356C4C70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55522047-BE45-45B0-8D2E-4CCA5DD9296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54096D18-ACC5-42DB-823D-FCC239E78D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6CAD44D6-DC4D-41A5-BF4E-9B6A385577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B926EF32-3B0A-4E91-8D3F-355B59FE8FE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5B5D7C8F-F3BA-4AC7-93EF-BA636F5BBB2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7DCB2696-7662-469F-B0D4-33857A96256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3D142528-241F-4C0B-8443-1222FE41E3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7DDC191D-45BA-4379-B2F1-1B2E1D83452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年度に策定した公共施設等総合管理計画の管理方針に基づき、老朽化施設長寿命化のための改修工事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や更新工事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を計画的に実施するとともに、施設の維持管理を適切に進めて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今後においては、当該計画に基づき、公共施設の適切な維持管理に努めるとともに、公共施設複合化・最適配置等による施設数の減少、加えて長寿命化によるトータルコストの縮減を図っていく。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2C210ECB-1061-4780-BB52-8BFF13997F9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E8A895C7-C73E-46C4-A54F-9069A1CC38C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861BB806-D57F-4A1F-873A-05970223683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082E1EB6-FFEB-4B35-9D44-982497E4B64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B5265BDC-7F1C-4180-9301-0AE49A1E263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D53298E1-F848-42FE-8196-AD8707848F7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4B1D7743-6D8F-4CBB-BFD0-5DE2B7C50AB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87997B24-F16F-4341-B1F0-B4339DA4673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5FDE0CF0-5578-411B-9583-906EDE5F594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7C40D4A1-9459-416E-8723-87135FFBC82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F6401D9A-ED49-4EBB-90C2-8A74527C065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CDD6DA3D-F898-4821-97D7-F5668B00AA3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A747C69-3E86-41B6-8ACC-7B277FB0872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51E4B0AF-5838-4D3A-A478-BD84156EC3E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9671C108-3A71-4183-AC77-3CAB5E0B571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539EF3A-BF3B-4090-9241-81A1424783F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E6127506-9B87-429F-A41A-516251C60AF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1D2F228C-056A-45C6-8510-2A39FCB4362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0" name="直線コネクタ 69">
          <a:extLst>
            <a:ext uri="{FF2B5EF4-FFF2-40B4-BE49-F238E27FC236}">
              <a16:creationId xmlns:a16="http://schemas.microsoft.com/office/drawing/2014/main" id="{651E1A18-5A26-4698-9E0F-0E3E8AEA9C58}"/>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1" name="有形固定資産減価償却率最小値テキスト">
          <a:extLst>
            <a:ext uri="{FF2B5EF4-FFF2-40B4-BE49-F238E27FC236}">
              <a16:creationId xmlns:a16="http://schemas.microsoft.com/office/drawing/2014/main" id="{99B67C83-9C89-415B-B2C9-B50E6C64A545}"/>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2" name="直線コネクタ 71">
          <a:extLst>
            <a:ext uri="{FF2B5EF4-FFF2-40B4-BE49-F238E27FC236}">
              <a16:creationId xmlns:a16="http://schemas.microsoft.com/office/drawing/2014/main" id="{4BFF0756-6C20-4F6F-A3F7-9071F19991CB}"/>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3" name="有形固定資産減価償却率最大値テキスト">
          <a:extLst>
            <a:ext uri="{FF2B5EF4-FFF2-40B4-BE49-F238E27FC236}">
              <a16:creationId xmlns:a16="http://schemas.microsoft.com/office/drawing/2014/main" id="{CE5A9FDF-7A14-479A-BC6F-3F6D3E69131E}"/>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4" name="直線コネクタ 73">
          <a:extLst>
            <a:ext uri="{FF2B5EF4-FFF2-40B4-BE49-F238E27FC236}">
              <a16:creationId xmlns:a16="http://schemas.microsoft.com/office/drawing/2014/main" id="{AE91E483-1228-4D7D-87E5-990DE01D6FB6}"/>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5" name="有形固定資産減価償却率平均値テキスト">
          <a:extLst>
            <a:ext uri="{FF2B5EF4-FFF2-40B4-BE49-F238E27FC236}">
              <a16:creationId xmlns:a16="http://schemas.microsoft.com/office/drawing/2014/main" id="{F6CB8DE1-854C-476E-924F-7F71228AA1FA}"/>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6" name="フローチャート: 判断 75">
          <a:extLst>
            <a:ext uri="{FF2B5EF4-FFF2-40B4-BE49-F238E27FC236}">
              <a16:creationId xmlns:a16="http://schemas.microsoft.com/office/drawing/2014/main" id="{79FD9016-CD0F-40D9-987B-B8EFE3C3CE2D}"/>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7" name="フローチャート: 判断 76">
          <a:extLst>
            <a:ext uri="{FF2B5EF4-FFF2-40B4-BE49-F238E27FC236}">
              <a16:creationId xmlns:a16="http://schemas.microsoft.com/office/drawing/2014/main" id="{DB656DDA-C458-40D4-9039-B8C26A7BB109}"/>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8" name="フローチャート: 判断 77">
          <a:extLst>
            <a:ext uri="{FF2B5EF4-FFF2-40B4-BE49-F238E27FC236}">
              <a16:creationId xmlns:a16="http://schemas.microsoft.com/office/drawing/2014/main" id="{C16BA2C6-9146-4446-94C3-CC179B60BF33}"/>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9" name="フローチャート: 判断 78">
          <a:extLst>
            <a:ext uri="{FF2B5EF4-FFF2-40B4-BE49-F238E27FC236}">
              <a16:creationId xmlns:a16="http://schemas.microsoft.com/office/drawing/2014/main" id="{CD8D32D0-243A-497E-9A1E-9E56B9B45D3E}"/>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0" name="フローチャート: 判断 79">
          <a:extLst>
            <a:ext uri="{FF2B5EF4-FFF2-40B4-BE49-F238E27FC236}">
              <a16:creationId xmlns:a16="http://schemas.microsoft.com/office/drawing/2014/main" id="{05598092-7CD4-4434-9C9C-92C45325556A}"/>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AF8193D-E578-4A75-BA0F-1F2DB49592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7FB67F0-B7AA-4759-808C-6DB8D457733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647B0DE-E6A8-47CF-8196-4026609A4BF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2F21680-EFD2-4888-A0C5-560F1694452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795D1E5-9577-4237-93E6-D1B9DC6E978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86" name="楕円 85">
          <a:extLst>
            <a:ext uri="{FF2B5EF4-FFF2-40B4-BE49-F238E27FC236}">
              <a16:creationId xmlns:a16="http://schemas.microsoft.com/office/drawing/2014/main" id="{088DACEE-27BD-4118-B12E-EA72B91786B1}"/>
            </a:ext>
          </a:extLst>
        </xdr:cNvPr>
        <xdr:cNvSpPr/>
      </xdr:nvSpPr>
      <xdr:spPr>
        <a:xfrm>
          <a:off x="4711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87" name="有形固定資産減価償却率該当値テキスト">
          <a:extLst>
            <a:ext uri="{FF2B5EF4-FFF2-40B4-BE49-F238E27FC236}">
              <a16:creationId xmlns:a16="http://schemas.microsoft.com/office/drawing/2014/main" id="{ED2A5601-5D6D-4239-9279-83DBF2735156}"/>
            </a:ext>
          </a:extLst>
        </xdr:cNvPr>
        <xdr:cNvSpPr txBox="1"/>
      </xdr:nvSpPr>
      <xdr:spPr>
        <a:xfrm>
          <a:off x="4813300" y="612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88" name="楕円 87">
          <a:extLst>
            <a:ext uri="{FF2B5EF4-FFF2-40B4-BE49-F238E27FC236}">
              <a16:creationId xmlns:a16="http://schemas.microsoft.com/office/drawing/2014/main" id="{D6508B11-2784-44E9-9A6F-AF1CDEEBD8E8}"/>
            </a:ext>
          </a:extLst>
        </xdr:cNvPr>
        <xdr:cNvSpPr/>
      </xdr:nvSpPr>
      <xdr:spPr>
        <a:xfrm>
          <a:off x="4000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109492</xdr:rowOff>
    </xdr:from>
    <xdr:to>
      <xdr:col>23</xdr:col>
      <xdr:colOff>85725</xdr:colOff>
      <xdr:row>31</xdr:row>
      <xdr:rowOff>168094</xdr:rowOff>
    </xdr:to>
    <xdr:cxnSp macro="">
      <xdr:nvCxnSpPr>
        <xdr:cNvPr id="89" name="直線コネクタ 88">
          <a:extLst>
            <a:ext uri="{FF2B5EF4-FFF2-40B4-BE49-F238E27FC236}">
              <a16:creationId xmlns:a16="http://schemas.microsoft.com/office/drawing/2014/main" id="{59C0DD94-4385-4118-A878-398B42949848}"/>
            </a:ext>
          </a:extLst>
        </xdr:cNvPr>
        <xdr:cNvCxnSpPr/>
      </xdr:nvCxnSpPr>
      <xdr:spPr>
        <a:xfrm flipV="1">
          <a:off x="4051300" y="6195967"/>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90" name="楕円 89">
          <a:extLst>
            <a:ext uri="{FF2B5EF4-FFF2-40B4-BE49-F238E27FC236}">
              <a16:creationId xmlns:a16="http://schemas.microsoft.com/office/drawing/2014/main" id="{E892C23F-1535-4F7D-9A2F-64B10081DAE7}"/>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31</xdr:row>
      <xdr:rowOff>168094</xdr:rowOff>
    </xdr:to>
    <xdr:cxnSp macro="">
      <xdr:nvCxnSpPr>
        <xdr:cNvPr id="91" name="直線コネクタ 90">
          <a:extLst>
            <a:ext uri="{FF2B5EF4-FFF2-40B4-BE49-F238E27FC236}">
              <a16:creationId xmlns:a16="http://schemas.microsoft.com/office/drawing/2014/main" id="{7C7DBC0E-9BD7-489A-BA33-7B8679AF428C}"/>
            </a:ext>
          </a:extLst>
        </xdr:cNvPr>
        <xdr:cNvCxnSpPr/>
      </xdr:nvCxnSpPr>
      <xdr:spPr>
        <a:xfrm>
          <a:off x="3289300" y="622989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104956</xdr:rowOff>
    </xdr:from>
    <xdr:to>
      <xdr:col>11</xdr:col>
      <xdr:colOff>187325</xdr:colOff>
      <xdr:row>32</xdr:row>
      <xdr:rowOff>35106</xdr:rowOff>
    </xdr:to>
    <xdr:sp macro="" textlink="">
      <xdr:nvSpPr>
        <xdr:cNvPr id="92" name="楕円 91">
          <a:extLst>
            <a:ext uri="{FF2B5EF4-FFF2-40B4-BE49-F238E27FC236}">
              <a16:creationId xmlns:a16="http://schemas.microsoft.com/office/drawing/2014/main" id="{BC785481-4CED-4E7B-8E74-0F14ACD845D8}"/>
            </a:ext>
          </a:extLst>
        </xdr:cNvPr>
        <xdr:cNvSpPr/>
      </xdr:nvSpPr>
      <xdr:spPr>
        <a:xfrm>
          <a:off x="2476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31</xdr:row>
      <xdr:rowOff>155756</xdr:rowOff>
    </xdr:to>
    <xdr:cxnSp macro="">
      <xdr:nvCxnSpPr>
        <xdr:cNvPr id="93" name="直線コネクタ 92">
          <a:extLst>
            <a:ext uri="{FF2B5EF4-FFF2-40B4-BE49-F238E27FC236}">
              <a16:creationId xmlns:a16="http://schemas.microsoft.com/office/drawing/2014/main" id="{93589581-DEBD-45A3-B24F-A8FD936F7563}"/>
            </a:ext>
          </a:extLst>
        </xdr:cNvPr>
        <xdr:cNvCxnSpPr/>
      </xdr:nvCxnSpPr>
      <xdr:spPr>
        <a:xfrm flipV="1">
          <a:off x="2527300" y="6229894"/>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4" name="n_1aveValue有形固定資産減価償却率">
          <a:extLst>
            <a:ext uri="{FF2B5EF4-FFF2-40B4-BE49-F238E27FC236}">
              <a16:creationId xmlns:a16="http://schemas.microsoft.com/office/drawing/2014/main" id="{21B7856C-F50D-40D5-BB70-7AD21DBEF355}"/>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5" name="n_2aveValue有形固定資産減価償却率">
          <a:extLst>
            <a:ext uri="{FF2B5EF4-FFF2-40B4-BE49-F238E27FC236}">
              <a16:creationId xmlns:a16="http://schemas.microsoft.com/office/drawing/2014/main" id="{994543E2-08D0-4EC9-83E5-EE29A54EF05D}"/>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6" name="n_3aveValue有形固定資産減価償却率">
          <a:extLst>
            <a:ext uri="{FF2B5EF4-FFF2-40B4-BE49-F238E27FC236}">
              <a16:creationId xmlns:a16="http://schemas.microsoft.com/office/drawing/2014/main" id="{DD2DB165-0A79-4064-8478-2C9A289FB6AB}"/>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7" name="n_4aveValue有形固定資産減価償却率">
          <a:extLst>
            <a:ext uri="{FF2B5EF4-FFF2-40B4-BE49-F238E27FC236}">
              <a16:creationId xmlns:a16="http://schemas.microsoft.com/office/drawing/2014/main" id="{7E44C871-DE50-4217-9D74-64F0246DF0E8}"/>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38571</xdr:rowOff>
    </xdr:from>
    <xdr:ext cx="405111" cy="259045"/>
    <xdr:sp macro="" textlink="">
      <xdr:nvSpPr>
        <xdr:cNvPr id="98" name="n_1mainValue有形固定資産減価償却率">
          <a:extLst>
            <a:ext uri="{FF2B5EF4-FFF2-40B4-BE49-F238E27FC236}">
              <a16:creationId xmlns:a16="http://schemas.microsoft.com/office/drawing/2014/main" id="{7B88E674-BD45-4AAE-9E78-17DF972145F5}"/>
            </a:ext>
          </a:extLst>
        </xdr:cNvPr>
        <xdr:cNvSpPr txBox="1"/>
      </xdr:nvSpPr>
      <xdr:spPr>
        <a:xfrm>
          <a:off x="38360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9" name="n_2mainValue有形固定資産減価償却率">
          <a:extLst>
            <a:ext uri="{FF2B5EF4-FFF2-40B4-BE49-F238E27FC236}">
              <a16:creationId xmlns:a16="http://schemas.microsoft.com/office/drawing/2014/main" id="{3A0C6AF7-703E-44A4-8540-1CAA98644205}"/>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26233</xdr:rowOff>
    </xdr:from>
    <xdr:ext cx="405111" cy="259045"/>
    <xdr:sp macro="" textlink="">
      <xdr:nvSpPr>
        <xdr:cNvPr id="100" name="n_3mainValue有形固定資産減価償却率">
          <a:extLst>
            <a:ext uri="{FF2B5EF4-FFF2-40B4-BE49-F238E27FC236}">
              <a16:creationId xmlns:a16="http://schemas.microsoft.com/office/drawing/2014/main" id="{B628B470-6E3F-42AC-ADEB-4A919BF05162}"/>
            </a:ext>
          </a:extLst>
        </xdr:cNvPr>
        <xdr:cNvSpPr txBox="1"/>
      </xdr:nvSpPr>
      <xdr:spPr>
        <a:xfrm>
          <a:off x="2324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2ED0248E-69F4-4CC0-8B8E-F500B24AC4F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967B94D0-95C3-461F-B611-9CF112B5EAA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33A6270-6804-46FD-A6C1-8EEF00E8A3C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E3B31A2-7495-4F36-BF0A-F5218B23DE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5000D59-9358-4667-AEBF-D82FD2EC033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606D17F-B23F-47BD-AD66-38C3CA955B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A98B892-8F0C-4F56-A2B9-7EABC07E433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CE1233A-FACB-4094-88E4-8292F9D089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69A5857-1BC9-4CCB-AE18-A67FE01A533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C8A535C-B9E8-41FB-BC96-A7FD1D1C493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E385269-3BD8-4549-A5A0-612D75F038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5B8DDFD-E869-42D2-B07D-46E14817DED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A090E5D-4DEE-484B-BCA8-72C70E9B709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近年、公共施設老朽化対策の実施により、将来負担額が増加傾向にあり、加えて普通交付税が減少傾向にあることから、債務償還比率が類似団体平均を上回っている。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公共施設の長寿命化・更新の実施により将来負担額が増加し、債務償還比率についても増加が見込まれることから、公共施設等総合管理計画に基づく公共施設複合化・最適配置等を推進するとともに、行財政改革による各種経費削減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D96C093-B54F-448B-98F6-345C0B9F532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D920E43-2797-425F-8987-19D43506046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B73E941-27D7-46A0-8907-BDB08A4FC4A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7B61F87-F56C-40D1-8CEC-FF69B56BCD2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40E12B7-2BF3-4F7A-8EAB-C887D48891F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657B4615-6ADB-451B-AECB-F8151D7D430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6F1FF01-1586-43E0-B811-FAF55E0F504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964BA604-82B4-4B42-A352-D94A2CC2E67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5E379972-B4C9-408A-84C5-A4948AC072E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F70B2174-1B0C-4624-8A35-640F98FC8D5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EBA91B8-5A30-48C5-8328-62E3038F84A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F10B2375-EEB7-4F4E-AFFA-3700D097CDF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D78D5C6D-6C56-49AB-8B67-2AA006CE446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349A6B11-5863-45CA-997E-17576194918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AD1533AD-4CCD-473C-B76D-3A94C276BAF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8A5F5C2-3848-4074-9C77-767192B1693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CCC66B5B-7734-43D9-B773-87F3D18C7A0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a:extLst>
            <a:ext uri="{FF2B5EF4-FFF2-40B4-BE49-F238E27FC236}">
              <a16:creationId xmlns:a16="http://schemas.microsoft.com/office/drawing/2014/main" id="{FCD8FA23-40D9-43F2-992E-E4C4D2C7227F}"/>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a:extLst>
            <a:ext uri="{FF2B5EF4-FFF2-40B4-BE49-F238E27FC236}">
              <a16:creationId xmlns:a16="http://schemas.microsoft.com/office/drawing/2014/main" id="{ECC844A2-CEF1-4D9F-B2A4-07B63967464E}"/>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a:extLst>
            <a:ext uri="{FF2B5EF4-FFF2-40B4-BE49-F238E27FC236}">
              <a16:creationId xmlns:a16="http://schemas.microsoft.com/office/drawing/2014/main" id="{607049F6-94ED-43FF-9B8D-E34E46BD2A5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1131712A-F490-49D5-9519-89EDD81DF93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9B75AA79-E58A-4997-81C8-A56575A64A0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a:extLst>
            <a:ext uri="{FF2B5EF4-FFF2-40B4-BE49-F238E27FC236}">
              <a16:creationId xmlns:a16="http://schemas.microsoft.com/office/drawing/2014/main" id="{F72CE8B5-7244-4E16-9EEA-6B30D2DE70B6}"/>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a:extLst>
            <a:ext uri="{FF2B5EF4-FFF2-40B4-BE49-F238E27FC236}">
              <a16:creationId xmlns:a16="http://schemas.microsoft.com/office/drawing/2014/main" id="{65E47325-E9E9-4B3C-B2CC-35876D7F8C96}"/>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a:extLst>
            <a:ext uri="{FF2B5EF4-FFF2-40B4-BE49-F238E27FC236}">
              <a16:creationId xmlns:a16="http://schemas.microsoft.com/office/drawing/2014/main" id="{3052FB29-01B1-4697-AE87-5C0EE116C56A}"/>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a:extLst>
            <a:ext uri="{FF2B5EF4-FFF2-40B4-BE49-F238E27FC236}">
              <a16:creationId xmlns:a16="http://schemas.microsoft.com/office/drawing/2014/main" id="{1DB89CAE-1A2B-41B6-AAC7-B20D0DEB14B3}"/>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a:extLst>
            <a:ext uri="{FF2B5EF4-FFF2-40B4-BE49-F238E27FC236}">
              <a16:creationId xmlns:a16="http://schemas.microsoft.com/office/drawing/2014/main" id="{0B6BE914-EBC1-42E3-9CA3-DE8587E73061}"/>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a:extLst>
            <a:ext uri="{FF2B5EF4-FFF2-40B4-BE49-F238E27FC236}">
              <a16:creationId xmlns:a16="http://schemas.microsoft.com/office/drawing/2014/main" id="{CCBC93AC-C488-4AA7-8C8A-BF86C510E7B3}"/>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37F30D7-40B1-4DC9-8040-E0F2856946A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193CCE5-1274-49E7-B464-F93701C7B25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9391B2F-A1A0-44DE-947C-7B7639FA99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482708F-D3A9-48F3-9639-4463D5A756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EB1152E-B777-4B1F-8770-FE49A55D1F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104839</xdr:rowOff>
    </xdr:from>
    <xdr:to>
      <xdr:col>76</xdr:col>
      <xdr:colOff>73025</xdr:colOff>
      <xdr:row>33</xdr:row>
      <xdr:rowOff>34989</xdr:rowOff>
    </xdr:to>
    <xdr:sp macro="" textlink="">
      <xdr:nvSpPr>
        <xdr:cNvPr id="147" name="楕円 146">
          <a:extLst>
            <a:ext uri="{FF2B5EF4-FFF2-40B4-BE49-F238E27FC236}">
              <a16:creationId xmlns:a16="http://schemas.microsoft.com/office/drawing/2014/main" id="{432D32A6-B656-424E-87F3-C9D86FFB930D}"/>
            </a:ext>
          </a:extLst>
        </xdr:cNvPr>
        <xdr:cNvSpPr/>
      </xdr:nvSpPr>
      <xdr:spPr>
        <a:xfrm>
          <a:off x="14744700" y="63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83266</xdr:rowOff>
    </xdr:from>
    <xdr:ext cx="469744" cy="259045"/>
    <xdr:sp macro="" textlink="">
      <xdr:nvSpPr>
        <xdr:cNvPr id="148" name="債務償還比率該当値テキスト">
          <a:extLst>
            <a:ext uri="{FF2B5EF4-FFF2-40B4-BE49-F238E27FC236}">
              <a16:creationId xmlns:a16="http://schemas.microsoft.com/office/drawing/2014/main" id="{21AEEAA1-B74B-49F5-8E3E-EDD525BEA785}"/>
            </a:ext>
          </a:extLst>
        </xdr:cNvPr>
        <xdr:cNvSpPr txBox="1"/>
      </xdr:nvSpPr>
      <xdr:spPr>
        <a:xfrm>
          <a:off x="14846300" y="63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110816</xdr:rowOff>
    </xdr:from>
    <xdr:to>
      <xdr:col>72</xdr:col>
      <xdr:colOff>123825</xdr:colOff>
      <xdr:row>32</xdr:row>
      <xdr:rowOff>40966</xdr:rowOff>
    </xdr:to>
    <xdr:sp macro="" textlink="">
      <xdr:nvSpPr>
        <xdr:cNvPr id="149" name="楕円 148">
          <a:extLst>
            <a:ext uri="{FF2B5EF4-FFF2-40B4-BE49-F238E27FC236}">
              <a16:creationId xmlns:a16="http://schemas.microsoft.com/office/drawing/2014/main" id="{D46A689E-ED03-46E5-9C6A-6ECD29CB056A}"/>
            </a:ext>
          </a:extLst>
        </xdr:cNvPr>
        <xdr:cNvSpPr/>
      </xdr:nvSpPr>
      <xdr:spPr>
        <a:xfrm>
          <a:off x="14033500" y="61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161616</xdr:rowOff>
    </xdr:from>
    <xdr:to>
      <xdr:col>76</xdr:col>
      <xdr:colOff>22225</xdr:colOff>
      <xdr:row>32</xdr:row>
      <xdr:rowOff>155639</xdr:rowOff>
    </xdr:to>
    <xdr:cxnSp macro="">
      <xdr:nvCxnSpPr>
        <xdr:cNvPr id="150" name="直線コネクタ 149">
          <a:extLst>
            <a:ext uri="{FF2B5EF4-FFF2-40B4-BE49-F238E27FC236}">
              <a16:creationId xmlns:a16="http://schemas.microsoft.com/office/drawing/2014/main" id="{F6EF2B0E-AC3E-45E5-A36C-D7A28D290E58}"/>
            </a:ext>
          </a:extLst>
        </xdr:cNvPr>
        <xdr:cNvCxnSpPr/>
      </xdr:nvCxnSpPr>
      <xdr:spPr>
        <a:xfrm>
          <a:off x="14084300" y="6248091"/>
          <a:ext cx="711200" cy="16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50637</xdr:rowOff>
    </xdr:from>
    <xdr:to>
      <xdr:col>68</xdr:col>
      <xdr:colOff>123825</xdr:colOff>
      <xdr:row>30</xdr:row>
      <xdr:rowOff>152237</xdr:rowOff>
    </xdr:to>
    <xdr:sp macro="" textlink="">
      <xdr:nvSpPr>
        <xdr:cNvPr id="151" name="楕円 150">
          <a:extLst>
            <a:ext uri="{FF2B5EF4-FFF2-40B4-BE49-F238E27FC236}">
              <a16:creationId xmlns:a16="http://schemas.microsoft.com/office/drawing/2014/main" id="{F86B07A1-7E50-4013-B9BE-37A6651165CB}"/>
            </a:ext>
          </a:extLst>
        </xdr:cNvPr>
        <xdr:cNvSpPr/>
      </xdr:nvSpPr>
      <xdr:spPr>
        <a:xfrm>
          <a:off x="13271500" y="59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101437</xdr:rowOff>
    </xdr:from>
    <xdr:to>
      <xdr:col>72</xdr:col>
      <xdr:colOff>73025</xdr:colOff>
      <xdr:row>31</xdr:row>
      <xdr:rowOff>161616</xdr:rowOff>
    </xdr:to>
    <xdr:cxnSp macro="">
      <xdr:nvCxnSpPr>
        <xdr:cNvPr id="152" name="直線コネクタ 151">
          <a:extLst>
            <a:ext uri="{FF2B5EF4-FFF2-40B4-BE49-F238E27FC236}">
              <a16:creationId xmlns:a16="http://schemas.microsoft.com/office/drawing/2014/main" id="{4E6A5725-69E2-4531-8243-1DE199EC9687}"/>
            </a:ext>
          </a:extLst>
        </xdr:cNvPr>
        <xdr:cNvCxnSpPr/>
      </xdr:nvCxnSpPr>
      <xdr:spPr>
        <a:xfrm>
          <a:off x="13322300" y="6016462"/>
          <a:ext cx="762000" cy="2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51217</xdr:rowOff>
    </xdr:from>
    <xdr:to>
      <xdr:col>64</xdr:col>
      <xdr:colOff>123825</xdr:colOff>
      <xdr:row>29</xdr:row>
      <xdr:rowOff>152817</xdr:rowOff>
    </xdr:to>
    <xdr:sp macro="" textlink="">
      <xdr:nvSpPr>
        <xdr:cNvPr id="153" name="楕円 152">
          <a:extLst>
            <a:ext uri="{FF2B5EF4-FFF2-40B4-BE49-F238E27FC236}">
              <a16:creationId xmlns:a16="http://schemas.microsoft.com/office/drawing/2014/main" id="{790B2452-1135-41F5-ADB7-4A4A85505F94}"/>
            </a:ext>
          </a:extLst>
        </xdr:cNvPr>
        <xdr:cNvSpPr/>
      </xdr:nvSpPr>
      <xdr:spPr>
        <a:xfrm>
          <a:off x="12509500" y="57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102017</xdr:rowOff>
    </xdr:from>
    <xdr:to>
      <xdr:col>68</xdr:col>
      <xdr:colOff>73025</xdr:colOff>
      <xdr:row>30</xdr:row>
      <xdr:rowOff>101437</xdr:rowOff>
    </xdr:to>
    <xdr:cxnSp macro="">
      <xdr:nvCxnSpPr>
        <xdr:cNvPr id="154" name="直線コネクタ 153">
          <a:extLst>
            <a:ext uri="{FF2B5EF4-FFF2-40B4-BE49-F238E27FC236}">
              <a16:creationId xmlns:a16="http://schemas.microsoft.com/office/drawing/2014/main" id="{B93C7A5E-2B55-47E0-B16E-2E08785011EB}"/>
            </a:ext>
          </a:extLst>
        </xdr:cNvPr>
        <xdr:cNvCxnSpPr/>
      </xdr:nvCxnSpPr>
      <xdr:spPr>
        <a:xfrm>
          <a:off x="12560300" y="5845592"/>
          <a:ext cx="762000" cy="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21916</xdr:rowOff>
    </xdr:from>
    <xdr:to>
      <xdr:col>60</xdr:col>
      <xdr:colOff>123825</xdr:colOff>
      <xdr:row>29</xdr:row>
      <xdr:rowOff>123516</xdr:rowOff>
    </xdr:to>
    <xdr:sp macro="" textlink="">
      <xdr:nvSpPr>
        <xdr:cNvPr id="155" name="楕円 154">
          <a:extLst>
            <a:ext uri="{FF2B5EF4-FFF2-40B4-BE49-F238E27FC236}">
              <a16:creationId xmlns:a16="http://schemas.microsoft.com/office/drawing/2014/main" id="{81DB006B-8D31-4DA1-A391-A633F7526536}"/>
            </a:ext>
          </a:extLst>
        </xdr:cNvPr>
        <xdr:cNvSpPr/>
      </xdr:nvSpPr>
      <xdr:spPr>
        <a:xfrm>
          <a:off x="11747500" y="57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72716</xdr:rowOff>
    </xdr:from>
    <xdr:to>
      <xdr:col>64</xdr:col>
      <xdr:colOff>73025</xdr:colOff>
      <xdr:row>29</xdr:row>
      <xdr:rowOff>102017</xdr:rowOff>
    </xdr:to>
    <xdr:cxnSp macro="">
      <xdr:nvCxnSpPr>
        <xdr:cNvPr id="156" name="直線コネクタ 155">
          <a:extLst>
            <a:ext uri="{FF2B5EF4-FFF2-40B4-BE49-F238E27FC236}">
              <a16:creationId xmlns:a16="http://schemas.microsoft.com/office/drawing/2014/main" id="{B3B2EFDE-AA2B-4E0F-9C87-DBCAC653FB99}"/>
            </a:ext>
          </a:extLst>
        </xdr:cNvPr>
        <xdr:cNvCxnSpPr/>
      </xdr:nvCxnSpPr>
      <xdr:spPr>
        <a:xfrm>
          <a:off x="11798300" y="5816291"/>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AFC778D3-D051-4C68-BF60-F393E6B9219C}"/>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110A68D5-18CE-44D1-86F4-9761D963998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82A4A0D2-7F7E-475B-8335-7726578952F4}"/>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5D69C3DD-81C7-4521-8242-77017B30C8AE}"/>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32093</xdr:rowOff>
    </xdr:from>
    <xdr:ext cx="469744" cy="259045"/>
    <xdr:sp macro="" textlink="">
      <xdr:nvSpPr>
        <xdr:cNvPr id="161" name="n_1mainValue債務償還比率">
          <a:extLst>
            <a:ext uri="{FF2B5EF4-FFF2-40B4-BE49-F238E27FC236}">
              <a16:creationId xmlns:a16="http://schemas.microsoft.com/office/drawing/2014/main" id="{79B03722-A003-4471-9752-BBD727D4843C}"/>
            </a:ext>
          </a:extLst>
        </xdr:cNvPr>
        <xdr:cNvSpPr txBox="1"/>
      </xdr:nvSpPr>
      <xdr:spPr>
        <a:xfrm>
          <a:off x="13836727" y="629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143364</xdr:rowOff>
    </xdr:from>
    <xdr:ext cx="469744" cy="259045"/>
    <xdr:sp macro="" textlink="">
      <xdr:nvSpPr>
        <xdr:cNvPr id="162" name="n_2mainValue債務償還比率">
          <a:extLst>
            <a:ext uri="{FF2B5EF4-FFF2-40B4-BE49-F238E27FC236}">
              <a16:creationId xmlns:a16="http://schemas.microsoft.com/office/drawing/2014/main" id="{E9154EBA-57CA-4979-8E8F-6D5E03E620E8}"/>
            </a:ext>
          </a:extLst>
        </xdr:cNvPr>
        <xdr:cNvSpPr txBox="1"/>
      </xdr:nvSpPr>
      <xdr:spPr>
        <a:xfrm>
          <a:off x="13087427" y="605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143944</xdr:rowOff>
    </xdr:from>
    <xdr:ext cx="469744" cy="259045"/>
    <xdr:sp macro="" textlink="">
      <xdr:nvSpPr>
        <xdr:cNvPr id="163" name="n_3mainValue債務償還比率">
          <a:extLst>
            <a:ext uri="{FF2B5EF4-FFF2-40B4-BE49-F238E27FC236}">
              <a16:creationId xmlns:a16="http://schemas.microsoft.com/office/drawing/2014/main" id="{CDBF9E1D-E10B-4B86-B1CA-E6F924181F16}"/>
            </a:ext>
          </a:extLst>
        </xdr:cNvPr>
        <xdr:cNvSpPr txBox="1"/>
      </xdr:nvSpPr>
      <xdr:spPr>
        <a:xfrm>
          <a:off x="12325427" y="58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114643</xdr:rowOff>
    </xdr:from>
    <xdr:ext cx="469744" cy="259045"/>
    <xdr:sp macro="" textlink="">
      <xdr:nvSpPr>
        <xdr:cNvPr id="164" name="n_4mainValue債務償還比率">
          <a:extLst>
            <a:ext uri="{FF2B5EF4-FFF2-40B4-BE49-F238E27FC236}">
              <a16:creationId xmlns:a16="http://schemas.microsoft.com/office/drawing/2014/main" id="{1B488228-EC44-41F1-B5A6-5A96F14F5CAC}"/>
            </a:ext>
          </a:extLst>
        </xdr:cNvPr>
        <xdr:cNvSpPr txBox="1"/>
      </xdr:nvSpPr>
      <xdr:spPr>
        <a:xfrm>
          <a:off x="11563427" y="585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92087F2-C7D5-4726-A188-1EEDEFAA449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C6CA7F1B-7EAA-4F0C-AA4B-D004F8E663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9FC9B962-9E24-4454-A01B-7CAF675FF47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57EC0E34-2C55-48CA-8ECE-A1B30244F43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62566859-6B08-46AE-AFF5-D368433DC1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74E7F3B-5889-4A42-9534-2A30AC4E1C8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130F80-8091-451F-8DC2-2EBFED15F9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42C2AE-C356-4D79-B758-359BAE3930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92F240-FBDA-41C2-986C-42EABC8DB2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A72FAB-F966-4EFB-B0FC-0FF0B86846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7D6B41-154B-4344-9E75-B99F7C6E2D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7F60A2-21B9-4F2F-BF26-CDB25456F9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C6D4E1-68F4-4FFA-93BE-BBBC9B38F2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B517E4-2F62-45C5-A46D-A349AB8BF87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FEB9C7-345A-46D8-98C6-E59DC9100F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019C43-E2D5-4CDA-AF36-B9FFAF76B0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1,793
158.70
4,291,419
4,223,592
50,595
1,600,997
4,884,569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413506-2E0D-4115-AB33-D2AB61036D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41E339-9F92-4903-A672-26FBCAF35B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794F78-A8EE-4B01-8AB2-A8F6E122B1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E7074A-2878-4C0F-AE67-C2F4EFFB37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E64D7D-BC01-438B-B89D-A754934977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8E0BA1-8768-425E-8DF0-AD7A7407AB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29CE2C-6F2A-4C13-B163-B7EA3E4633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B00A93-14BE-4D89-B924-7B89E6A970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8B94F9-A0B5-43F3-8E28-253A9548EB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F92322-1C5C-4BF2-B3FC-ABB4B67786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6FAA70-017A-467F-BDF3-DB1ACE9D7A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D6DB6A-C049-4B7A-9B5E-3C24FC896A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C9DBA7-F6CA-47A0-B566-4F8021667C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A271A1-940E-4ED3-8490-7E99FB7198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7684B1-CA81-4DE5-9CD8-AA052C2983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55FA13-771B-40F7-AE54-24B7499974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E35FB3-F56A-45FE-BCE5-C579E9491A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969FD8-27E1-48B5-9E28-B9BC1D0DBAE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B3D8A1-E67D-4CBC-BDAA-2FBBADFAB6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078796E-4893-4A69-9727-CE7F9116AFA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B6FCF3-C97A-4469-B165-1C4A0B6239D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1FB4D5-A2E5-46A4-94B2-7019B9C9CE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5CB4C8-D1E7-425F-B163-22DEA5BF41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5C21C6-87AC-4867-8EB7-76084AC807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A297F1-5F41-4289-8891-20AF7023AC9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90EF07-4FC9-4ADB-A33F-712806E455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AED5C8-7F14-47C8-84FB-452C1EA64D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31AFD0-5623-4781-9114-B7B97C80E7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FAC848-B6B7-4C7B-B35F-13E0533AB2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CF14F11-AD5F-44B5-829A-AB4C4F4289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8BFE3C-F4E4-4BAF-AF04-94AB029703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FEF280-2CE7-4270-A119-B571AEC223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02A82A8-8DC9-4916-870A-B6BBE9CF598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227B577-7D0D-48E7-BCC5-C3573477835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202BE3B-230A-42AA-B155-FC1FBC7FEB0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0F2AEBC-75EC-4ED9-8C25-7B85CD6F08B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BD4CEB5-1EE8-45FA-8E56-919DCD70DC7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AC884ED-B652-4339-8432-E1FDC05211B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3CB90BF-B6FA-4FE7-AC80-2CDE3CD09E3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3048273-783E-408E-9A9E-7206E54FE8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5ADA69B-8575-4BE1-814E-B61B62FDCA7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1D53A2A-2858-4BDA-98F5-F993B027D0A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5DD9028-EF47-420C-9A2F-AB3DAACE9F6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C33DFBF-BFC1-4528-97E0-C083AC14FEE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58440FE-9D64-407B-8CEC-E20953A79B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83CDA9F-5BC7-4941-AC04-1EA9A8CEEE1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373D755-F76D-468B-BDB2-6835B5B3F33A}"/>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B226CD6-6DBD-4FDA-878C-1A034EDBC5A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AE40004-27E9-43BD-95E5-B30B308C2969}"/>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301D9E1-0C3E-4A35-B0EC-C6624D5A184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F099AEF-B6D1-4CB2-8568-5E77FDF8CA3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AF0A8F77-17F4-4E01-8F9F-834462D06DC6}"/>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5EA66ED8-6BAF-429C-9815-240798051B05}"/>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DD416EF1-8019-480C-A7A6-0BCB4C6FFE69}"/>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3D377CC4-7236-493A-974D-E6C337F26452}"/>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BD79D2D6-1B97-4E45-B3C4-F02F173E39D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CA178FEF-AAB8-4091-9270-AF067D565B07}"/>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6BA286-64B4-45F8-88FF-7A1B2B215A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40A8A49-71A1-4879-AB24-D066361668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ADFB17-1F21-4AC0-910F-BEB27BBB2E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8B6202-C366-4265-A7A9-228F45A959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6424A5-972A-44B3-92D0-D2818F7573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a:extLst>
            <a:ext uri="{FF2B5EF4-FFF2-40B4-BE49-F238E27FC236}">
              <a16:creationId xmlns:a16="http://schemas.microsoft.com/office/drawing/2014/main" id="{02A6728C-402C-4681-9CFE-E73A2B8B18AE}"/>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5" name="【道路】&#10;有形固定資産減価償却率該当値テキスト">
          <a:extLst>
            <a:ext uri="{FF2B5EF4-FFF2-40B4-BE49-F238E27FC236}">
              <a16:creationId xmlns:a16="http://schemas.microsoft.com/office/drawing/2014/main" id="{B233033B-8EC6-482E-A127-70D2DD784DE4}"/>
            </a:ext>
          </a:extLst>
        </xdr:cNvPr>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6" name="楕円 75">
          <a:extLst>
            <a:ext uri="{FF2B5EF4-FFF2-40B4-BE49-F238E27FC236}">
              <a16:creationId xmlns:a16="http://schemas.microsoft.com/office/drawing/2014/main" id="{3DD62FAC-34D2-4D80-A564-6076F7C67B20}"/>
            </a:ext>
          </a:extLst>
        </xdr:cNvPr>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157843</xdr:rowOff>
    </xdr:from>
    <xdr:to>
      <xdr:col>24</xdr:col>
      <xdr:colOff>63500</xdr:colOff>
      <xdr:row>38</xdr:row>
      <xdr:rowOff>19050</xdr:rowOff>
    </xdr:to>
    <xdr:cxnSp macro="">
      <xdr:nvCxnSpPr>
        <xdr:cNvPr id="77" name="直線コネクタ 76">
          <a:extLst>
            <a:ext uri="{FF2B5EF4-FFF2-40B4-BE49-F238E27FC236}">
              <a16:creationId xmlns:a16="http://schemas.microsoft.com/office/drawing/2014/main" id="{7C666D62-5AB4-4C14-99FC-F524F65389D6}"/>
            </a:ext>
          </a:extLst>
        </xdr:cNvPr>
        <xdr:cNvCxnSpPr/>
      </xdr:nvCxnSpPr>
      <xdr:spPr>
        <a:xfrm>
          <a:off x="3797300" y="650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id="{51173DBE-34EE-45A5-A01E-CF470ED9AB0A}"/>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157843</xdr:rowOff>
    </xdr:to>
    <xdr:cxnSp macro="">
      <xdr:nvCxnSpPr>
        <xdr:cNvPr id="79" name="直線コネクタ 78">
          <a:extLst>
            <a:ext uri="{FF2B5EF4-FFF2-40B4-BE49-F238E27FC236}">
              <a16:creationId xmlns:a16="http://schemas.microsoft.com/office/drawing/2014/main" id="{1E798691-6E09-4EEC-AF04-A75D09C15036}"/>
            </a:ext>
          </a:extLst>
        </xdr:cNvPr>
        <xdr:cNvCxnSpPr/>
      </xdr:nvCxnSpPr>
      <xdr:spPr>
        <a:xfrm>
          <a:off x="2908300" y="64737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74386</xdr:rowOff>
    </xdr:from>
    <xdr:to>
      <xdr:col>10</xdr:col>
      <xdr:colOff>165100</xdr:colOff>
      <xdr:row>38</xdr:row>
      <xdr:rowOff>4536</xdr:rowOff>
    </xdr:to>
    <xdr:sp macro="" textlink="">
      <xdr:nvSpPr>
        <xdr:cNvPr id="80" name="楕円 79">
          <a:extLst>
            <a:ext uri="{FF2B5EF4-FFF2-40B4-BE49-F238E27FC236}">
              <a16:creationId xmlns:a16="http://schemas.microsoft.com/office/drawing/2014/main" id="{01F02011-3702-4D7D-B165-9B2DBB6C6BB0}"/>
            </a:ext>
          </a:extLst>
        </xdr:cNvPr>
        <xdr:cNvSpPr/>
      </xdr:nvSpPr>
      <xdr:spPr>
        <a:xfrm>
          <a:off x="1968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125186</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8951FF19-DE33-48D8-ACFB-18E86E7CD770}"/>
            </a:ext>
          </a:extLst>
        </xdr:cNvPr>
        <xdr:cNvCxnSpPr/>
      </xdr:nvCxnSpPr>
      <xdr:spPr>
        <a:xfrm>
          <a:off x="2019300" y="64688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9FD5B85E-D6C0-4795-BAB0-D8AF679C6FCE}"/>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6238B75C-5668-406B-901B-EE3C7E1668E7}"/>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5EA14D41-B919-4020-88C3-45A4D0869622}"/>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B2545ED-141E-411B-A2C7-C3CEE11B2A95}"/>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53720</xdr:rowOff>
    </xdr:from>
    <xdr:ext cx="405111" cy="259045"/>
    <xdr:sp macro="" textlink="">
      <xdr:nvSpPr>
        <xdr:cNvPr id="86" name="n_1mainValue【道路】&#10;有形固定資産減価償却率">
          <a:extLst>
            <a:ext uri="{FF2B5EF4-FFF2-40B4-BE49-F238E27FC236}">
              <a16:creationId xmlns:a16="http://schemas.microsoft.com/office/drawing/2014/main" id="{D97FF891-A500-48B1-A527-0AD948823A63}"/>
            </a:ext>
          </a:extLst>
        </xdr:cNvPr>
        <xdr:cNvSpPr txBox="1"/>
      </xdr:nvSpPr>
      <xdr:spPr>
        <a:xfrm>
          <a:off x="3582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7" name="n_2mainValue【道路】&#10;有形固定資産減価償却率">
          <a:extLst>
            <a:ext uri="{FF2B5EF4-FFF2-40B4-BE49-F238E27FC236}">
              <a16:creationId xmlns:a16="http://schemas.microsoft.com/office/drawing/2014/main" id="{32D3BF96-784B-45BA-B38C-11706A157AC4}"/>
            </a:ext>
          </a:extLst>
        </xdr:cNvPr>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21063</xdr:rowOff>
    </xdr:from>
    <xdr:ext cx="405111" cy="259045"/>
    <xdr:sp macro="" textlink="">
      <xdr:nvSpPr>
        <xdr:cNvPr id="88" name="n_3mainValue【道路】&#10;有形固定資産減価償却率">
          <a:extLst>
            <a:ext uri="{FF2B5EF4-FFF2-40B4-BE49-F238E27FC236}">
              <a16:creationId xmlns:a16="http://schemas.microsoft.com/office/drawing/2014/main" id="{BEA86575-52C4-4EAC-A964-5F8C5B5D707F}"/>
            </a:ext>
          </a:extLst>
        </xdr:cNvPr>
        <xdr:cNvSpPr txBox="1"/>
      </xdr:nvSpPr>
      <xdr:spPr>
        <a:xfrm>
          <a:off x="1816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784D608-7A67-436C-B4F1-75F683FBD6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0D921D7-1FA0-47B9-8519-E93F5EEC0C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2A81CBC-2CD5-434E-ADE4-32C545D4A4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1495517-7F86-4B19-953E-53155B451A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E219BFE-AF42-4FE2-81C0-5E46898113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848F2CB-00D2-45F5-9B23-B0555A517F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6F4CDA5-9464-4B1C-8CDE-8C2CA08632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EBC3612-1753-41F7-AE2D-D28B157218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A5BF8F3-8E29-44BA-A6B8-28770600C8C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14BDEDC-377B-4333-BE49-6D0D5E6807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5030913-7042-4D4B-93F2-338E2ACC92B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74CB6E2-D332-4C18-B2EF-BBDE249A742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8271ABF-A418-4C4F-892A-CA2E01BDCD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93F81180-7E83-49FD-BAC0-D3D17446A12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69B9D03-2593-448A-85D3-786BA2A7DF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F1B0D42C-4186-4A7D-9729-879CEE8D645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C1EB88C-FDDA-48A0-850D-D314A7F820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F792E5EE-5A9C-43F3-B859-192F71E3D55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DEF4277-CA7D-47C8-B47D-6EEFC7650BC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29C68D1-3FC2-436B-A24D-F9EAD993EAE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F159EEB-DA71-4098-9036-E301366F63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FE5316E2-36BB-4E02-97E5-AB611092F4E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DC6BD6C-87E5-4C4C-9992-DAF39A62FCE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4AACB873-B26E-45C2-B10A-EA30AE29392F}"/>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CABD420E-8596-47CA-91BC-EDAAEA55F1DE}"/>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69AEF5A0-B1BE-438C-ACC6-70111FC7BFB9}"/>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C019265D-8686-4A57-92A1-D7E1244FF2BF}"/>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5A986952-8000-4E6E-9443-F2A18ED39AB4}"/>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EA88B101-7E19-41E5-A97D-1953C904125F}"/>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BC2248B7-604B-457D-B39B-CC40E6606823}"/>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3BEAE0D2-9FDB-4A8A-BC7F-6566DB135F42}"/>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4F5B2CD7-4AAA-4719-AE20-7011D54233B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CDF8B367-2946-477C-9B7C-A7249A6CF948}"/>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E6933BA3-E512-48AC-884A-B4DFFBE757A3}"/>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D0EDD44-0E29-4739-9F4E-882E1A9E1D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CF4964C-43BA-417D-938A-3C935DE3ED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4569832-6887-4F22-AA89-4978D190AB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669F685-4AA7-4134-A9DE-CAA860B6CA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A189C4-E7D0-4FA8-B0E1-3D4BD240CD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105187</xdr:rowOff>
    </xdr:from>
    <xdr:to>
      <xdr:col>55</xdr:col>
      <xdr:colOff>50800</xdr:colOff>
      <xdr:row>41</xdr:row>
      <xdr:rowOff>35337</xdr:rowOff>
    </xdr:to>
    <xdr:sp macro="" textlink="">
      <xdr:nvSpPr>
        <xdr:cNvPr id="128" name="楕円 127">
          <a:extLst>
            <a:ext uri="{FF2B5EF4-FFF2-40B4-BE49-F238E27FC236}">
              <a16:creationId xmlns:a16="http://schemas.microsoft.com/office/drawing/2014/main" id="{6B6F8804-98F3-425A-BB82-804D032CF717}"/>
            </a:ext>
          </a:extLst>
        </xdr:cNvPr>
        <xdr:cNvSpPr/>
      </xdr:nvSpPr>
      <xdr:spPr>
        <a:xfrm>
          <a:off x="10426700" y="69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128064</xdr:rowOff>
    </xdr:from>
    <xdr:ext cx="599010" cy="259045"/>
    <xdr:sp macro="" textlink="">
      <xdr:nvSpPr>
        <xdr:cNvPr id="129" name="【道路】&#10;一人当たり延長該当値テキスト">
          <a:extLst>
            <a:ext uri="{FF2B5EF4-FFF2-40B4-BE49-F238E27FC236}">
              <a16:creationId xmlns:a16="http://schemas.microsoft.com/office/drawing/2014/main" id="{718B0F76-0F88-47F3-A162-4E889B7B1D77}"/>
            </a:ext>
          </a:extLst>
        </xdr:cNvPr>
        <xdr:cNvSpPr txBox="1"/>
      </xdr:nvSpPr>
      <xdr:spPr>
        <a:xfrm>
          <a:off x="10515600" y="681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113619</xdr:rowOff>
    </xdr:from>
    <xdr:to>
      <xdr:col>50</xdr:col>
      <xdr:colOff>165100</xdr:colOff>
      <xdr:row>41</xdr:row>
      <xdr:rowOff>43769</xdr:rowOff>
    </xdr:to>
    <xdr:sp macro="" textlink="">
      <xdr:nvSpPr>
        <xdr:cNvPr id="130" name="楕円 129">
          <a:extLst>
            <a:ext uri="{FF2B5EF4-FFF2-40B4-BE49-F238E27FC236}">
              <a16:creationId xmlns:a16="http://schemas.microsoft.com/office/drawing/2014/main" id="{E65D51D0-E366-4197-9A5C-869196ACE649}"/>
            </a:ext>
          </a:extLst>
        </xdr:cNvPr>
        <xdr:cNvSpPr/>
      </xdr:nvSpPr>
      <xdr:spPr>
        <a:xfrm>
          <a:off x="9588500" y="69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155987</xdr:rowOff>
    </xdr:from>
    <xdr:to>
      <xdr:col>55</xdr:col>
      <xdr:colOff>0</xdr:colOff>
      <xdr:row>40</xdr:row>
      <xdr:rowOff>164419</xdr:rowOff>
    </xdr:to>
    <xdr:cxnSp macro="">
      <xdr:nvCxnSpPr>
        <xdr:cNvPr id="131" name="直線コネクタ 130">
          <a:extLst>
            <a:ext uri="{FF2B5EF4-FFF2-40B4-BE49-F238E27FC236}">
              <a16:creationId xmlns:a16="http://schemas.microsoft.com/office/drawing/2014/main" id="{FBC056B3-F36C-45F5-ABE7-4E0ECDBC12E8}"/>
            </a:ext>
          </a:extLst>
        </xdr:cNvPr>
        <xdr:cNvCxnSpPr/>
      </xdr:nvCxnSpPr>
      <xdr:spPr>
        <a:xfrm flipV="1">
          <a:off x="9639300" y="7013987"/>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118132</xdr:rowOff>
    </xdr:from>
    <xdr:to>
      <xdr:col>46</xdr:col>
      <xdr:colOff>38100</xdr:colOff>
      <xdr:row>41</xdr:row>
      <xdr:rowOff>48282</xdr:rowOff>
    </xdr:to>
    <xdr:sp macro="" textlink="">
      <xdr:nvSpPr>
        <xdr:cNvPr id="132" name="楕円 131">
          <a:extLst>
            <a:ext uri="{FF2B5EF4-FFF2-40B4-BE49-F238E27FC236}">
              <a16:creationId xmlns:a16="http://schemas.microsoft.com/office/drawing/2014/main" id="{E3C35B58-A23B-4BCC-B891-F5D5EE32C2A1}"/>
            </a:ext>
          </a:extLst>
        </xdr:cNvPr>
        <xdr:cNvSpPr/>
      </xdr:nvSpPr>
      <xdr:spPr>
        <a:xfrm>
          <a:off x="8699500" y="6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164419</xdr:rowOff>
    </xdr:from>
    <xdr:to>
      <xdr:col>50</xdr:col>
      <xdr:colOff>114300</xdr:colOff>
      <xdr:row>40</xdr:row>
      <xdr:rowOff>168932</xdr:rowOff>
    </xdr:to>
    <xdr:cxnSp macro="">
      <xdr:nvCxnSpPr>
        <xdr:cNvPr id="133" name="直線コネクタ 132">
          <a:extLst>
            <a:ext uri="{FF2B5EF4-FFF2-40B4-BE49-F238E27FC236}">
              <a16:creationId xmlns:a16="http://schemas.microsoft.com/office/drawing/2014/main" id="{AD271C26-F8DC-4791-B79B-282961D8B84D}"/>
            </a:ext>
          </a:extLst>
        </xdr:cNvPr>
        <xdr:cNvCxnSpPr/>
      </xdr:nvCxnSpPr>
      <xdr:spPr>
        <a:xfrm flipV="1">
          <a:off x="8750300" y="7022419"/>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123940</xdr:rowOff>
    </xdr:from>
    <xdr:to>
      <xdr:col>41</xdr:col>
      <xdr:colOff>101600</xdr:colOff>
      <xdr:row>41</xdr:row>
      <xdr:rowOff>54090</xdr:rowOff>
    </xdr:to>
    <xdr:sp macro="" textlink="">
      <xdr:nvSpPr>
        <xdr:cNvPr id="134" name="楕円 133">
          <a:extLst>
            <a:ext uri="{FF2B5EF4-FFF2-40B4-BE49-F238E27FC236}">
              <a16:creationId xmlns:a16="http://schemas.microsoft.com/office/drawing/2014/main" id="{177E076E-D52D-4D44-941D-4F4FE25D5CC1}"/>
            </a:ext>
          </a:extLst>
        </xdr:cNvPr>
        <xdr:cNvSpPr/>
      </xdr:nvSpPr>
      <xdr:spPr>
        <a:xfrm>
          <a:off x="7810500" y="6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168932</xdr:rowOff>
    </xdr:from>
    <xdr:to>
      <xdr:col>45</xdr:col>
      <xdr:colOff>177800</xdr:colOff>
      <xdr:row>41</xdr:row>
      <xdr:rowOff>3290</xdr:rowOff>
    </xdr:to>
    <xdr:cxnSp macro="">
      <xdr:nvCxnSpPr>
        <xdr:cNvPr id="135" name="直線コネクタ 134">
          <a:extLst>
            <a:ext uri="{FF2B5EF4-FFF2-40B4-BE49-F238E27FC236}">
              <a16:creationId xmlns:a16="http://schemas.microsoft.com/office/drawing/2014/main" id="{021484D1-97FB-43A6-AFF1-0CC89DA11BD7}"/>
            </a:ext>
          </a:extLst>
        </xdr:cNvPr>
        <xdr:cNvCxnSpPr/>
      </xdr:nvCxnSpPr>
      <xdr:spPr>
        <a:xfrm flipV="1">
          <a:off x="7861300" y="7026932"/>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C9F195BE-61B4-4ACA-ADB6-1E0D676E1FD0}"/>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373F580E-E32A-4AB9-A87E-0A514FA9F47F}"/>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B2AE8D75-0C61-485A-BDBE-C1951755D84D}"/>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CF50A75D-E548-46BB-A959-9A5073E601D5}"/>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60296</xdr:rowOff>
    </xdr:from>
    <xdr:ext cx="599010" cy="259045"/>
    <xdr:sp macro="" textlink="">
      <xdr:nvSpPr>
        <xdr:cNvPr id="140" name="n_1mainValue【道路】&#10;一人当たり延長">
          <a:extLst>
            <a:ext uri="{FF2B5EF4-FFF2-40B4-BE49-F238E27FC236}">
              <a16:creationId xmlns:a16="http://schemas.microsoft.com/office/drawing/2014/main" id="{036972C1-D3B1-4468-A557-2C70A0F167BD}"/>
            </a:ext>
          </a:extLst>
        </xdr:cNvPr>
        <xdr:cNvSpPr txBox="1"/>
      </xdr:nvSpPr>
      <xdr:spPr>
        <a:xfrm>
          <a:off x="9327094" y="6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64809</xdr:rowOff>
    </xdr:from>
    <xdr:ext cx="599010" cy="259045"/>
    <xdr:sp macro="" textlink="">
      <xdr:nvSpPr>
        <xdr:cNvPr id="141" name="n_2mainValue【道路】&#10;一人当たり延長">
          <a:extLst>
            <a:ext uri="{FF2B5EF4-FFF2-40B4-BE49-F238E27FC236}">
              <a16:creationId xmlns:a16="http://schemas.microsoft.com/office/drawing/2014/main" id="{BEDB9191-2DC0-43CD-8D86-47C0E27384E5}"/>
            </a:ext>
          </a:extLst>
        </xdr:cNvPr>
        <xdr:cNvSpPr txBox="1"/>
      </xdr:nvSpPr>
      <xdr:spPr>
        <a:xfrm>
          <a:off x="8450794" y="67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70617</xdr:rowOff>
    </xdr:from>
    <xdr:ext cx="599010" cy="259045"/>
    <xdr:sp macro="" textlink="">
      <xdr:nvSpPr>
        <xdr:cNvPr id="142" name="n_3mainValue【道路】&#10;一人当たり延長">
          <a:extLst>
            <a:ext uri="{FF2B5EF4-FFF2-40B4-BE49-F238E27FC236}">
              <a16:creationId xmlns:a16="http://schemas.microsoft.com/office/drawing/2014/main" id="{7F9F7A90-E705-4F9D-BE41-600045351433}"/>
            </a:ext>
          </a:extLst>
        </xdr:cNvPr>
        <xdr:cNvSpPr txBox="1"/>
      </xdr:nvSpPr>
      <xdr:spPr>
        <a:xfrm>
          <a:off x="7561794" y="67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86F7F022-D8DB-4483-A964-A71786C9C2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B61FB121-F643-4446-A1DB-7D5CAA099D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245E1E8F-F567-4CA6-B7AF-5FA2246B42E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3574224-7CCB-4D5A-A46E-5DE3418D84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32E6C60F-21F8-4C06-84AF-18B53420D4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3A5DBEE1-4EA6-42E9-BAF8-C946424230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A71CBE5-8B58-4F67-8F22-62CCA584AD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F908E6D1-CAA7-4333-AD3F-1C8F854208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2E75EFA1-3D40-4E94-8B98-11F0B8C7BC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5E0A3381-0D39-45CE-8D8B-33FA376A09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C0D6EFB7-C83A-4C00-943E-92589D1285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2B8CB0A4-89A0-42A3-BB5F-9E16B094467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BBEAA070-928C-4A45-8BDD-B51410CA8A1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6368096D-4353-4021-8272-82FC519930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1E81B356-D7B9-46B5-B458-D2DD218345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A4B90169-C097-44E4-A120-F89D348F4A4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BBC4DB7C-15FD-4875-BDB8-95AF05DA2D8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3C5AA91A-5277-43D4-BA12-FD15CF1CD1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257155BE-FD68-4290-8C1E-FB4D6BF8550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320366FD-150A-4ADD-B944-9980BD5EAAD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E29E5F34-021F-4E22-BD5D-C6E12CAE53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B6FFD71B-2FF5-404E-B2E1-89F7F41452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23356A9-DD40-47A0-A941-8A7A82D1554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25654033-9ABE-4590-B15A-102E770101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424B5C10-7D1D-4776-AF61-F3D4B8EA6A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E8D73637-3341-4731-8ADC-A4CAFB120532}"/>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743B2C-E0A9-44C7-8458-266202C7A921}"/>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3074E040-6CC8-48B1-8589-A9C916B53971}"/>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83CAE67A-A825-4F3A-959A-26F75528CB28}"/>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A609CE28-A301-4926-90BF-3114B5C86B35}"/>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AC682B8D-FBBF-4F6A-893D-A9D7833080D8}"/>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F3900513-BF79-49D8-80B1-2527DF610D16}"/>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A85D540B-C1B4-4B52-9710-2C6B33D6FD3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3CCBD9B-1FB4-423E-B390-DFAD6B5A97EF}"/>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ECCBED35-C49B-42F4-82F3-45D89127306C}"/>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40451AD9-2F2B-4C46-A9E3-F035736A2DDE}"/>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417C9E1-572B-4C53-83CC-6FC12F099C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8DF0A50-5DF5-4468-BE06-129625C56D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1BD84E0-468D-4AAC-8644-AA2D3B58FC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6603DB0-765C-4CC0-AFEF-85F553E157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3614244-EFCF-4F1D-85A9-5EFB13F930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84" name="楕円 183">
          <a:extLst>
            <a:ext uri="{FF2B5EF4-FFF2-40B4-BE49-F238E27FC236}">
              <a16:creationId xmlns:a16="http://schemas.microsoft.com/office/drawing/2014/main" id="{DB4F2F4B-98A1-40DF-AB96-21AA9A3DC790}"/>
            </a:ext>
          </a:extLst>
        </xdr:cNvPr>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DF01C03-9078-41AE-A10A-B495D4E3AA32}"/>
            </a:ext>
          </a:extLst>
        </xdr:cNvPr>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86" name="楕円 185">
          <a:extLst>
            <a:ext uri="{FF2B5EF4-FFF2-40B4-BE49-F238E27FC236}">
              <a16:creationId xmlns:a16="http://schemas.microsoft.com/office/drawing/2014/main" id="{1A2E7F89-BCA4-4253-ADBE-065090FB9C91}"/>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44087</xdr:rowOff>
    </xdr:to>
    <xdr:cxnSp macro="">
      <xdr:nvCxnSpPr>
        <xdr:cNvPr id="187" name="直線コネクタ 186">
          <a:extLst>
            <a:ext uri="{FF2B5EF4-FFF2-40B4-BE49-F238E27FC236}">
              <a16:creationId xmlns:a16="http://schemas.microsoft.com/office/drawing/2014/main" id="{E37F8296-339A-41CF-B55C-F5576CC3F633}"/>
            </a:ext>
          </a:extLst>
        </xdr:cNvPr>
        <xdr:cNvCxnSpPr/>
      </xdr:nvCxnSpPr>
      <xdr:spPr>
        <a:xfrm>
          <a:off x="3797300" y="104829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88" name="楕円 187">
          <a:extLst>
            <a:ext uri="{FF2B5EF4-FFF2-40B4-BE49-F238E27FC236}">
              <a16:creationId xmlns:a16="http://schemas.microsoft.com/office/drawing/2014/main" id="{0B30F769-EBA7-4F75-9255-465FAF275A49}"/>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24493</xdr:rowOff>
    </xdr:to>
    <xdr:cxnSp macro="">
      <xdr:nvCxnSpPr>
        <xdr:cNvPr id="189" name="直線コネクタ 188">
          <a:extLst>
            <a:ext uri="{FF2B5EF4-FFF2-40B4-BE49-F238E27FC236}">
              <a16:creationId xmlns:a16="http://schemas.microsoft.com/office/drawing/2014/main" id="{2D9F868B-DBD2-4B62-94E5-74CAB6604D7F}"/>
            </a:ext>
          </a:extLst>
        </xdr:cNvPr>
        <xdr:cNvCxnSpPr/>
      </xdr:nvCxnSpPr>
      <xdr:spPr>
        <a:xfrm>
          <a:off x="2908300" y="104731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0" name="楕円 189">
          <a:extLst>
            <a:ext uri="{FF2B5EF4-FFF2-40B4-BE49-F238E27FC236}">
              <a16:creationId xmlns:a16="http://schemas.microsoft.com/office/drawing/2014/main" id="{D42D67AC-A803-4E50-814F-77A99A2D333D}"/>
            </a:ext>
          </a:extLst>
        </xdr:cNvPr>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24493</xdr:rowOff>
    </xdr:to>
    <xdr:cxnSp macro="">
      <xdr:nvCxnSpPr>
        <xdr:cNvPr id="191" name="直線コネクタ 190">
          <a:extLst>
            <a:ext uri="{FF2B5EF4-FFF2-40B4-BE49-F238E27FC236}">
              <a16:creationId xmlns:a16="http://schemas.microsoft.com/office/drawing/2014/main" id="{380FB068-92C5-4091-81A7-8CCEF9616A0E}"/>
            </a:ext>
          </a:extLst>
        </xdr:cNvPr>
        <xdr:cNvCxnSpPr/>
      </xdr:nvCxnSpPr>
      <xdr:spPr>
        <a:xfrm flipV="1">
          <a:off x="2019300" y="104731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73A5CC89-DEB4-40F5-BE73-1D47AAAA4F34}"/>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CE18311D-2277-4653-A134-8B751B430E01}"/>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3278F65E-132B-40FD-A918-1238291CD22B}"/>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9529FF23-367C-44EB-A5DB-13D910EEBF0C}"/>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1DBF61DE-B577-4651-AE87-CD07EED1E1CB}"/>
            </a:ext>
          </a:extLst>
        </xdr:cNvPr>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51058328-6BDB-4588-9C34-998053CD2834}"/>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E2F5C11B-2446-4427-A3DE-CAF66E8A96BE}"/>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6316BADB-9E62-449A-9996-C3D2479519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2EA56F12-8B58-456C-9C76-F17141932F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D5B22D63-4971-45B8-8608-3EE15B80D1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E95824C-A47D-4156-B5A5-14E27A1785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05128D5-DD56-49CA-AA99-91969543C7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B91D9536-7F4E-473F-BEEF-456F874131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A2D0C71-A22A-476C-9F23-39FC0DE10B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49C60186-C753-40C1-BE19-201FF5E043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35B9C64-85F4-478F-9B23-2DCE7160DB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B86A6D71-7622-4AE1-A610-C5B8033C6A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7D713A29-3D89-496A-BC87-489F32CD68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212B5D83-B245-4B04-B39E-E2A25826619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2817366D-7A82-4775-B347-0985450354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F82D4105-3175-4B2B-B6E3-572CEBE125D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72A1B308-5C9F-4ECB-B32D-F7B7444FDD1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CD2FF3D6-C41D-45B2-8646-CE59E90CE26E}"/>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D230026B-0388-4334-8ECC-F21CE19659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E4D83106-6482-4BDB-B299-02441167EE93}"/>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2C86FDB8-16F7-406B-9695-113E069F2C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7B406479-0E7C-4C21-A603-F5C430A35814}"/>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4D4AB419-423C-4CD4-9034-43FEC8920D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9807DF88-D5FD-44A2-816B-F74ADE3A70D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EB3271E3-A162-4ECC-8905-238E3EB76FC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018F4973-F205-4B9F-9569-25C74E494995}"/>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BF157B4E-4ED7-4474-98E2-C9DABEE6FA7A}"/>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0D661E6D-5949-49A2-A936-6103F2664BC3}"/>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08A526BB-65D5-4DBF-9767-4DD4AE6D5B7E}"/>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1FF4D452-0AE3-4E7C-BC9F-856CB190210A}"/>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29176EB2-22C5-4DEE-B4B0-139DC37E7B46}"/>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72D335CE-BC93-4783-9F61-0D66383755E3}"/>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1B95E4AF-28E8-491A-B5CE-0D9BB50DB84C}"/>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4C4BCD26-8164-4921-816B-90278A89B15C}"/>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05A4966A-F8DC-4D2A-806E-94080819E251}"/>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F6271EF6-CAD1-4F17-9CE1-B76441AF978C}"/>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05593F0-7A80-4F0A-B2DC-021DAC5CC4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63934F3-EB61-43AA-8B67-E753689E8B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B316FF6-A9F5-4B14-B985-B280C0AD12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6D6ECDE-DB6A-49F2-B94A-A984D6295C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C5783B9-9792-408A-95A3-78047BE10A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102648</xdr:rowOff>
    </xdr:from>
    <xdr:to>
      <xdr:col>55</xdr:col>
      <xdr:colOff>50800</xdr:colOff>
      <xdr:row>64</xdr:row>
      <xdr:rowOff>32798</xdr:rowOff>
    </xdr:to>
    <xdr:sp macro="" textlink="">
      <xdr:nvSpPr>
        <xdr:cNvPr id="238" name="楕円 237">
          <a:extLst>
            <a:ext uri="{FF2B5EF4-FFF2-40B4-BE49-F238E27FC236}">
              <a16:creationId xmlns:a16="http://schemas.microsoft.com/office/drawing/2014/main" id="{9DE72FB6-BCCA-4E9C-9A4A-CD5F886EB0E5}"/>
            </a:ext>
          </a:extLst>
        </xdr:cNvPr>
        <xdr:cNvSpPr/>
      </xdr:nvSpPr>
      <xdr:spPr>
        <a:xfrm>
          <a:off x="10426700" y="109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F5AC3B40-4E7F-49C2-A0BA-C06E962EC60D}"/>
            </a:ext>
          </a:extLst>
        </xdr:cNvPr>
        <xdr:cNvSpPr txBox="1"/>
      </xdr:nvSpPr>
      <xdr:spPr>
        <a:xfrm>
          <a:off x="10515600" y="10878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106178</xdr:rowOff>
    </xdr:from>
    <xdr:to>
      <xdr:col>50</xdr:col>
      <xdr:colOff>165100</xdr:colOff>
      <xdr:row>64</xdr:row>
      <xdr:rowOff>36328</xdr:rowOff>
    </xdr:to>
    <xdr:sp macro="" textlink="">
      <xdr:nvSpPr>
        <xdr:cNvPr id="240" name="楕円 239">
          <a:extLst>
            <a:ext uri="{FF2B5EF4-FFF2-40B4-BE49-F238E27FC236}">
              <a16:creationId xmlns:a16="http://schemas.microsoft.com/office/drawing/2014/main" id="{786F6913-4F7E-4743-85C8-41EF61CED536}"/>
            </a:ext>
          </a:extLst>
        </xdr:cNvPr>
        <xdr:cNvSpPr/>
      </xdr:nvSpPr>
      <xdr:spPr>
        <a:xfrm>
          <a:off x="9588500" y="109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153448</xdr:rowOff>
    </xdr:from>
    <xdr:to>
      <xdr:col>55</xdr:col>
      <xdr:colOff>0</xdr:colOff>
      <xdr:row>63</xdr:row>
      <xdr:rowOff>156978</xdr:rowOff>
    </xdr:to>
    <xdr:cxnSp macro="">
      <xdr:nvCxnSpPr>
        <xdr:cNvPr id="241" name="直線コネクタ 240">
          <a:extLst>
            <a:ext uri="{FF2B5EF4-FFF2-40B4-BE49-F238E27FC236}">
              <a16:creationId xmlns:a16="http://schemas.microsoft.com/office/drawing/2014/main" id="{AADB77F9-2D0E-42CD-86C7-C0B0A54DACD7}"/>
            </a:ext>
          </a:extLst>
        </xdr:cNvPr>
        <xdr:cNvCxnSpPr/>
      </xdr:nvCxnSpPr>
      <xdr:spPr>
        <a:xfrm flipV="1">
          <a:off x="9639300" y="10954798"/>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108079</xdr:rowOff>
    </xdr:from>
    <xdr:to>
      <xdr:col>46</xdr:col>
      <xdr:colOff>38100</xdr:colOff>
      <xdr:row>64</xdr:row>
      <xdr:rowOff>38229</xdr:rowOff>
    </xdr:to>
    <xdr:sp macro="" textlink="">
      <xdr:nvSpPr>
        <xdr:cNvPr id="242" name="楕円 241">
          <a:extLst>
            <a:ext uri="{FF2B5EF4-FFF2-40B4-BE49-F238E27FC236}">
              <a16:creationId xmlns:a16="http://schemas.microsoft.com/office/drawing/2014/main" id="{96A3C13F-3BCB-4BD7-BA25-3EA502B6C149}"/>
            </a:ext>
          </a:extLst>
        </xdr:cNvPr>
        <xdr:cNvSpPr/>
      </xdr:nvSpPr>
      <xdr:spPr>
        <a:xfrm>
          <a:off x="8699500" y="109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156978</xdr:rowOff>
    </xdr:from>
    <xdr:to>
      <xdr:col>50</xdr:col>
      <xdr:colOff>114300</xdr:colOff>
      <xdr:row>63</xdr:row>
      <xdr:rowOff>158879</xdr:rowOff>
    </xdr:to>
    <xdr:cxnSp macro="">
      <xdr:nvCxnSpPr>
        <xdr:cNvPr id="243" name="直線コネクタ 242">
          <a:extLst>
            <a:ext uri="{FF2B5EF4-FFF2-40B4-BE49-F238E27FC236}">
              <a16:creationId xmlns:a16="http://schemas.microsoft.com/office/drawing/2014/main" id="{C8AE7CB3-8DC0-4619-B715-457A6D76B4FD}"/>
            </a:ext>
          </a:extLst>
        </xdr:cNvPr>
        <xdr:cNvCxnSpPr/>
      </xdr:nvCxnSpPr>
      <xdr:spPr>
        <a:xfrm flipV="1">
          <a:off x="8750300" y="10958328"/>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110478</xdr:rowOff>
    </xdr:from>
    <xdr:to>
      <xdr:col>41</xdr:col>
      <xdr:colOff>101600</xdr:colOff>
      <xdr:row>64</xdr:row>
      <xdr:rowOff>40628</xdr:rowOff>
    </xdr:to>
    <xdr:sp macro="" textlink="">
      <xdr:nvSpPr>
        <xdr:cNvPr id="244" name="楕円 243">
          <a:extLst>
            <a:ext uri="{FF2B5EF4-FFF2-40B4-BE49-F238E27FC236}">
              <a16:creationId xmlns:a16="http://schemas.microsoft.com/office/drawing/2014/main" id="{7BF9C00F-15E0-4366-9B23-6761BF396582}"/>
            </a:ext>
          </a:extLst>
        </xdr:cNvPr>
        <xdr:cNvSpPr/>
      </xdr:nvSpPr>
      <xdr:spPr>
        <a:xfrm>
          <a:off x="7810500" y="109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158879</xdr:rowOff>
    </xdr:from>
    <xdr:to>
      <xdr:col>45</xdr:col>
      <xdr:colOff>177800</xdr:colOff>
      <xdr:row>63</xdr:row>
      <xdr:rowOff>161278</xdr:rowOff>
    </xdr:to>
    <xdr:cxnSp macro="">
      <xdr:nvCxnSpPr>
        <xdr:cNvPr id="245" name="直線コネクタ 244">
          <a:extLst>
            <a:ext uri="{FF2B5EF4-FFF2-40B4-BE49-F238E27FC236}">
              <a16:creationId xmlns:a16="http://schemas.microsoft.com/office/drawing/2014/main" id="{16F8134D-ED7E-411B-AB0A-49173183BB0E}"/>
            </a:ext>
          </a:extLst>
        </xdr:cNvPr>
        <xdr:cNvCxnSpPr/>
      </xdr:nvCxnSpPr>
      <xdr:spPr>
        <a:xfrm flipV="1">
          <a:off x="7861300" y="10960229"/>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EBCBF523-B72C-4514-AA0F-3CDD843D6603}"/>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910A1729-176A-40F5-B5D1-1192EFCE612F}"/>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7E65E10F-24D7-4D1B-B5C3-CF14C0277553}"/>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EB6A5603-E956-40FB-BADF-699AD969F0F8}"/>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52855</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CB1E98D5-0DEF-485C-8035-A86C178BDED4}"/>
            </a:ext>
          </a:extLst>
        </xdr:cNvPr>
        <xdr:cNvSpPr txBox="1"/>
      </xdr:nvSpPr>
      <xdr:spPr>
        <a:xfrm>
          <a:off x="9281505" y="106827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54756</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4B4D5EC0-C81C-473C-8070-30A51E25E7E4}"/>
            </a:ext>
          </a:extLst>
        </xdr:cNvPr>
        <xdr:cNvSpPr txBox="1"/>
      </xdr:nvSpPr>
      <xdr:spPr>
        <a:xfrm>
          <a:off x="8405205" y="10684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57155</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2C5E9C89-753F-4C45-99EF-ED32C0E76C3A}"/>
            </a:ext>
          </a:extLst>
        </xdr:cNvPr>
        <xdr:cNvSpPr txBox="1"/>
      </xdr:nvSpPr>
      <xdr:spPr>
        <a:xfrm>
          <a:off x="7516205" y="10687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DE5FB5AC-15EC-41E6-A6F2-F0371730C0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BB2D8C9-284F-47FA-A59B-446D1504A3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C25FFCD-6676-4BB5-9DAD-757E2CC5EB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41518ADB-CBD2-4AF5-AFC4-97F3C3A38D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E84F56C3-18C4-407E-9BC5-03F410D41C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D94C2220-41F6-4005-A36E-CA80922A6B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55D3A21D-535A-4E0D-9ABF-4D83460A8C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2CBC042B-8F44-471B-9407-F3E04A8A0CA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C5593A2D-5E0F-43C6-9404-6AB0F40AFE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D22FB055-37CE-44AA-A053-A1F975E862A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454F6F39-B970-4CED-8E86-D7BFEAA86DC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B52F7655-D808-4E16-AEE8-4879F4AE835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8BC4984D-4C63-47B3-A25F-576BAA7A17E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6C0F07C3-AF7C-44D5-884C-AD5DDFF05B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DADB82A7-B71A-49BE-8340-DA109219062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35AE2123-8C31-4FA2-8402-1F8B430180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BC1CEA2A-47AC-4726-919D-ACE34E6985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1218C3E2-1FA4-42C9-B63F-4F96497E14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489E1F5E-A124-4B73-95D6-E62503D1AED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4BCD36DD-20AA-4C53-9497-13401C041D8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57A6FDF9-8E30-469F-9E1A-55FD24098AD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44E4902D-1088-4BCB-9EA5-F5077C5B58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936AFB1A-FCAD-4868-84AA-4C406EC4DC1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F9F315F6-B93B-4553-A628-3D8F41D73F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4F21E259-EA29-43B8-8ACC-343F367CBC88}"/>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73AFDDA-F6CA-498E-A89C-7613FB7888A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86CEC9D6-2B00-4397-903E-6F1F8B9E884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92E3E7D0-133B-447C-AEC3-E252F902FB52}"/>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60462639-5563-4AC7-9EF1-F69D6ED2B8BB}"/>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6F31B62C-283E-411F-BD91-0AE616E95717}"/>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C67B8EAB-D227-47FB-9292-BF367A4BFA8A}"/>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E4535F3E-0BA0-4F81-B4BC-C66B54BCC91A}"/>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3EBD9745-50F9-4C43-9359-940065BBA3A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FE4ACF1A-269F-46F7-92A2-F2BF4D084137}"/>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8D7FE52B-DBD0-44A9-AB46-CAEE74CCC7F8}"/>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D70D9D7-5AD2-472F-B19B-8377B12E5C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B380F8B-DCB5-4ECD-B0AE-4735E9B6B0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8245663-BA33-4734-BA7A-FB8AE77480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4DF65B0-0A98-456B-9444-3756945514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72A3D5C-267C-41EF-B190-754660F0CA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293" name="楕円 292">
          <a:extLst>
            <a:ext uri="{FF2B5EF4-FFF2-40B4-BE49-F238E27FC236}">
              <a16:creationId xmlns:a16="http://schemas.microsoft.com/office/drawing/2014/main" id="{99ABD601-DFF7-4D3C-B871-139739E8C766}"/>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F53119B1-4153-40F3-92B2-1D99C09D3ECA}"/>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295" name="楕円 294">
          <a:extLst>
            <a:ext uri="{FF2B5EF4-FFF2-40B4-BE49-F238E27FC236}">
              <a16:creationId xmlns:a16="http://schemas.microsoft.com/office/drawing/2014/main" id="{0D943E55-0582-4E6B-A866-0ACED41EE62B}"/>
            </a:ext>
          </a:extLst>
        </xdr:cNvPr>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83820</xdr:rowOff>
    </xdr:to>
    <xdr:cxnSp macro="">
      <xdr:nvCxnSpPr>
        <xdr:cNvPr id="296" name="直線コネクタ 295">
          <a:extLst>
            <a:ext uri="{FF2B5EF4-FFF2-40B4-BE49-F238E27FC236}">
              <a16:creationId xmlns:a16="http://schemas.microsoft.com/office/drawing/2014/main" id="{42FCE63A-BECB-47F6-86C0-C762E1CA359A}"/>
            </a:ext>
          </a:extLst>
        </xdr:cNvPr>
        <xdr:cNvCxnSpPr/>
      </xdr:nvCxnSpPr>
      <xdr:spPr>
        <a:xfrm>
          <a:off x="3797300" y="137826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297" name="楕円 296">
          <a:extLst>
            <a:ext uri="{FF2B5EF4-FFF2-40B4-BE49-F238E27FC236}">
              <a16:creationId xmlns:a16="http://schemas.microsoft.com/office/drawing/2014/main" id="{59F8CD10-A76D-442D-BD9D-6681AC74BA5F}"/>
            </a:ext>
          </a:extLst>
        </xdr:cNvPr>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66675</xdr:rowOff>
    </xdr:to>
    <xdr:cxnSp macro="">
      <xdr:nvCxnSpPr>
        <xdr:cNvPr id="298" name="直線コネクタ 297">
          <a:extLst>
            <a:ext uri="{FF2B5EF4-FFF2-40B4-BE49-F238E27FC236}">
              <a16:creationId xmlns:a16="http://schemas.microsoft.com/office/drawing/2014/main" id="{FAF773DE-3436-41F1-9FF2-183FB1C5F9AC}"/>
            </a:ext>
          </a:extLst>
        </xdr:cNvPr>
        <xdr:cNvCxnSpPr/>
      </xdr:nvCxnSpPr>
      <xdr:spPr>
        <a:xfrm>
          <a:off x="2908300" y="137312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299" name="楕円 298">
          <a:extLst>
            <a:ext uri="{FF2B5EF4-FFF2-40B4-BE49-F238E27FC236}">
              <a16:creationId xmlns:a16="http://schemas.microsoft.com/office/drawing/2014/main" id="{E6AC4BE0-CCA5-4BA3-902F-691BA1F0A00E}"/>
            </a:ext>
          </a:extLst>
        </xdr:cNvPr>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80</xdr:row>
      <xdr:rowOff>15239</xdr:rowOff>
    </xdr:to>
    <xdr:cxnSp macro="">
      <xdr:nvCxnSpPr>
        <xdr:cNvPr id="300" name="直線コネクタ 299">
          <a:extLst>
            <a:ext uri="{FF2B5EF4-FFF2-40B4-BE49-F238E27FC236}">
              <a16:creationId xmlns:a16="http://schemas.microsoft.com/office/drawing/2014/main" id="{0AE92D40-14D6-448D-AFA1-6813644A3FB1}"/>
            </a:ext>
          </a:extLst>
        </xdr:cNvPr>
        <xdr:cNvCxnSpPr/>
      </xdr:nvCxnSpPr>
      <xdr:spPr>
        <a:xfrm>
          <a:off x="2019300" y="136988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AB078CF8-2B9A-4CB2-BD17-F8D73BF125F3}"/>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3A7E9286-4718-49BA-BD65-C73CC8C2196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80C0C9BE-3140-4624-8A15-76554765DD56}"/>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2C2DB060-82B7-4C55-ADDB-F924C24B9B65}"/>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305" name="n_1mainValue【公営住宅】&#10;有形固定資産減価償却率">
          <a:extLst>
            <a:ext uri="{FF2B5EF4-FFF2-40B4-BE49-F238E27FC236}">
              <a16:creationId xmlns:a16="http://schemas.microsoft.com/office/drawing/2014/main" id="{78A1CC5E-B593-4779-BD6D-4BA404449690}"/>
            </a:ext>
          </a:extLst>
        </xdr:cNvPr>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306" name="n_2mainValue【公営住宅】&#10;有形固定資産減価償却率">
          <a:extLst>
            <a:ext uri="{FF2B5EF4-FFF2-40B4-BE49-F238E27FC236}">
              <a16:creationId xmlns:a16="http://schemas.microsoft.com/office/drawing/2014/main" id="{2DAC7B9E-AB82-4042-9118-77664814F919}"/>
            </a:ext>
          </a:extLst>
        </xdr:cNvPr>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307" name="n_3mainValue【公営住宅】&#10;有形固定資産減価償却率">
          <a:extLst>
            <a:ext uri="{FF2B5EF4-FFF2-40B4-BE49-F238E27FC236}">
              <a16:creationId xmlns:a16="http://schemas.microsoft.com/office/drawing/2014/main" id="{8B7BF944-333B-43F0-92AC-BE777E833E89}"/>
            </a:ext>
          </a:extLst>
        </xdr:cNvPr>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AEA8AD08-1391-41AA-8CFE-4A298AAEDC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1D30BA13-6690-4D20-8427-D8DB05B4B0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459603C6-F05A-4CC1-B18C-CD0233CBA5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3D5019A2-90CE-43CB-A803-F88B54F1E0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3FE7CA40-3376-40DA-A5FA-28063BCEB0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89284A84-8B08-4412-8A1C-3722206780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DBBF81C1-A910-4835-BC92-D6BAA5336B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451A37AF-9A6B-4C80-BEAD-27B0666B22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D27A87C0-B59E-4D09-816C-1799B83D12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1AFF5D67-AEF7-4133-904E-D4D3EEA706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6E90A31A-7B93-49ED-9423-AF2F5D6902F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9402D1D8-C493-4696-8579-A52E8A6C02B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5DFC874-C976-47B5-B53C-9A05FA32CA0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B77C8DD2-9C64-4592-B5D5-BC4D2B40517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E6187454-9067-428F-AA23-80A3540D5EA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57F67F0B-1A2F-4318-94A2-F1F49D0BC36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445DE7B6-D964-45AF-B17F-11C90B9A0E0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F829E28-6B21-4616-A19D-5EB69D8AD11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EC0B552A-C2B6-4331-9369-7F7D416B103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8A8C68E1-D419-4E23-8654-BE330EB16C9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4CF271E5-4EDA-4994-B8FA-18E73366BE8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E01E6E69-5EAA-4258-88BA-B5CD3EA5297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293063D2-FCED-43BC-927E-84077D723F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317070D0-B91F-4D85-9E62-4144F008A1D7}"/>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623C2A35-25BF-4EF8-AD0A-6F3719AC368A}"/>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4D9C2123-9121-46F7-8619-6839770058E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6B763A1E-12FF-458A-B473-E6B38E0F9CA6}"/>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A181BFB2-2C80-4B76-896F-B02FA0B73DDE}"/>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A317D0CC-27F4-46A2-9012-7E40D2654653}"/>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EB5FD191-9898-4A40-9420-DBFB18636D34}"/>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5F5E1280-E616-4F5E-9CB9-921D719B856C}"/>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489C84BB-AAF2-433F-99D5-24C348CAA845}"/>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13BA238E-3E76-407B-AB0A-702C7F3B759A}"/>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E488662F-6EFF-4700-8C8A-AE5616C260D5}"/>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CE7EE2AF-7B22-44A6-A68E-5CE4E98186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C7E8D73A-A55E-48BF-8F08-9839F97691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3AB894D-563C-4D1D-BCCA-0721104F64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5E626F7-17B5-42F3-A1FA-247C1816E0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79AA103-3945-484B-972E-5DEE247D9F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158102</xdr:rowOff>
    </xdr:from>
    <xdr:to>
      <xdr:col>55</xdr:col>
      <xdr:colOff>50800</xdr:colOff>
      <xdr:row>85</xdr:row>
      <xdr:rowOff>88252</xdr:rowOff>
    </xdr:to>
    <xdr:sp macro="" textlink="">
      <xdr:nvSpPr>
        <xdr:cNvPr id="347" name="楕円 346">
          <a:extLst>
            <a:ext uri="{FF2B5EF4-FFF2-40B4-BE49-F238E27FC236}">
              <a16:creationId xmlns:a16="http://schemas.microsoft.com/office/drawing/2014/main" id="{B7792C9C-4B6E-4ABC-A48C-E4F726693F4A}"/>
            </a:ext>
          </a:extLst>
        </xdr:cNvPr>
        <xdr:cNvSpPr/>
      </xdr:nvSpPr>
      <xdr:spPr>
        <a:xfrm>
          <a:off x="10426700" y="145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9529</xdr:rowOff>
    </xdr:from>
    <xdr:ext cx="469744" cy="259045"/>
    <xdr:sp macro="" textlink="">
      <xdr:nvSpPr>
        <xdr:cNvPr id="348" name="【公営住宅】&#10;一人当たり面積該当値テキスト">
          <a:extLst>
            <a:ext uri="{FF2B5EF4-FFF2-40B4-BE49-F238E27FC236}">
              <a16:creationId xmlns:a16="http://schemas.microsoft.com/office/drawing/2014/main" id="{59C8D62B-618D-4FED-8E10-A31F401F099D}"/>
            </a:ext>
          </a:extLst>
        </xdr:cNvPr>
        <xdr:cNvSpPr txBox="1"/>
      </xdr:nvSpPr>
      <xdr:spPr>
        <a:xfrm>
          <a:off x="10515600" y="1441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3608</xdr:rowOff>
    </xdr:from>
    <xdr:to>
      <xdr:col>50</xdr:col>
      <xdr:colOff>165100</xdr:colOff>
      <xdr:row>85</xdr:row>
      <xdr:rowOff>105208</xdr:rowOff>
    </xdr:to>
    <xdr:sp macro="" textlink="">
      <xdr:nvSpPr>
        <xdr:cNvPr id="349" name="楕円 348">
          <a:extLst>
            <a:ext uri="{FF2B5EF4-FFF2-40B4-BE49-F238E27FC236}">
              <a16:creationId xmlns:a16="http://schemas.microsoft.com/office/drawing/2014/main" id="{A6B5A4C5-F34B-4170-9B69-07B1F97F1C6D}"/>
            </a:ext>
          </a:extLst>
        </xdr:cNvPr>
        <xdr:cNvSpPr/>
      </xdr:nvSpPr>
      <xdr:spPr>
        <a:xfrm>
          <a:off x="9588500" y="145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37452</xdr:rowOff>
    </xdr:from>
    <xdr:to>
      <xdr:col>55</xdr:col>
      <xdr:colOff>0</xdr:colOff>
      <xdr:row>85</xdr:row>
      <xdr:rowOff>54408</xdr:rowOff>
    </xdr:to>
    <xdr:cxnSp macro="">
      <xdr:nvCxnSpPr>
        <xdr:cNvPr id="350" name="直線コネクタ 349">
          <a:extLst>
            <a:ext uri="{FF2B5EF4-FFF2-40B4-BE49-F238E27FC236}">
              <a16:creationId xmlns:a16="http://schemas.microsoft.com/office/drawing/2014/main" id="{C449840D-A928-417C-A41C-5D764043C748}"/>
            </a:ext>
          </a:extLst>
        </xdr:cNvPr>
        <xdr:cNvCxnSpPr/>
      </xdr:nvCxnSpPr>
      <xdr:spPr>
        <a:xfrm flipV="1">
          <a:off x="9639300" y="14610702"/>
          <a:ext cx="8382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8483</xdr:rowOff>
    </xdr:from>
    <xdr:to>
      <xdr:col>46</xdr:col>
      <xdr:colOff>38100</xdr:colOff>
      <xdr:row>85</xdr:row>
      <xdr:rowOff>110083</xdr:rowOff>
    </xdr:to>
    <xdr:sp macro="" textlink="">
      <xdr:nvSpPr>
        <xdr:cNvPr id="351" name="楕円 350">
          <a:extLst>
            <a:ext uri="{FF2B5EF4-FFF2-40B4-BE49-F238E27FC236}">
              <a16:creationId xmlns:a16="http://schemas.microsoft.com/office/drawing/2014/main" id="{E0488C39-4D90-458B-AE53-DEF7E815B6D6}"/>
            </a:ext>
          </a:extLst>
        </xdr:cNvPr>
        <xdr:cNvSpPr/>
      </xdr:nvSpPr>
      <xdr:spPr>
        <a:xfrm>
          <a:off x="8699500" y="145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54408</xdr:rowOff>
    </xdr:from>
    <xdr:to>
      <xdr:col>50</xdr:col>
      <xdr:colOff>114300</xdr:colOff>
      <xdr:row>85</xdr:row>
      <xdr:rowOff>59283</xdr:rowOff>
    </xdr:to>
    <xdr:cxnSp macro="">
      <xdr:nvCxnSpPr>
        <xdr:cNvPr id="352" name="直線コネクタ 351">
          <a:extLst>
            <a:ext uri="{FF2B5EF4-FFF2-40B4-BE49-F238E27FC236}">
              <a16:creationId xmlns:a16="http://schemas.microsoft.com/office/drawing/2014/main" id="{86F6B47F-093B-479A-9F21-9B24CD8255B5}"/>
            </a:ext>
          </a:extLst>
        </xdr:cNvPr>
        <xdr:cNvCxnSpPr/>
      </xdr:nvCxnSpPr>
      <xdr:spPr>
        <a:xfrm flipV="1">
          <a:off x="8750300" y="14627658"/>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15456</xdr:rowOff>
    </xdr:from>
    <xdr:to>
      <xdr:col>41</xdr:col>
      <xdr:colOff>101600</xdr:colOff>
      <xdr:row>85</xdr:row>
      <xdr:rowOff>117056</xdr:rowOff>
    </xdr:to>
    <xdr:sp macro="" textlink="">
      <xdr:nvSpPr>
        <xdr:cNvPr id="353" name="楕円 352">
          <a:extLst>
            <a:ext uri="{FF2B5EF4-FFF2-40B4-BE49-F238E27FC236}">
              <a16:creationId xmlns:a16="http://schemas.microsoft.com/office/drawing/2014/main" id="{5FBC0AC0-7BC9-4343-9C84-2EC185E3D49F}"/>
            </a:ext>
          </a:extLst>
        </xdr:cNvPr>
        <xdr:cNvSpPr/>
      </xdr:nvSpPr>
      <xdr:spPr>
        <a:xfrm>
          <a:off x="7810500" y="145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59283</xdr:rowOff>
    </xdr:from>
    <xdr:to>
      <xdr:col>45</xdr:col>
      <xdr:colOff>177800</xdr:colOff>
      <xdr:row>85</xdr:row>
      <xdr:rowOff>66256</xdr:rowOff>
    </xdr:to>
    <xdr:cxnSp macro="">
      <xdr:nvCxnSpPr>
        <xdr:cNvPr id="354" name="直線コネクタ 353">
          <a:extLst>
            <a:ext uri="{FF2B5EF4-FFF2-40B4-BE49-F238E27FC236}">
              <a16:creationId xmlns:a16="http://schemas.microsoft.com/office/drawing/2014/main" id="{CCA9D7BA-B297-410B-BB31-669814658F0E}"/>
            </a:ext>
          </a:extLst>
        </xdr:cNvPr>
        <xdr:cNvCxnSpPr/>
      </xdr:nvCxnSpPr>
      <xdr:spPr>
        <a:xfrm flipV="1">
          <a:off x="7861300" y="1463253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C53644FA-3087-4A2B-86F6-D7F12FBA7B2C}"/>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1212565B-1279-4ABB-8BFB-93C7D209588C}"/>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60846939-888A-4AE6-91A5-A20E66B338AD}"/>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AC985FB1-8413-4E38-BB58-6E008B3D7954}"/>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121735</xdr:rowOff>
    </xdr:from>
    <xdr:ext cx="469744" cy="259045"/>
    <xdr:sp macro="" textlink="">
      <xdr:nvSpPr>
        <xdr:cNvPr id="359" name="n_1mainValue【公営住宅】&#10;一人当たり面積">
          <a:extLst>
            <a:ext uri="{FF2B5EF4-FFF2-40B4-BE49-F238E27FC236}">
              <a16:creationId xmlns:a16="http://schemas.microsoft.com/office/drawing/2014/main" id="{17EE98AD-EFE6-4488-9687-7B0D4C24B70A}"/>
            </a:ext>
          </a:extLst>
        </xdr:cNvPr>
        <xdr:cNvSpPr txBox="1"/>
      </xdr:nvSpPr>
      <xdr:spPr>
        <a:xfrm>
          <a:off x="9391727" y="143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126610</xdr:rowOff>
    </xdr:from>
    <xdr:ext cx="469744" cy="259045"/>
    <xdr:sp macro="" textlink="">
      <xdr:nvSpPr>
        <xdr:cNvPr id="360" name="n_2mainValue【公営住宅】&#10;一人当たり面積">
          <a:extLst>
            <a:ext uri="{FF2B5EF4-FFF2-40B4-BE49-F238E27FC236}">
              <a16:creationId xmlns:a16="http://schemas.microsoft.com/office/drawing/2014/main" id="{E967D1E0-10B9-420E-838F-B06DE5138102}"/>
            </a:ext>
          </a:extLst>
        </xdr:cNvPr>
        <xdr:cNvSpPr txBox="1"/>
      </xdr:nvSpPr>
      <xdr:spPr>
        <a:xfrm>
          <a:off x="8515427" y="143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133583</xdr:rowOff>
    </xdr:from>
    <xdr:ext cx="469744" cy="259045"/>
    <xdr:sp macro="" textlink="">
      <xdr:nvSpPr>
        <xdr:cNvPr id="361" name="n_3mainValue【公営住宅】&#10;一人当たり面積">
          <a:extLst>
            <a:ext uri="{FF2B5EF4-FFF2-40B4-BE49-F238E27FC236}">
              <a16:creationId xmlns:a16="http://schemas.microsoft.com/office/drawing/2014/main" id="{44478D1E-C5AD-4092-A003-79ED901BC06C}"/>
            </a:ext>
          </a:extLst>
        </xdr:cNvPr>
        <xdr:cNvSpPr txBox="1"/>
      </xdr:nvSpPr>
      <xdr:spPr>
        <a:xfrm>
          <a:off x="7626427" y="1436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8EAD4460-D18F-4FB7-AC2A-4079A24E9B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D50DA316-24C0-4918-BB20-8B427DD9CF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12C7130C-B855-4C62-A7FC-DD2ECC6C33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2EF59D8D-2AD7-4233-A00D-9BABD04C4B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17933531-D8F4-43A1-ACFD-8F791DF821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5CEBD31-7CA1-4CDA-B830-E4A2C372DE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B289E8BD-440A-4D46-88B8-0DDE12566E4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F7027F66-6E49-4C12-B030-0A4CA75F042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429268CF-0961-4A22-AA71-25318CC87A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A012E7B-7EA7-4192-A559-FA9300F304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CC7C24-E165-4D5F-BD62-6FF4A17328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B1194911-BE47-4484-8859-98CDFFF733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45471864-74CF-4821-BB21-FC830730AF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79FFF1B0-686C-410E-B263-A80BC33ADE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45A60C06-C21B-492F-BB74-9AD8F6D98F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6BAEAB9-3EDA-46D7-B94A-A3E4304998D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7229FB5A-C03B-4AD6-AA9E-4C09FA319D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5B776E66-4A96-4249-80E8-658F715102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A2F7D9B8-2739-4642-9F50-FE338475D3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E9C7468E-8C79-494B-9A00-D997C6EFA7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4F163D87-B890-4A75-928D-54E123CEF0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ED70CA5F-F21A-4617-A8D3-3970F486F6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330F58B5-3C87-4CD1-9048-831EDCB9D6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7AB26FC5-F297-45A8-91D8-08C7258F5FA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F5144FCB-6A72-4466-A183-3452E04716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2A49E31D-7CC7-479B-9AB9-B78EEB0DAF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CE070684-E56E-42EA-A8E6-31CC2E11B5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26301A9A-4A72-4773-920C-E113D95027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74B0F27F-7FCB-4BB5-8F93-1058F4DA376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56C1CF15-83DB-4C86-8C54-2002E795A89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5AF9EF73-735C-43BE-A694-8C1490487C8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1D76B24B-6884-4E97-AD32-EBB5577A697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1005D8C2-1FFC-4DB5-896A-4A5E142EC14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C8E979BF-10AE-40E9-9E9D-DCF74C9F8B0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78BFD713-DD39-4E5D-94FE-A4DC2FAA6AC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F6DB7850-0CCD-47D4-90CD-429BF0C7580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E9B5ECB8-A2F1-415F-8F67-539B3E698E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185B7D32-A7DC-4EB6-B755-BA705349DA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F1D9D116-E71F-40B6-A7A6-5269989D13E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8DF4F4A2-409E-4D0F-A93C-0D8AF8AFCB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78A9A34-7C3F-4E90-8E6A-D12EDC9D12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E3B79CFC-D4B1-497D-8038-3635E83DBBBE}"/>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35CEF719-5F95-4E6B-BAC4-9A92105CB6F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BB0C528-DD68-4520-9929-E5067EA841C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523C0356-EF7B-4595-8A7F-2B928C19C037}"/>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979CC2E1-17A7-4D11-832F-0DDEB0499886}"/>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8A4163DA-A013-4788-B9B3-BCA8BF45862B}"/>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E45CF2F8-EC21-4C17-BEBF-DC98B52A2F24}"/>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87855C97-4B70-49D4-B13D-1EE81B445E64}"/>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CFBE0A0B-4523-4831-B342-B0A993B5238A}"/>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EC053D29-69C5-4E42-9B71-72F2D88860DE}"/>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68C7C19D-49AB-42A0-80BF-5690AB99AB84}"/>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896D01C-D319-4A8B-8015-8CE4104487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4239155-E6A9-4968-85E8-0AEB4A595C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2ABBB5F-5D69-42E0-8EC0-5F29712819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93230B13-37E9-4C6B-9D53-403EAE24F0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8334D04E-DCEB-4134-B57E-2A43A191DCB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15603</xdr:rowOff>
    </xdr:from>
    <xdr:to>
      <xdr:col>85</xdr:col>
      <xdr:colOff>177800</xdr:colOff>
      <xdr:row>34</xdr:row>
      <xdr:rowOff>117203</xdr:rowOff>
    </xdr:to>
    <xdr:sp macro="" textlink="">
      <xdr:nvSpPr>
        <xdr:cNvPr id="419" name="楕円 418">
          <a:extLst>
            <a:ext uri="{FF2B5EF4-FFF2-40B4-BE49-F238E27FC236}">
              <a16:creationId xmlns:a16="http://schemas.microsoft.com/office/drawing/2014/main" id="{8DF594AC-516B-4E87-85C4-D9C439FAEB5C}"/>
            </a:ext>
          </a:extLst>
        </xdr:cNvPr>
        <xdr:cNvSpPr/>
      </xdr:nvSpPr>
      <xdr:spPr>
        <a:xfrm>
          <a:off x="162687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38480</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C64CDB30-A8C7-414A-88EE-640CF7C667DC}"/>
            </a:ext>
          </a:extLst>
        </xdr:cNvPr>
        <xdr:cNvSpPr txBox="1"/>
      </xdr:nvSpPr>
      <xdr:spPr>
        <a:xfrm>
          <a:off x="16357600"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156028</xdr:rowOff>
    </xdr:from>
    <xdr:to>
      <xdr:col>81</xdr:col>
      <xdr:colOff>101600</xdr:colOff>
      <xdr:row>42</xdr:row>
      <xdr:rowOff>86178</xdr:rowOff>
    </xdr:to>
    <xdr:sp macro="" textlink="">
      <xdr:nvSpPr>
        <xdr:cNvPr id="421" name="楕円 420">
          <a:extLst>
            <a:ext uri="{FF2B5EF4-FFF2-40B4-BE49-F238E27FC236}">
              <a16:creationId xmlns:a16="http://schemas.microsoft.com/office/drawing/2014/main" id="{E18FA15D-CE2E-4BBD-A929-0CD863C2C12A}"/>
            </a:ext>
          </a:extLst>
        </xdr:cNvPr>
        <xdr:cNvSpPr/>
      </xdr:nvSpPr>
      <xdr:spPr>
        <a:xfrm>
          <a:off x="15430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66403</xdr:rowOff>
    </xdr:from>
    <xdr:to>
      <xdr:col>85</xdr:col>
      <xdr:colOff>127000</xdr:colOff>
      <xdr:row>42</xdr:row>
      <xdr:rowOff>35378</xdr:rowOff>
    </xdr:to>
    <xdr:cxnSp macro="">
      <xdr:nvCxnSpPr>
        <xdr:cNvPr id="422" name="直線コネクタ 421">
          <a:extLst>
            <a:ext uri="{FF2B5EF4-FFF2-40B4-BE49-F238E27FC236}">
              <a16:creationId xmlns:a16="http://schemas.microsoft.com/office/drawing/2014/main" id="{967CB447-E24B-4B8D-8ECC-0941013CE557}"/>
            </a:ext>
          </a:extLst>
        </xdr:cNvPr>
        <xdr:cNvCxnSpPr/>
      </xdr:nvCxnSpPr>
      <xdr:spPr>
        <a:xfrm flipV="1">
          <a:off x="15481300" y="5895703"/>
          <a:ext cx="838200" cy="13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134801</xdr:rowOff>
    </xdr:from>
    <xdr:to>
      <xdr:col>76</xdr:col>
      <xdr:colOff>165100</xdr:colOff>
      <xdr:row>42</xdr:row>
      <xdr:rowOff>64951</xdr:rowOff>
    </xdr:to>
    <xdr:sp macro="" textlink="">
      <xdr:nvSpPr>
        <xdr:cNvPr id="423" name="楕円 422">
          <a:extLst>
            <a:ext uri="{FF2B5EF4-FFF2-40B4-BE49-F238E27FC236}">
              <a16:creationId xmlns:a16="http://schemas.microsoft.com/office/drawing/2014/main" id="{333EC56C-89EF-48D1-A8F6-83D05DB9331A}"/>
            </a:ext>
          </a:extLst>
        </xdr:cNvPr>
        <xdr:cNvSpPr/>
      </xdr:nvSpPr>
      <xdr:spPr>
        <a:xfrm>
          <a:off x="14541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14151</xdr:rowOff>
    </xdr:from>
    <xdr:to>
      <xdr:col>81</xdr:col>
      <xdr:colOff>50800</xdr:colOff>
      <xdr:row>42</xdr:row>
      <xdr:rowOff>35378</xdr:rowOff>
    </xdr:to>
    <xdr:cxnSp macro="">
      <xdr:nvCxnSpPr>
        <xdr:cNvPr id="424" name="直線コネクタ 423">
          <a:extLst>
            <a:ext uri="{FF2B5EF4-FFF2-40B4-BE49-F238E27FC236}">
              <a16:creationId xmlns:a16="http://schemas.microsoft.com/office/drawing/2014/main" id="{975669AA-3C5B-4CAA-99E1-8B76E878C019}"/>
            </a:ext>
          </a:extLst>
        </xdr:cNvPr>
        <xdr:cNvCxnSpPr/>
      </xdr:nvCxnSpPr>
      <xdr:spPr>
        <a:xfrm>
          <a:off x="14592300" y="72150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110309</xdr:rowOff>
    </xdr:from>
    <xdr:to>
      <xdr:col>72</xdr:col>
      <xdr:colOff>38100</xdr:colOff>
      <xdr:row>42</xdr:row>
      <xdr:rowOff>40459</xdr:rowOff>
    </xdr:to>
    <xdr:sp macro="" textlink="">
      <xdr:nvSpPr>
        <xdr:cNvPr id="425" name="楕円 424">
          <a:extLst>
            <a:ext uri="{FF2B5EF4-FFF2-40B4-BE49-F238E27FC236}">
              <a16:creationId xmlns:a16="http://schemas.microsoft.com/office/drawing/2014/main" id="{88C6A16F-DD78-454A-9A2A-475154FAD1BF}"/>
            </a:ext>
          </a:extLst>
        </xdr:cNvPr>
        <xdr:cNvSpPr/>
      </xdr:nvSpPr>
      <xdr:spPr>
        <a:xfrm>
          <a:off x="13652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161109</xdr:rowOff>
    </xdr:from>
    <xdr:to>
      <xdr:col>76</xdr:col>
      <xdr:colOff>114300</xdr:colOff>
      <xdr:row>42</xdr:row>
      <xdr:rowOff>14151</xdr:rowOff>
    </xdr:to>
    <xdr:cxnSp macro="">
      <xdr:nvCxnSpPr>
        <xdr:cNvPr id="426" name="直線コネクタ 425">
          <a:extLst>
            <a:ext uri="{FF2B5EF4-FFF2-40B4-BE49-F238E27FC236}">
              <a16:creationId xmlns:a16="http://schemas.microsoft.com/office/drawing/2014/main" id="{30430F3B-DA60-4196-A363-9EBBEBE72C97}"/>
            </a:ext>
          </a:extLst>
        </xdr:cNvPr>
        <xdr:cNvCxnSpPr/>
      </xdr:nvCxnSpPr>
      <xdr:spPr>
        <a:xfrm>
          <a:off x="13703300" y="71905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BDD73221-2D9D-460C-96D6-747ADE928018}"/>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4C727588-8EFF-41A0-8571-25D4D34CD16E}"/>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A291D634-4F9F-46E3-A9A4-7E2890D57685}"/>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B729A4B7-542D-4318-BDE9-ED5C2D32BF7C}"/>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77305</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28CC0955-AFA4-4915-A708-A7F0AC2939C4}"/>
            </a:ext>
          </a:extLst>
        </xdr:cNvPr>
        <xdr:cNvSpPr txBox="1"/>
      </xdr:nvSpPr>
      <xdr:spPr>
        <a:xfrm>
          <a:off x="152660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56078</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C38465B-FCCA-435C-9267-D06072AF5BBA}"/>
            </a:ext>
          </a:extLst>
        </xdr:cNvPr>
        <xdr:cNvSpPr txBox="1"/>
      </xdr:nvSpPr>
      <xdr:spPr>
        <a:xfrm>
          <a:off x="143897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31586</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38D28E4D-09B9-49A0-B800-BFBB500C9C67}"/>
            </a:ext>
          </a:extLst>
        </xdr:cNvPr>
        <xdr:cNvSpPr txBox="1"/>
      </xdr:nvSpPr>
      <xdr:spPr>
        <a:xfrm>
          <a:off x="13500744" y="723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8FAE508-B02C-4B5C-98CD-9647D462D6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53F73C1E-6D40-41CD-9F30-ABA33FA5F2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8AA1209A-AD12-40A0-BAA0-619C1CABEE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3889CAA5-5AE5-43A1-8D3C-4EC9DBD1ED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D5DE0329-5373-470F-8D69-E6DC83749B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8D5577D0-8A20-49CC-89D6-BD7B40431F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2C5B67A1-377E-4650-B13A-FEFF50D3CE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EB49F733-BD68-4FB5-A605-95EE0DEE05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9FC56C17-59D9-42FF-B471-C571EFBD5F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7A192CA5-2401-4C8B-ABD4-AA592062CA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7FB6511D-3709-4CED-BEDB-7E46648CCF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8EE448B-A4AA-4046-8F03-E710754B045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C4CEE414-7BC6-4F17-9BAF-15E31D8CBB5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CCF5D82-6B9C-4402-AE47-1E5B62B2621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BDE2FFE3-7F6D-4DC0-BAEB-04425464B8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DBF66775-7D9E-4818-8622-F5985A8F961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F45C1BAA-F976-451E-AE62-6170760B86A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A0995B16-569E-4C6B-B9BF-E14E12FCCEF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185BFD39-BD83-4F8C-84BA-0998EA8C87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15CDB156-7ACA-4A45-BF31-60ACF245CD7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3C0699D6-F00C-4B50-997D-8B725A236F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21DE76A0-E201-4DDF-8AAE-E75F9966A62E}"/>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352D7E6E-812A-4FBF-8873-58A68C5DE808}"/>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DC76C98B-67FE-406B-88BB-EDF25254626C}"/>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8FC93A86-7902-440D-946C-5F3F48D2E78B}"/>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BA401DF5-F8B7-4F13-8A56-682BB47EEEB8}"/>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6866DFD0-FB39-4782-AADE-14794C6BE689}"/>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50287198-8FD4-442C-B661-188716615287}"/>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0C742B65-3602-400A-A291-76854EA9C112}"/>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0EE5C764-C682-4A20-9AC6-882A2D2CDB11}"/>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988A1FC2-9AC7-4386-9668-D40D57775E55}"/>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00CFB113-6981-4C4A-88DF-78A2E7A28FD5}"/>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E01FC83-589B-400B-B9FB-27CAAE4461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47D8CFB-51DF-4490-ACD1-E9BC0C85CD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9A25D16A-AE5F-41F5-854A-011592C052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58D71865-F09C-4821-A869-093BEB686D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50B2CF58-E835-4250-9D0B-ECC21845D8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153873</xdr:rowOff>
    </xdr:from>
    <xdr:to>
      <xdr:col>116</xdr:col>
      <xdr:colOff>114300</xdr:colOff>
      <xdr:row>38</xdr:row>
      <xdr:rowOff>84023</xdr:rowOff>
    </xdr:to>
    <xdr:sp macro="" textlink="">
      <xdr:nvSpPr>
        <xdr:cNvPr id="471" name="楕円 470">
          <a:extLst>
            <a:ext uri="{FF2B5EF4-FFF2-40B4-BE49-F238E27FC236}">
              <a16:creationId xmlns:a16="http://schemas.microsoft.com/office/drawing/2014/main" id="{C785702D-F198-491E-BD65-6D69D34BCBCC}"/>
            </a:ext>
          </a:extLst>
        </xdr:cNvPr>
        <xdr:cNvSpPr/>
      </xdr:nvSpPr>
      <xdr:spPr>
        <a:xfrm>
          <a:off x="221107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5300</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8813DEE-3A05-4B6E-8242-2F8481B4A193}"/>
            </a:ext>
          </a:extLst>
        </xdr:cNvPr>
        <xdr:cNvSpPr txBox="1"/>
      </xdr:nvSpPr>
      <xdr:spPr>
        <a:xfrm>
          <a:off x="22199600" y="634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60147</xdr:rowOff>
    </xdr:from>
    <xdr:to>
      <xdr:col>112</xdr:col>
      <xdr:colOff>38100</xdr:colOff>
      <xdr:row>40</xdr:row>
      <xdr:rowOff>161747</xdr:rowOff>
    </xdr:to>
    <xdr:sp macro="" textlink="">
      <xdr:nvSpPr>
        <xdr:cNvPr id="473" name="楕円 472">
          <a:extLst>
            <a:ext uri="{FF2B5EF4-FFF2-40B4-BE49-F238E27FC236}">
              <a16:creationId xmlns:a16="http://schemas.microsoft.com/office/drawing/2014/main" id="{13392790-25FC-4CFC-B319-C3A6263693C4}"/>
            </a:ext>
          </a:extLst>
        </xdr:cNvPr>
        <xdr:cNvSpPr/>
      </xdr:nvSpPr>
      <xdr:spPr>
        <a:xfrm>
          <a:off x="21272500" y="69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33224</xdr:rowOff>
    </xdr:from>
    <xdr:to>
      <xdr:col>116</xdr:col>
      <xdr:colOff>63500</xdr:colOff>
      <xdr:row>40</xdr:row>
      <xdr:rowOff>110947</xdr:rowOff>
    </xdr:to>
    <xdr:cxnSp macro="">
      <xdr:nvCxnSpPr>
        <xdr:cNvPr id="474" name="直線コネクタ 473">
          <a:extLst>
            <a:ext uri="{FF2B5EF4-FFF2-40B4-BE49-F238E27FC236}">
              <a16:creationId xmlns:a16="http://schemas.microsoft.com/office/drawing/2014/main" id="{A9FC3713-ED80-4FB5-A4BD-0535C63DD2F4}"/>
            </a:ext>
          </a:extLst>
        </xdr:cNvPr>
        <xdr:cNvCxnSpPr/>
      </xdr:nvCxnSpPr>
      <xdr:spPr>
        <a:xfrm flipV="1">
          <a:off x="21323300" y="6548324"/>
          <a:ext cx="838200" cy="4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63805</xdr:rowOff>
    </xdr:from>
    <xdr:to>
      <xdr:col>107</xdr:col>
      <xdr:colOff>101600</xdr:colOff>
      <xdr:row>40</xdr:row>
      <xdr:rowOff>165405</xdr:rowOff>
    </xdr:to>
    <xdr:sp macro="" textlink="">
      <xdr:nvSpPr>
        <xdr:cNvPr id="475" name="楕円 474">
          <a:extLst>
            <a:ext uri="{FF2B5EF4-FFF2-40B4-BE49-F238E27FC236}">
              <a16:creationId xmlns:a16="http://schemas.microsoft.com/office/drawing/2014/main" id="{72D0D414-3D6C-4BBD-B46E-5EA6A65B5285}"/>
            </a:ext>
          </a:extLst>
        </xdr:cNvPr>
        <xdr:cNvSpPr/>
      </xdr:nvSpPr>
      <xdr:spPr>
        <a:xfrm>
          <a:off x="20383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110947</xdr:rowOff>
    </xdr:from>
    <xdr:to>
      <xdr:col>111</xdr:col>
      <xdr:colOff>177800</xdr:colOff>
      <xdr:row>40</xdr:row>
      <xdr:rowOff>114605</xdr:rowOff>
    </xdr:to>
    <xdr:cxnSp macro="">
      <xdr:nvCxnSpPr>
        <xdr:cNvPr id="476" name="直線コネクタ 475">
          <a:extLst>
            <a:ext uri="{FF2B5EF4-FFF2-40B4-BE49-F238E27FC236}">
              <a16:creationId xmlns:a16="http://schemas.microsoft.com/office/drawing/2014/main" id="{76B123F8-1F1B-42C6-A2C0-4B3C25AE4D86}"/>
            </a:ext>
          </a:extLst>
        </xdr:cNvPr>
        <xdr:cNvCxnSpPr/>
      </xdr:nvCxnSpPr>
      <xdr:spPr>
        <a:xfrm flipV="1">
          <a:off x="20434300" y="696894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69291</xdr:rowOff>
    </xdr:from>
    <xdr:to>
      <xdr:col>102</xdr:col>
      <xdr:colOff>165100</xdr:colOff>
      <xdr:row>40</xdr:row>
      <xdr:rowOff>170891</xdr:rowOff>
    </xdr:to>
    <xdr:sp macro="" textlink="">
      <xdr:nvSpPr>
        <xdr:cNvPr id="477" name="楕円 476">
          <a:extLst>
            <a:ext uri="{FF2B5EF4-FFF2-40B4-BE49-F238E27FC236}">
              <a16:creationId xmlns:a16="http://schemas.microsoft.com/office/drawing/2014/main" id="{2CEFCB98-E418-4035-9CBD-B28252885A24}"/>
            </a:ext>
          </a:extLst>
        </xdr:cNvPr>
        <xdr:cNvSpPr/>
      </xdr:nvSpPr>
      <xdr:spPr>
        <a:xfrm>
          <a:off x="19494500" y="69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114605</xdr:rowOff>
    </xdr:from>
    <xdr:to>
      <xdr:col>107</xdr:col>
      <xdr:colOff>50800</xdr:colOff>
      <xdr:row>40</xdr:row>
      <xdr:rowOff>120091</xdr:rowOff>
    </xdr:to>
    <xdr:cxnSp macro="">
      <xdr:nvCxnSpPr>
        <xdr:cNvPr id="478" name="直線コネクタ 477">
          <a:extLst>
            <a:ext uri="{FF2B5EF4-FFF2-40B4-BE49-F238E27FC236}">
              <a16:creationId xmlns:a16="http://schemas.microsoft.com/office/drawing/2014/main" id="{DAE5FC07-09FE-4A50-8B2F-2F474ABD5018}"/>
            </a:ext>
          </a:extLst>
        </xdr:cNvPr>
        <xdr:cNvCxnSpPr/>
      </xdr:nvCxnSpPr>
      <xdr:spPr>
        <a:xfrm flipV="1">
          <a:off x="19545300" y="697260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1524BF9-7FEA-43A5-9989-EE1C9887E96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77633EE9-0A32-4F9C-AF17-03F68DD91131}"/>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8B2DADDA-3C93-47CA-82EF-1E5929C921DF}"/>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81AAEADE-424E-4ED2-BC8F-15E6FAFB063E}"/>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152874</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2D90D10C-7BE0-4A97-9259-553495708BFE}"/>
            </a:ext>
          </a:extLst>
        </xdr:cNvPr>
        <xdr:cNvSpPr txBox="1"/>
      </xdr:nvSpPr>
      <xdr:spPr>
        <a:xfrm>
          <a:off x="21075727" y="701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156532</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3DE356FC-FF80-49DF-B75B-74B588B4CB2B}"/>
            </a:ext>
          </a:extLst>
        </xdr:cNvPr>
        <xdr:cNvSpPr txBox="1"/>
      </xdr:nvSpPr>
      <xdr:spPr>
        <a:xfrm>
          <a:off x="201994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162018</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D36D98AF-F640-4565-8B77-C5D40B66E478}"/>
            </a:ext>
          </a:extLst>
        </xdr:cNvPr>
        <xdr:cNvSpPr txBox="1"/>
      </xdr:nvSpPr>
      <xdr:spPr>
        <a:xfrm>
          <a:off x="19310427" y="702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1A5CA559-2265-413F-8609-07312A5074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9DD077B8-7F8F-4E89-BA55-37F3F7F242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1A31D89C-EF7A-488B-8131-87987EF2E7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64B7F4A6-8BF9-4399-8EA6-27036DCBE8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55455FAB-49A9-49C0-B4D8-BD5CCBFF40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D10178B6-9958-457B-8EDC-52300CF1BC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289C425A-DB67-4148-AD4F-7BCAA8ED5F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6D51E39B-77F0-4550-AFCC-DFE9D65542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A432843-97E4-416C-BD85-0C756E28E0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75DDE7DD-06E0-4C81-A51E-C1D1757D48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8E1A41E7-ABDB-4356-AC68-8D4D80D99AC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AF1A7975-74FE-42DC-A34B-B7E1656AC2F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F1A89E69-9116-4A6D-B072-3E17F7D880D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81FA8758-D0FB-4FCD-9592-9081015B47C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97366CC2-FED8-43B5-9F6B-E78470AAB9A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BCE979F4-377D-4131-A828-C4DC1051EDE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52BE61B2-E2FF-41D8-8177-6E9E086ECFD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2EE1C7F6-53BE-4B88-AE56-61898F8168E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4320F602-7749-401F-A813-D5EBB36CD6F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4CECBBF7-88FE-4992-AD42-2E7ED8FBBDD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F8665FED-E1EA-482B-8DDD-8DCBB92815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42D9B00-7F0D-400C-827D-B12433586E6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69EBF96-EE05-451B-921A-5AFF597841F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8DC14C61-85F4-4314-AE10-A8AD8C9515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4EF5E888-5C49-4E99-9ACA-BD34A71DCA8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7F4EB9B0-1C5A-4557-A681-667661C59C8B}"/>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2535B5AB-A528-47CE-907F-679D79579FA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216A184D-FD30-41E8-B6E9-605FD774037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0774B2F8-8F57-4360-8054-2DF4C4479CED}"/>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353432D0-1713-4D57-809F-E912D19267C7}"/>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94CD5511-D8C6-490A-8594-3CB32FC91246}"/>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FC0E3F93-F6F1-499C-8D7C-515025F1E2F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48D02C5C-7627-470A-A01C-83ECA55D2026}"/>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40BFFF69-E8C6-4244-AC5A-EAA71F86657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AF384078-6579-41A8-A4AE-A6E6856EB69C}"/>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C870AD25-B90E-4149-ACB7-EC63FCC96798}"/>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76E29BA7-FB73-415F-A4E4-E80F8EE034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2009744C-A73E-4DC5-924F-EB72F51F4F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3D7BE32-3289-47B2-8A71-BB3E237E1B8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D1751DF9-E3F7-4A0A-9742-9C7D67CDB0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96FAC424-DF2B-4D75-872C-E3D1075341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161472</xdr:rowOff>
    </xdr:from>
    <xdr:to>
      <xdr:col>85</xdr:col>
      <xdr:colOff>177800</xdr:colOff>
      <xdr:row>62</xdr:row>
      <xdr:rowOff>91622</xdr:rowOff>
    </xdr:to>
    <xdr:sp macro="" textlink="">
      <xdr:nvSpPr>
        <xdr:cNvPr id="527" name="楕円 526">
          <a:extLst>
            <a:ext uri="{FF2B5EF4-FFF2-40B4-BE49-F238E27FC236}">
              <a16:creationId xmlns:a16="http://schemas.microsoft.com/office/drawing/2014/main" id="{F21A26E0-ECD1-4B3C-A55F-BC14BF2D6B9C}"/>
            </a:ext>
          </a:extLst>
        </xdr:cNvPr>
        <xdr:cNvSpPr/>
      </xdr:nvSpPr>
      <xdr:spPr>
        <a:xfrm>
          <a:off x="16268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139899</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272E7B74-8C30-4D8C-8C87-DBA2A74A8B8E}"/>
            </a:ext>
          </a:extLst>
        </xdr:cNvPr>
        <xdr:cNvSpPr txBox="1"/>
      </xdr:nvSpPr>
      <xdr:spPr>
        <a:xfrm>
          <a:off x="16357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141877</xdr:rowOff>
    </xdr:from>
    <xdr:to>
      <xdr:col>81</xdr:col>
      <xdr:colOff>101600</xdr:colOff>
      <xdr:row>62</xdr:row>
      <xdr:rowOff>72027</xdr:rowOff>
    </xdr:to>
    <xdr:sp macro="" textlink="">
      <xdr:nvSpPr>
        <xdr:cNvPr id="529" name="楕円 528">
          <a:extLst>
            <a:ext uri="{FF2B5EF4-FFF2-40B4-BE49-F238E27FC236}">
              <a16:creationId xmlns:a16="http://schemas.microsoft.com/office/drawing/2014/main" id="{02056A83-0202-449E-B652-F25F0A073B95}"/>
            </a:ext>
          </a:extLst>
        </xdr:cNvPr>
        <xdr:cNvSpPr/>
      </xdr:nvSpPr>
      <xdr:spPr>
        <a:xfrm>
          <a:off x="15430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21227</xdr:rowOff>
    </xdr:from>
    <xdr:to>
      <xdr:col>85</xdr:col>
      <xdr:colOff>127000</xdr:colOff>
      <xdr:row>62</xdr:row>
      <xdr:rowOff>40822</xdr:rowOff>
    </xdr:to>
    <xdr:cxnSp macro="">
      <xdr:nvCxnSpPr>
        <xdr:cNvPr id="530" name="直線コネクタ 529">
          <a:extLst>
            <a:ext uri="{FF2B5EF4-FFF2-40B4-BE49-F238E27FC236}">
              <a16:creationId xmlns:a16="http://schemas.microsoft.com/office/drawing/2014/main" id="{7000DE0A-D7A3-4192-9735-A96E504F8A0D}"/>
            </a:ext>
          </a:extLst>
        </xdr:cNvPr>
        <xdr:cNvCxnSpPr/>
      </xdr:nvCxnSpPr>
      <xdr:spPr>
        <a:xfrm>
          <a:off x="15481300" y="106511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122283</xdr:rowOff>
    </xdr:from>
    <xdr:to>
      <xdr:col>76</xdr:col>
      <xdr:colOff>165100</xdr:colOff>
      <xdr:row>62</xdr:row>
      <xdr:rowOff>52433</xdr:rowOff>
    </xdr:to>
    <xdr:sp macro="" textlink="">
      <xdr:nvSpPr>
        <xdr:cNvPr id="531" name="楕円 530">
          <a:extLst>
            <a:ext uri="{FF2B5EF4-FFF2-40B4-BE49-F238E27FC236}">
              <a16:creationId xmlns:a16="http://schemas.microsoft.com/office/drawing/2014/main" id="{4072C1D3-4258-4C71-9CE8-4A9F48437FA3}"/>
            </a:ext>
          </a:extLst>
        </xdr:cNvPr>
        <xdr:cNvSpPr/>
      </xdr:nvSpPr>
      <xdr:spPr>
        <a:xfrm>
          <a:off x="14541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1633</xdr:rowOff>
    </xdr:from>
    <xdr:to>
      <xdr:col>81</xdr:col>
      <xdr:colOff>50800</xdr:colOff>
      <xdr:row>62</xdr:row>
      <xdr:rowOff>21227</xdr:rowOff>
    </xdr:to>
    <xdr:cxnSp macro="">
      <xdr:nvCxnSpPr>
        <xdr:cNvPr id="532" name="直線コネクタ 531">
          <a:extLst>
            <a:ext uri="{FF2B5EF4-FFF2-40B4-BE49-F238E27FC236}">
              <a16:creationId xmlns:a16="http://schemas.microsoft.com/office/drawing/2014/main" id="{797B4555-9785-4633-9849-FC70E4154F22}"/>
            </a:ext>
          </a:extLst>
        </xdr:cNvPr>
        <xdr:cNvCxnSpPr/>
      </xdr:nvCxnSpPr>
      <xdr:spPr>
        <a:xfrm>
          <a:off x="14592300" y="106315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533" name="楕円 532">
          <a:extLst>
            <a:ext uri="{FF2B5EF4-FFF2-40B4-BE49-F238E27FC236}">
              <a16:creationId xmlns:a16="http://schemas.microsoft.com/office/drawing/2014/main" id="{72F90193-0248-43E8-880B-985EECDF029D}"/>
            </a:ext>
          </a:extLst>
        </xdr:cNvPr>
        <xdr:cNvSpPr/>
      </xdr:nvSpPr>
      <xdr:spPr>
        <a:xfrm>
          <a:off x="13652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62</xdr:row>
      <xdr:rowOff>1633</xdr:rowOff>
    </xdr:to>
    <xdr:cxnSp macro="">
      <xdr:nvCxnSpPr>
        <xdr:cNvPr id="534" name="直線コネクタ 533">
          <a:extLst>
            <a:ext uri="{FF2B5EF4-FFF2-40B4-BE49-F238E27FC236}">
              <a16:creationId xmlns:a16="http://schemas.microsoft.com/office/drawing/2014/main" id="{CA3C6466-7E1B-46FD-B143-0B6A085242EC}"/>
            </a:ext>
          </a:extLst>
        </xdr:cNvPr>
        <xdr:cNvCxnSpPr/>
      </xdr:nvCxnSpPr>
      <xdr:spPr>
        <a:xfrm>
          <a:off x="13703300" y="106054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3E6081B4-F247-4349-AABC-CD9D15113FFF}"/>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3711D161-7BE0-46E6-BB66-2A339DDF4702}"/>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9C26A860-E7DB-4FFA-9E5A-2D456A6BF1CF}"/>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720D6422-FC97-497A-B4DA-2037A1973B62}"/>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63154</xdr:rowOff>
    </xdr:from>
    <xdr:ext cx="405111" cy="259045"/>
    <xdr:sp macro="" textlink="">
      <xdr:nvSpPr>
        <xdr:cNvPr id="539" name="n_1mainValue【学校施設】&#10;有形固定資産減価償却率">
          <a:extLst>
            <a:ext uri="{FF2B5EF4-FFF2-40B4-BE49-F238E27FC236}">
              <a16:creationId xmlns:a16="http://schemas.microsoft.com/office/drawing/2014/main" id="{E8550649-24DD-4B2E-A072-9A96D3664230}"/>
            </a:ext>
          </a:extLst>
        </xdr:cNvPr>
        <xdr:cNvSpPr txBox="1"/>
      </xdr:nvSpPr>
      <xdr:spPr>
        <a:xfrm>
          <a:off x="15266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43560</xdr:rowOff>
    </xdr:from>
    <xdr:ext cx="405111" cy="259045"/>
    <xdr:sp macro="" textlink="">
      <xdr:nvSpPr>
        <xdr:cNvPr id="540" name="n_2mainValue【学校施設】&#10;有形固定資産減価償却率">
          <a:extLst>
            <a:ext uri="{FF2B5EF4-FFF2-40B4-BE49-F238E27FC236}">
              <a16:creationId xmlns:a16="http://schemas.microsoft.com/office/drawing/2014/main" id="{7D7689AC-C92A-4A84-910B-471EBFF63E41}"/>
            </a:ext>
          </a:extLst>
        </xdr:cNvPr>
        <xdr:cNvSpPr txBox="1"/>
      </xdr:nvSpPr>
      <xdr:spPr>
        <a:xfrm>
          <a:off x="14389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541" name="n_3mainValue【学校施設】&#10;有形固定資産減価償却率">
          <a:extLst>
            <a:ext uri="{FF2B5EF4-FFF2-40B4-BE49-F238E27FC236}">
              <a16:creationId xmlns:a16="http://schemas.microsoft.com/office/drawing/2014/main" id="{458BCF2F-DBFC-46B8-9DC4-EFD24D3DB24F}"/>
            </a:ext>
          </a:extLst>
        </xdr:cNvPr>
        <xdr:cNvSpPr txBox="1"/>
      </xdr:nvSpPr>
      <xdr:spPr>
        <a:xfrm>
          <a:off x="13500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E06B954B-B8EB-46CE-A88E-E12CB674B3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192533DA-E98B-48CF-BF15-8B3DC0936C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5313CA31-C376-42BA-BBB1-8338C8CCF1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ACA395F-8AC6-43CD-BCE6-231B56FE97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766EB3BF-7952-48AF-9024-C10F5F4DAE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8EF0AFE2-EABD-4E72-AFB5-C21554A39A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B9BF057D-E7C2-4C82-AFDE-58E2AF9D56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E44C5B7C-C6ED-4CC8-88E9-90A943527C1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61F12338-CCCA-4FBE-87C3-D4BEA848069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C02815BE-5801-4108-8D2D-996925DD5F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A85CC81-DF63-46E9-9AE6-16D4CF49885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682EC30B-0EBB-421C-87FD-8186B00D921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C15B22CF-8A4A-46BA-A8E2-F9BD43AF91B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251DBE69-2D16-4CAA-A84E-E08805703489}"/>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CD134EAA-ABDA-4821-8626-058609EE68E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E10AA7CA-90E0-44EA-9B68-9945A6B6185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1D85AE65-98B4-4D53-AE22-D16FA0879B0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3A7A479A-7A52-4BA2-982F-64B4452B5B03}"/>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7977C38C-5FDB-4F1F-B0AB-8261E310AC0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15B20BB4-DE10-4E32-A25F-DD2DAEB6324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BC9FB09F-0373-4074-B5E4-1EBB6DA1CDF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BA9D8AB0-649A-45E6-BAC0-EFE86C255E2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6ECE55A0-CF12-43A8-8FBB-D732FBD123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EEED27BE-7C23-4AA1-924E-48FAD65BEBF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E0157687-AFBE-406C-BF3E-DAD332655A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55FC6540-64B2-4E61-8333-5439CA16941F}"/>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1C76B097-5420-4E6A-8D59-A2D2B27FFE2F}"/>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1C4E5C9E-FF7E-4D72-A3ED-4A7F9A315B66}"/>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5F10F0ED-3601-4E0A-98E8-628B4EE8202B}"/>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7B385A8D-0D1B-4B5A-8258-2F243B8AD9C7}"/>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a:extLst>
            <a:ext uri="{FF2B5EF4-FFF2-40B4-BE49-F238E27FC236}">
              <a16:creationId xmlns:a16="http://schemas.microsoft.com/office/drawing/2014/main" id="{522D8CD4-6011-4F74-9DD4-E0729E5EB332}"/>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CC3EF3B8-0F24-4138-8EB8-3F782605763E}"/>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E583A108-334F-44B5-AF75-221B5A46B14B}"/>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F69657F7-EF68-4BCC-92AB-BC24CB853C43}"/>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050596FC-19FA-4CD7-ADDD-AF4DAE7BBF0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EFF7494B-C036-43BB-A6CD-4ED99F23BAA1}"/>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439C716-E6AB-4897-BB0B-F1D69D6DF7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CE2A49DC-C3B5-44BD-9D6C-E25041EDEA9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8185C59B-6045-4343-BAE7-0A51E050A0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9729FBAA-3754-4DC5-AD03-000D27832D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771CF136-FFEE-462B-AF15-3D5ED1080A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124242</xdr:rowOff>
    </xdr:from>
    <xdr:to>
      <xdr:col>116</xdr:col>
      <xdr:colOff>114300</xdr:colOff>
      <xdr:row>64</xdr:row>
      <xdr:rowOff>54392</xdr:rowOff>
    </xdr:to>
    <xdr:sp macro="" textlink="">
      <xdr:nvSpPr>
        <xdr:cNvPr id="583" name="楕円 582">
          <a:extLst>
            <a:ext uri="{FF2B5EF4-FFF2-40B4-BE49-F238E27FC236}">
              <a16:creationId xmlns:a16="http://schemas.microsoft.com/office/drawing/2014/main" id="{FEC314BF-6786-44EA-85EE-3F078D019B4D}"/>
            </a:ext>
          </a:extLst>
        </xdr:cNvPr>
        <xdr:cNvSpPr/>
      </xdr:nvSpPr>
      <xdr:spPr>
        <a:xfrm>
          <a:off x="22110700" y="109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a:extLst>
            <a:ext uri="{FF2B5EF4-FFF2-40B4-BE49-F238E27FC236}">
              <a16:creationId xmlns:a16="http://schemas.microsoft.com/office/drawing/2014/main" id="{C685FE87-333D-4F94-8DE7-6BD004556195}"/>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128977</xdr:rowOff>
    </xdr:from>
    <xdr:to>
      <xdr:col>112</xdr:col>
      <xdr:colOff>38100</xdr:colOff>
      <xdr:row>64</xdr:row>
      <xdr:rowOff>59127</xdr:rowOff>
    </xdr:to>
    <xdr:sp macro="" textlink="">
      <xdr:nvSpPr>
        <xdr:cNvPr id="585" name="楕円 584">
          <a:extLst>
            <a:ext uri="{FF2B5EF4-FFF2-40B4-BE49-F238E27FC236}">
              <a16:creationId xmlns:a16="http://schemas.microsoft.com/office/drawing/2014/main" id="{F1E5BED3-057D-408C-B114-2B79C961C4DC}"/>
            </a:ext>
          </a:extLst>
        </xdr:cNvPr>
        <xdr:cNvSpPr/>
      </xdr:nvSpPr>
      <xdr:spPr>
        <a:xfrm>
          <a:off x="21272500" y="109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xdr:rowOff>
    </xdr:from>
    <xdr:to>
      <xdr:col>116</xdr:col>
      <xdr:colOff>63500</xdr:colOff>
      <xdr:row>64</xdr:row>
      <xdr:rowOff>8327</xdr:rowOff>
    </xdr:to>
    <xdr:cxnSp macro="">
      <xdr:nvCxnSpPr>
        <xdr:cNvPr id="586" name="直線コネクタ 585">
          <a:extLst>
            <a:ext uri="{FF2B5EF4-FFF2-40B4-BE49-F238E27FC236}">
              <a16:creationId xmlns:a16="http://schemas.microsoft.com/office/drawing/2014/main" id="{A4D13201-030A-4EA7-A937-072E68A70B5F}"/>
            </a:ext>
          </a:extLst>
        </xdr:cNvPr>
        <xdr:cNvCxnSpPr/>
      </xdr:nvCxnSpPr>
      <xdr:spPr>
        <a:xfrm flipV="1">
          <a:off x="21323300" y="10976392"/>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131558</xdr:rowOff>
    </xdr:from>
    <xdr:to>
      <xdr:col>107</xdr:col>
      <xdr:colOff>101600</xdr:colOff>
      <xdr:row>64</xdr:row>
      <xdr:rowOff>61708</xdr:rowOff>
    </xdr:to>
    <xdr:sp macro="" textlink="">
      <xdr:nvSpPr>
        <xdr:cNvPr id="587" name="楕円 586">
          <a:extLst>
            <a:ext uri="{FF2B5EF4-FFF2-40B4-BE49-F238E27FC236}">
              <a16:creationId xmlns:a16="http://schemas.microsoft.com/office/drawing/2014/main" id="{E53BFA1E-3311-4246-AA05-870CF4603A59}"/>
            </a:ext>
          </a:extLst>
        </xdr:cNvPr>
        <xdr:cNvSpPr/>
      </xdr:nvSpPr>
      <xdr:spPr>
        <a:xfrm>
          <a:off x="20383500" y="109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8327</xdr:rowOff>
    </xdr:from>
    <xdr:to>
      <xdr:col>111</xdr:col>
      <xdr:colOff>177800</xdr:colOff>
      <xdr:row>64</xdr:row>
      <xdr:rowOff>10908</xdr:rowOff>
    </xdr:to>
    <xdr:cxnSp macro="">
      <xdr:nvCxnSpPr>
        <xdr:cNvPr id="588" name="直線コネクタ 587">
          <a:extLst>
            <a:ext uri="{FF2B5EF4-FFF2-40B4-BE49-F238E27FC236}">
              <a16:creationId xmlns:a16="http://schemas.microsoft.com/office/drawing/2014/main" id="{1E47FE21-66A5-4EF3-861A-64F3778F7D0E}"/>
            </a:ext>
          </a:extLst>
        </xdr:cNvPr>
        <xdr:cNvCxnSpPr/>
      </xdr:nvCxnSpPr>
      <xdr:spPr>
        <a:xfrm flipV="1">
          <a:off x="20434300" y="10981127"/>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134790</xdr:rowOff>
    </xdr:from>
    <xdr:to>
      <xdr:col>102</xdr:col>
      <xdr:colOff>165100</xdr:colOff>
      <xdr:row>64</xdr:row>
      <xdr:rowOff>64940</xdr:rowOff>
    </xdr:to>
    <xdr:sp macro="" textlink="">
      <xdr:nvSpPr>
        <xdr:cNvPr id="589" name="楕円 588">
          <a:extLst>
            <a:ext uri="{FF2B5EF4-FFF2-40B4-BE49-F238E27FC236}">
              <a16:creationId xmlns:a16="http://schemas.microsoft.com/office/drawing/2014/main" id="{65013E39-A27B-4C0F-A090-F5549DF68405}"/>
            </a:ext>
          </a:extLst>
        </xdr:cNvPr>
        <xdr:cNvSpPr/>
      </xdr:nvSpPr>
      <xdr:spPr>
        <a:xfrm>
          <a:off x="19494500" y="109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10908</xdr:rowOff>
    </xdr:from>
    <xdr:to>
      <xdr:col>107</xdr:col>
      <xdr:colOff>50800</xdr:colOff>
      <xdr:row>64</xdr:row>
      <xdr:rowOff>14140</xdr:rowOff>
    </xdr:to>
    <xdr:cxnSp macro="">
      <xdr:nvCxnSpPr>
        <xdr:cNvPr id="590" name="直線コネクタ 589">
          <a:extLst>
            <a:ext uri="{FF2B5EF4-FFF2-40B4-BE49-F238E27FC236}">
              <a16:creationId xmlns:a16="http://schemas.microsoft.com/office/drawing/2014/main" id="{F4DCA596-4546-4E8D-8326-34993C35BBA1}"/>
            </a:ext>
          </a:extLst>
        </xdr:cNvPr>
        <xdr:cNvCxnSpPr/>
      </xdr:nvCxnSpPr>
      <xdr:spPr>
        <a:xfrm flipV="1">
          <a:off x="19545300" y="10983708"/>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a:extLst>
            <a:ext uri="{FF2B5EF4-FFF2-40B4-BE49-F238E27FC236}">
              <a16:creationId xmlns:a16="http://schemas.microsoft.com/office/drawing/2014/main" id="{AD619FD8-57BA-45A7-AC4C-EF4A91D83DC8}"/>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a:extLst>
            <a:ext uri="{FF2B5EF4-FFF2-40B4-BE49-F238E27FC236}">
              <a16:creationId xmlns:a16="http://schemas.microsoft.com/office/drawing/2014/main" id="{6E79D2BD-8F06-4F02-9262-58230063BB62}"/>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a:extLst>
            <a:ext uri="{FF2B5EF4-FFF2-40B4-BE49-F238E27FC236}">
              <a16:creationId xmlns:a16="http://schemas.microsoft.com/office/drawing/2014/main" id="{EAC1C7C7-A6C7-4D6A-98A3-9D2D4F40B67D}"/>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F2746827-C304-481D-9EF5-EA3FAB672617}"/>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50254</xdr:rowOff>
    </xdr:from>
    <xdr:ext cx="469744" cy="259045"/>
    <xdr:sp macro="" textlink="">
      <xdr:nvSpPr>
        <xdr:cNvPr id="595" name="n_1mainValue【学校施設】&#10;一人当たり面積">
          <a:extLst>
            <a:ext uri="{FF2B5EF4-FFF2-40B4-BE49-F238E27FC236}">
              <a16:creationId xmlns:a16="http://schemas.microsoft.com/office/drawing/2014/main" id="{76CB0192-B985-49F0-8A5F-8DE1510C17CC}"/>
            </a:ext>
          </a:extLst>
        </xdr:cNvPr>
        <xdr:cNvSpPr txBox="1"/>
      </xdr:nvSpPr>
      <xdr:spPr>
        <a:xfrm>
          <a:off x="21075727" y="1102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52835</xdr:rowOff>
    </xdr:from>
    <xdr:ext cx="469744" cy="259045"/>
    <xdr:sp macro="" textlink="">
      <xdr:nvSpPr>
        <xdr:cNvPr id="596" name="n_2mainValue【学校施設】&#10;一人当たり面積">
          <a:extLst>
            <a:ext uri="{FF2B5EF4-FFF2-40B4-BE49-F238E27FC236}">
              <a16:creationId xmlns:a16="http://schemas.microsoft.com/office/drawing/2014/main" id="{18FF029E-9CD4-46FC-8757-5A1B7F132802}"/>
            </a:ext>
          </a:extLst>
        </xdr:cNvPr>
        <xdr:cNvSpPr txBox="1"/>
      </xdr:nvSpPr>
      <xdr:spPr>
        <a:xfrm>
          <a:off x="20199427" y="11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56067</xdr:rowOff>
    </xdr:from>
    <xdr:ext cx="469744" cy="259045"/>
    <xdr:sp macro="" textlink="">
      <xdr:nvSpPr>
        <xdr:cNvPr id="597" name="n_3mainValue【学校施設】&#10;一人当たり面積">
          <a:extLst>
            <a:ext uri="{FF2B5EF4-FFF2-40B4-BE49-F238E27FC236}">
              <a16:creationId xmlns:a16="http://schemas.microsoft.com/office/drawing/2014/main" id="{092E7D0E-CD92-4832-90DD-20769291F216}"/>
            </a:ext>
          </a:extLst>
        </xdr:cNvPr>
        <xdr:cNvSpPr txBox="1"/>
      </xdr:nvSpPr>
      <xdr:spPr>
        <a:xfrm>
          <a:off x="19310427" y="1102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2D3CAED4-9DD4-4C5D-BA4B-1959329A76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8129B32E-2018-435B-8C1F-7C9D76C89A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88CCE20-4A2A-4D52-BDC8-5F559C3618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3EEA4D48-2BE0-4364-ADF0-E3F72888EB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C01B3C32-950B-490A-9A6E-0FC62C8660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AE1C7FBE-2687-49C5-B54B-84CEFCC7A5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61C46A16-8A20-44F7-BE1B-81A0694640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F78E9061-25AB-4E08-8C05-4F090265B94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D3F53DDD-6694-4B9F-A391-C118A79874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DA74702B-9698-4495-BF5C-880B428F00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65CE202B-D2C2-416F-A683-889E6F8067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311BB498-9A00-4C15-A4A6-8F0BC06E0F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C61B0887-3828-4407-929D-A5BBD5650A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3227BB87-DBB1-4D40-8193-371761B7F2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B389600-1E18-4B85-9DB5-DE7F0CE811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DF84EBAE-9A64-4308-B809-F7E52BF7DB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9FD1C957-D105-404D-B328-20729538D7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61CAF964-6995-4FC9-996D-3C5F1761C2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5AC90EAA-1D55-4A45-BCBB-F6E9503B7B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85566343-3B63-4461-B013-87728D86AC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18201AD7-3ECC-4FF8-9A4D-E1A0E403F5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7E645503-4A4D-4F49-82BB-2213F1E904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7FC637B0-66A7-42AF-B6A6-C14CF5C1AB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2CD28788-1253-4B46-97B1-2B42E4E21B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FE292537-2453-46EF-B10E-054BFE1104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9879ADA4-8A05-4EFC-9C82-BCCBD58B5B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BFE9F593-8C31-41E6-A15E-EB3650FE73F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9B78ED7A-17A0-48D5-9231-E2D31BE688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B85A52A0-D23E-4701-AC3A-4280E843BCE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6155300C-666D-40B8-AF1A-7BFE25BA21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8E88036A-DF15-4ED2-B7E3-552D3C3C48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AF75A0FE-4849-4841-BCDF-1C36D25236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5E501E95-3D81-436F-8A33-2C5BB9FBD9C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ECFDC3EC-4905-458D-AF3A-777764617F0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E618C89F-C494-4328-BA6E-5CA535EE01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EAA7F813-0834-4740-817D-E79A9C686FE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1983C6EE-F32B-438D-9211-BF366A08F8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20DF00CA-BBF9-49BB-B57F-35D8876C69F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CB758FB4-B3AE-4D91-83A0-85BBBB4AE0B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9D70AEA8-6669-4062-A67C-1652FDA5DD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48726CEB-C894-4D48-980C-60306A639D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B32D8E6D-3854-4CC4-B986-CCB3AAF7D534}"/>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4023D2F4-5D7A-4C21-9031-4BD4191786C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373F8D50-3CCF-49DC-ACE6-FEA8A3CD498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228A02B9-3835-4B73-895F-AB834D3D0397}"/>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0018BC74-4825-4067-9F5C-DF078C89996D}"/>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44" name="【公民館】&#10;有形固定資産減価償却率平均値テキスト">
          <a:extLst>
            <a:ext uri="{FF2B5EF4-FFF2-40B4-BE49-F238E27FC236}">
              <a16:creationId xmlns:a16="http://schemas.microsoft.com/office/drawing/2014/main" id="{100FE35F-5EAD-4B55-9CEB-13EF07A4F1FE}"/>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610D801F-B69D-4E6C-8AD1-06F9432397FD}"/>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05705DCC-FBBD-44ED-AD39-88FDB5E1B233}"/>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13B49FE6-2043-499E-920C-4CEF8D6BC6A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D9A7370A-4FA6-4EED-824D-439951B1467B}"/>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a:extLst>
            <a:ext uri="{FF2B5EF4-FFF2-40B4-BE49-F238E27FC236}">
              <a16:creationId xmlns:a16="http://schemas.microsoft.com/office/drawing/2014/main" id="{5FCC33C6-9378-41DD-AAF3-8DB95E4B5FFF}"/>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6AED1FD2-33C4-443E-B563-30D23ADDAA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ACBA3A48-F86C-43EE-A5EA-1A9358ADB3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7C21F334-D20E-413C-94AF-66B6B46BDB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574314D4-C899-4F87-AD5B-06C6EAF37E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93487916-CA75-4E72-A9B1-696B98EC8C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157662</xdr:rowOff>
    </xdr:from>
    <xdr:to>
      <xdr:col>85</xdr:col>
      <xdr:colOff>177800</xdr:colOff>
      <xdr:row>108</xdr:row>
      <xdr:rowOff>87812</xdr:rowOff>
    </xdr:to>
    <xdr:sp macro="" textlink="">
      <xdr:nvSpPr>
        <xdr:cNvPr id="655" name="楕円 654">
          <a:extLst>
            <a:ext uri="{FF2B5EF4-FFF2-40B4-BE49-F238E27FC236}">
              <a16:creationId xmlns:a16="http://schemas.microsoft.com/office/drawing/2014/main" id="{55EC2D33-1BE7-44BC-ADD3-C11BFACDD752}"/>
            </a:ext>
          </a:extLst>
        </xdr:cNvPr>
        <xdr:cNvSpPr/>
      </xdr:nvSpPr>
      <xdr:spPr>
        <a:xfrm>
          <a:off x="16268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136089</xdr:rowOff>
    </xdr:from>
    <xdr:ext cx="405111" cy="259045"/>
    <xdr:sp macro="" textlink="">
      <xdr:nvSpPr>
        <xdr:cNvPr id="656" name="【公民館】&#10;有形固定資産減価償却率該当値テキスト">
          <a:extLst>
            <a:ext uri="{FF2B5EF4-FFF2-40B4-BE49-F238E27FC236}">
              <a16:creationId xmlns:a16="http://schemas.microsoft.com/office/drawing/2014/main" id="{E45DD58E-58B7-4D10-9E12-EE0040468C25}"/>
            </a:ext>
          </a:extLst>
        </xdr:cNvPr>
        <xdr:cNvSpPr txBox="1"/>
      </xdr:nvSpPr>
      <xdr:spPr>
        <a:xfrm>
          <a:off x="16357600"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100512</xdr:rowOff>
    </xdr:from>
    <xdr:to>
      <xdr:col>81</xdr:col>
      <xdr:colOff>101600</xdr:colOff>
      <xdr:row>108</xdr:row>
      <xdr:rowOff>30662</xdr:rowOff>
    </xdr:to>
    <xdr:sp macro="" textlink="">
      <xdr:nvSpPr>
        <xdr:cNvPr id="657" name="楕円 656">
          <a:extLst>
            <a:ext uri="{FF2B5EF4-FFF2-40B4-BE49-F238E27FC236}">
              <a16:creationId xmlns:a16="http://schemas.microsoft.com/office/drawing/2014/main" id="{CF20194E-D01B-491C-9260-1935E83FF011}"/>
            </a:ext>
          </a:extLst>
        </xdr:cNvPr>
        <xdr:cNvSpPr/>
      </xdr:nvSpPr>
      <xdr:spPr>
        <a:xfrm>
          <a:off x="15430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151312</xdr:rowOff>
    </xdr:from>
    <xdr:to>
      <xdr:col>85</xdr:col>
      <xdr:colOff>127000</xdr:colOff>
      <xdr:row>108</xdr:row>
      <xdr:rowOff>37012</xdr:rowOff>
    </xdr:to>
    <xdr:cxnSp macro="">
      <xdr:nvCxnSpPr>
        <xdr:cNvPr id="658" name="直線コネクタ 657">
          <a:extLst>
            <a:ext uri="{FF2B5EF4-FFF2-40B4-BE49-F238E27FC236}">
              <a16:creationId xmlns:a16="http://schemas.microsoft.com/office/drawing/2014/main" id="{4B0959FE-CCBE-4065-9D18-2118614F753C}"/>
            </a:ext>
          </a:extLst>
        </xdr:cNvPr>
        <xdr:cNvCxnSpPr/>
      </xdr:nvCxnSpPr>
      <xdr:spPr>
        <a:xfrm>
          <a:off x="15481300" y="1849646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659" name="楕円 658">
          <a:extLst>
            <a:ext uri="{FF2B5EF4-FFF2-40B4-BE49-F238E27FC236}">
              <a16:creationId xmlns:a16="http://schemas.microsoft.com/office/drawing/2014/main" id="{6571D037-44D7-4F08-B2CF-0341CD692BB6}"/>
            </a:ext>
          </a:extLst>
        </xdr:cNvPr>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151312</xdr:rowOff>
    </xdr:to>
    <xdr:cxnSp macro="">
      <xdr:nvCxnSpPr>
        <xdr:cNvPr id="660" name="直線コネクタ 659">
          <a:extLst>
            <a:ext uri="{FF2B5EF4-FFF2-40B4-BE49-F238E27FC236}">
              <a16:creationId xmlns:a16="http://schemas.microsoft.com/office/drawing/2014/main" id="{8BED0BC3-FE84-45EC-994B-1398126ED727}"/>
            </a:ext>
          </a:extLst>
        </xdr:cNvPr>
        <xdr:cNvCxnSpPr/>
      </xdr:nvCxnSpPr>
      <xdr:spPr>
        <a:xfrm>
          <a:off x="14592300" y="184409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156029</xdr:rowOff>
    </xdr:from>
    <xdr:to>
      <xdr:col>72</xdr:col>
      <xdr:colOff>38100</xdr:colOff>
      <xdr:row>107</xdr:row>
      <xdr:rowOff>86179</xdr:rowOff>
    </xdr:to>
    <xdr:sp macro="" textlink="">
      <xdr:nvSpPr>
        <xdr:cNvPr id="661" name="楕円 660">
          <a:extLst>
            <a:ext uri="{FF2B5EF4-FFF2-40B4-BE49-F238E27FC236}">
              <a16:creationId xmlns:a16="http://schemas.microsoft.com/office/drawing/2014/main" id="{FABBDE69-64C8-41E3-87CE-37F79BF5788A}"/>
            </a:ext>
          </a:extLst>
        </xdr:cNvPr>
        <xdr:cNvSpPr/>
      </xdr:nvSpPr>
      <xdr:spPr>
        <a:xfrm>
          <a:off x="1365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35379</xdr:rowOff>
    </xdr:from>
    <xdr:to>
      <xdr:col>76</xdr:col>
      <xdr:colOff>114300</xdr:colOff>
      <xdr:row>107</xdr:row>
      <xdr:rowOff>95794</xdr:rowOff>
    </xdr:to>
    <xdr:cxnSp macro="">
      <xdr:nvCxnSpPr>
        <xdr:cNvPr id="662" name="直線コネクタ 661">
          <a:extLst>
            <a:ext uri="{FF2B5EF4-FFF2-40B4-BE49-F238E27FC236}">
              <a16:creationId xmlns:a16="http://schemas.microsoft.com/office/drawing/2014/main" id="{A81A9F32-E947-4049-9F2E-2D621F43CFF6}"/>
            </a:ext>
          </a:extLst>
        </xdr:cNvPr>
        <xdr:cNvCxnSpPr/>
      </xdr:nvCxnSpPr>
      <xdr:spPr>
        <a:xfrm>
          <a:off x="13703300" y="1838052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3" name="n_1aveValue【公民館】&#10;有形固定資産減価償却率">
          <a:extLst>
            <a:ext uri="{FF2B5EF4-FFF2-40B4-BE49-F238E27FC236}">
              <a16:creationId xmlns:a16="http://schemas.microsoft.com/office/drawing/2014/main" id="{D07D7CFC-BB31-4DE1-AAA0-2BA95FA67C45}"/>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4" name="n_2aveValue【公民館】&#10;有形固定資産減価償却率">
          <a:extLst>
            <a:ext uri="{FF2B5EF4-FFF2-40B4-BE49-F238E27FC236}">
              <a16:creationId xmlns:a16="http://schemas.microsoft.com/office/drawing/2014/main" id="{D333CE53-6E68-4405-BB43-FBB38723E07B}"/>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5" name="n_3aveValue【公民館】&#10;有形固定資産減価償却率">
          <a:extLst>
            <a:ext uri="{FF2B5EF4-FFF2-40B4-BE49-F238E27FC236}">
              <a16:creationId xmlns:a16="http://schemas.microsoft.com/office/drawing/2014/main" id="{3D31D835-49E5-4C92-824D-2FB787026231}"/>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6" name="n_4aveValue【公民館】&#10;有形固定資産減価償却率">
          <a:extLst>
            <a:ext uri="{FF2B5EF4-FFF2-40B4-BE49-F238E27FC236}">
              <a16:creationId xmlns:a16="http://schemas.microsoft.com/office/drawing/2014/main" id="{B248B48F-86DA-4CE9-96FC-8433C4CFB4E4}"/>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21789</xdr:rowOff>
    </xdr:from>
    <xdr:ext cx="405111" cy="259045"/>
    <xdr:sp macro="" textlink="">
      <xdr:nvSpPr>
        <xdr:cNvPr id="667" name="n_1mainValue【公民館】&#10;有形固定資産減価償却率">
          <a:extLst>
            <a:ext uri="{FF2B5EF4-FFF2-40B4-BE49-F238E27FC236}">
              <a16:creationId xmlns:a16="http://schemas.microsoft.com/office/drawing/2014/main" id="{D0C7FD95-D424-4061-9EE2-1D0F7A75F7B2}"/>
            </a:ext>
          </a:extLst>
        </xdr:cNvPr>
        <xdr:cNvSpPr txBox="1"/>
      </xdr:nvSpPr>
      <xdr:spPr>
        <a:xfrm>
          <a:off x="152660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668" name="n_2mainValue【公民館】&#10;有形固定資産減価償却率">
          <a:extLst>
            <a:ext uri="{FF2B5EF4-FFF2-40B4-BE49-F238E27FC236}">
              <a16:creationId xmlns:a16="http://schemas.microsoft.com/office/drawing/2014/main" id="{C5B71209-DD88-47F7-990F-E0088021FFE5}"/>
            </a:ext>
          </a:extLst>
        </xdr:cNvPr>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77306</xdr:rowOff>
    </xdr:from>
    <xdr:ext cx="405111" cy="259045"/>
    <xdr:sp macro="" textlink="">
      <xdr:nvSpPr>
        <xdr:cNvPr id="669" name="n_3mainValue【公民館】&#10;有形固定資産減価償却率">
          <a:extLst>
            <a:ext uri="{FF2B5EF4-FFF2-40B4-BE49-F238E27FC236}">
              <a16:creationId xmlns:a16="http://schemas.microsoft.com/office/drawing/2014/main" id="{59BE1B68-AFE7-4011-AA09-46827E1896B4}"/>
            </a:ext>
          </a:extLst>
        </xdr:cNvPr>
        <xdr:cNvSpPr txBox="1"/>
      </xdr:nvSpPr>
      <xdr:spPr>
        <a:xfrm>
          <a:off x="13500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A24B0E59-5ADD-4CC7-BBDE-96DAD0D75C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FA2685AF-4E74-4B3B-96E1-98A928F1F2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F6E89660-B659-4595-B506-AC1349A31A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BD906C60-40C0-40F3-A740-A120664722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CABC6090-ABF9-4020-8B26-B0462B9571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3AA82D3C-0B5B-48D2-A213-953B1F9959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39094E20-5768-480A-BB26-B724800A13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A29AB5EB-073E-409C-93A1-BB450702E5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E7AAC526-6648-4E26-B520-F660D2A7B1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9C91B97D-8C6A-48A9-99DB-31D9063DD4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F0B5657F-26FD-4A6C-ACF7-9826032D9C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BBA61A4B-E255-4594-A945-31CDF0448D9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63B75C29-8AD7-4BE6-9439-8E2DAA204B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AB49C1C1-ED93-4ECA-83B8-0E24CA7C22B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7EDDF5B0-BDE6-48DD-8F19-529362F986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12A389DF-F6DC-4F18-B093-2A5047CE8F2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51EB2EF5-B3DD-43FE-B81F-5DA03D699F4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8212E376-CB43-4EC6-A85B-8A927B0B767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95908EB9-DD83-4174-8F57-713CED1B346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D0A18142-B57C-4A80-916E-3956DDDE4F7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E528783E-656E-4CD1-8C28-86CD6116CE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A255BF3B-B378-4CB7-9E05-02FD46781B8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F14A787D-C5BF-42A2-BE49-32751C7630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id="{F4BE453D-63CD-4A47-ADE8-AD3CA487CDF4}"/>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id="{27777406-9874-4383-B57F-F51E000C5CA9}"/>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id="{27B6B0B5-6CF0-4F3C-A0FA-26D5CF1CE3BD}"/>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id="{7B934B22-0D39-4749-90D2-A82C862FD743}"/>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id="{0DBA3E94-0763-4E90-9DE7-1CE1CD7B5632}"/>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98" name="【公民館】&#10;一人当たり面積平均値テキスト">
          <a:extLst>
            <a:ext uri="{FF2B5EF4-FFF2-40B4-BE49-F238E27FC236}">
              <a16:creationId xmlns:a16="http://schemas.microsoft.com/office/drawing/2014/main" id="{6955EECD-0660-4F0F-BE0D-031D2009CEFA}"/>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id="{E89F7D3C-2E83-4CBC-A5BE-95E7491903BA}"/>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id="{FF3A6F3D-F70B-41DA-98C0-33C09E00EF6C}"/>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id="{62F50173-005E-4331-8AF9-1703730900B5}"/>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id="{F2674466-0306-459E-8D69-C2EAF002979E}"/>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3" name="フローチャート: 判断 702">
          <a:extLst>
            <a:ext uri="{FF2B5EF4-FFF2-40B4-BE49-F238E27FC236}">
              <a16:creationId xmlns:a16="http://schemas.microsoft.com/office/drawing/2014/main" id="{937949B6-E40E-4E06-83F7-65840C06AE39}"/>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BE8C3B04-5F34-4337-BB95-296E178031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A7C70AAD-CAB9-421A-AA37-87DDD5F7450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85F3A30D-AB5D-4564-B3EB-6BACD45833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9C7499F-CEF7-407C-8EF7-A4A40C1A93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A9DBABD4-FE99-4793-B97A-8C47300C3A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43383</xdr:rowOff>
    </xdr:from>
    <xdr:to>
      <xdr:col>116</xdr:col>
      <xdr:colOff>114300</xdr:colOff>
      <xdr:row>108</xdr:row>
      <xdr:rowOff>144983</xdr:rowOff>
    </xdr:to>
    <xdr:sp macro="" textlink="">
      <xdr:nvSpPr>
        <xdr:cNvPr id="709" name="楕円 708">
          <a:extLst>
            <a:ext uri="{FF2B5EF4-FFF2-40B4-BE49-F238E27FC236}">
              <a16:creationId xmlns:a16="http://schemas.microsoft.com/office/drawing/2014/main" id="{B3CF344C-D291-4675-8D7B-DC0ECD60D4EE}"/>
            </a:ext>
          </a:extLst>
        </xdr:cNvPr>
        <xdr:cNvSpPr/>
      </xdr:nvSpPr>
      <xdr:spPr>
        <a:xfrm>
          <a:off x="22110700" y="185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10" name="【公民館】&#10;一人当たり面積該当値テキスト">
          <a:extLst>
            <a:ext uri="{FF2B5EF4-FFF2-40B4-BE49-F238E27FC236}">
              <a16:creationId xmlns:a16="http://schemas.microsoft.com/office/drawing/2014/main" id="{27BA342F-86D8-4CD4-9391-991A393B3E15}"/>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45517</xdr:rowOff>
    </xdr:from>
    <xdr:to>
      <xdr:col>112</xdr:col>
      <xdr:colOff>38100</xdr:colOff>
      <xdr:row>108</xdr:row>
      <xdr:rowOff>147117</xdr:rowOff>
    </xdr:to>
    <xdr:sp macro="" textlink="">
      <xdr:nvSpPr>
        <xdr:cNvPr id="711" name="楕円 710">
          <a:extLst>
            <a:ext uri="{FF2B5EF4-FFF2-40B4-BE49-F238E27FC236}">
              <a16:creationId xmlns:a16="http://schemas.microsoft.com/office/drawing/2014/main" id="{0281E8A4-0862-4B45-96E6-DC2E1B6F9ACD}"/>
            </a:ext>
          </a:extLst>
        </xdr:cNvPr>
        <xdr:cNvSpPr/>
      </xdr:nvSpPr>
      <xdr:spPr>
        <a:xfrm>
          <a:off x="21272500" y="185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94183</xdr:rowOff>
    </xdr:from>
    <xdr:to>
      <xdr:col>116</xdr:col>
      <xdr:colOff>63500</xdr:colOff>
      <xdr:row>108</xdr:row>
      <xdr:rowOff>96317</xdr:rowOff>
    </xdr:to>
    <xdr:cxnSp macro="">
      <xdr:nvCxnSpPr>
        <xdr:cNvPr id="712" name="直線コネクタ 711">
          <a:extLst>
            <a:ext uri="{FF2B5EF4-FFF2-40B4-BE49-F238E27FC236}">
              <a16:creationId xmlns:a16="http://schemas.microsoft.com/office/drawing/2014/main" id="{8936E692-8CD5-423C-9B61-68117E0CA745}"/>
            </a:ext>
          </a:extLst>
        </xdr:cNvPr>
        <xdr:cNvCxnSpPr/>
      </xdr:nvCxnSpPr>
      <xdr:spPr>
        <a:xfrm flipV="1">
          <a:off x="21323300" y="18610783"/>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46737</xdr:rowOff>
    </xdr:from>
    <xdr:to>
      <xdr:col>107</xdr:col>
      <xdr:colOff>101600</xdr:colOff>
      <xdr:row>108</xdr:row>
      <xdr:rowOff>148337</xdr:rowOff>
    </xdr:to>
    <xdr:sp macro="" textlink="">
      <xdr:nvSpPr>
        <xdr:cNvPr id="713" name="楕円 712">
          <a:extLst>
            <a:ext uri="{FF2B5EF4-FFF2-40B4-BE49-F238E27FC236}">
              <a16:creationId xmlns:a16="http://schemas.microsoft.com/office/drawing/2014/main" id="{07CA963C-E278-4925-BA00-B38B6FBE4B8D}"/>
            </a:ext>
          </a:extLst>
        </xdr:cNvPr>
        <xdr:cNvSpPr/>
      </xdr:nvSpPr>
      <xdr:spPr>
        <a:xfrm>
          <a:off x="20383500" y="185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96317</xdr:rowOff>
    </xdr:from>
    <xdr:to>
      <xdr:col>111</xdr:col>
      <xdr:colOff>177800</xdr:colOff>
      <xdr:row>108</xdr:row>
      <xdr:rowOff>97537</xdr:rowOff>
    </xdr:to>
    <xdr:cxnSp macro="">
      <xdr:nvCxnSpPr>
        <xdr:cNvPr id="714" name="直線コネクタ 713">
          <a:extLst>
            <a:ext uri="{FF2B5EF4-FFF2-40B4-BE49-F238E27FC236}">
              <a16:creationId xmlns:a16="http://schemas.microsoft.com/office/drawing/2014/main" id="{7AA2AE7B-33B5-4CF4-8C8D-F4EE9A621A33}"/>
            </a:ext>
          </a:extLst>
        </xdr:cNvPr>
        <xdr:cNvCxnSpPr/>
      </xdr:nvCxnSpPr>
      <xdr:spPr>
        <a:xfrm flipV="1">
          <a:off x="20434300" y="1861291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48183</xdr:rowOff>
    </xdr:from>
    <xdr:to>
      <xdr:col>102</xdr:col>
      <xdr:colOff>165100</xdr:colOff>
      <xdr:row>108</xdr:row>
      <xdr:rowOff>149783</xdr:rowOff>
    </xdr:to>
    <xdr:sp macro="" textlink="">
      <xdr:nvSpPr>
        <xdr:cNvPr id="715" name="楕円 714">
          <a:extLst>
            <a:ext uri="{FF2B5EF4-FFF2-40B4-BE49-F238E27FC236}">
              <a16:creationId xmlns:a16="http://schemas.microsoft.com/office/drawing/2014/main" id="{26DCCFA4-6A4C-41A1-8FC7-C001CAFC77C5}"/>
            </a:ext>
          </a:extLst>
        </xdr:cNvPr>
        <xdr:cNvSpPr/>
      </xdr:nvSpPr>
      <xdr:spPr>
        <a:xfrm>
          <a:off x="19494500" y="185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97537</xdr:rowOff>
    </xdr:from>
    <xdr:to>
      <xdr:col>107</xdr:col>
      <xdr:colOff>50800</xdr:colOff>
      <xdr:row>108</xdr:row>
      <xdr:rowOff>98983</xdr:rowOff>
    </xdr:to>
    <xdr:cxnSp macro="">
      <xdr:nvCxnSpPr>
        <xdr:cNvPr id="716" name="直線コネクタ 715">
          <a:extLst>
            <a:ext uri="{FF2B5EF4-FFF2-40B4-BE49-F238E27FC236}">
              <a16:creationId xmlns:a16="http://schemas.microsoft.com/office/drawing/2014/main" id="{F238D883-A323-49D8-867A-0612304D0AB1}"/>
            </a:ext>
          </a:extLst>
        </xdr:cNvPr>
        <xdr:cNvCxnSpPr/>
      </xdr:nvCxnSpPr>
      <xdr:spPr>
        <a:xfrm flipV="1">
          <a:off x="19545300" y="18614137"/>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7" name="n_1aveValue【公民館】&#10;一人当たり面積">
          <a:extLst>
            <a:ext uri="{FF2B5EF4-FFF2-40B4-BE49-F238E27FC236}">
              <a16:creationId xmlns:a16="http://schemas.microsoft.com/office/drawing/2014/main" id="{66075C87-B214-4BE1-9B9D-CC4879065B2B}"/>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18" name="n_2aveValue【公民館】&#10;一人当たり面積">
          <a:extLst>
            <a:ext uri="{FF2B5EF4-FFF2-40B4-BE49-F238E27FC236}">
              <a16:creationId xmlns:a16="http://schemas.microsoft.com/office/drawing/2014/main" id="{6F51FA78-7A9D-4BFC-8395-961C640B6379}"/>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19" name="n_3aveValue【公民館】&#10;一人当たり面積">
          <a:extLst>
            <a:ext uri="{FF2B5EF4-FFF2-40B4-BE49-F238E27FC236}">
              <a16:creationId xmlns:a16="http://schemas.microsoft.com/office/drawing/2014/main" id="{078C83C4-A671-473D-9AE5-B537A367A0DE}"/>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20" name="n_4aveValue【公民館】&#10;一人当たり面積">
          <a:extLst>
            <a:ext uri="{FF2B5EF4-FFF2-40B4-BE49-F238E27FC236}">
              <a16:creationId xmlns:a16="http://schemas.microsoft.com/office/drawing/2014/main" id="{5282AF9F-C97D-40DD-8270-2601023A0B94}"/>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138244</xdr:rowOff>
    </xdr:from>
    <xdr:ext cx="469744" cy="259045"/>
    <xdr:sp macro="" textlink="">
      <xdr:nvSpPr>
        <xdr:cNvPr id="721" name="n_1mainValue【公民館】&#10;一人当たり面積">
          <a:extLst>
            <a:ext uri="{FF2B5EF4-FFF2-40B4-BE49-F238E27FC236}">
              <a16:creationId xmlns:a16="http://schemas.microsoft.com/office/drawing/2014/main" id="{67F0058E-66E0-4232-8BE7-862C60C0DAA2}"/>
            </a:ext>
          </a:extLst>
        </xdr:cNvPr>
        <xdr:cNvSpPr txBox="1"/>
      </xdr:nvSpPr>
      <xdr:spPr>
        <a:xfrm>
          <a:off x="21075727" y="1865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139464</xdr:rowOff>
    </xdr:from>
    <xdr:ext cx="469744" cy="259045"/>
    <xdr:sp macro="" textlink="">
      <xdr:nvSpPr>
        <xdr:cNvPr id="722" name="n_2mainValue【公民館】&#10;一人当たり面積">
          <a:extLst>
            <a:ext uri="{FF2B5EF4-FFF2-40B4-BE49-F238E27FC236}">
              <a16:creationId xmlns:a16="http://schemas.microsoft.com/office/drawing/2014/main" id="{22E6E0B7-84F2-4D84-97DB-BC147B66E4BE}"/>
            </a:ext>
          </a:extLst>
        </xdr:cNvPr>
        <xdr:cNvSpPr txBox="1"/>
      </xdr:nvSpPr>
      <xdr:spPr>
        <a:xfrm>
          <a:off x="20199427"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140910</xdr:rowOff>
    </xdr:from>
    <xdr:ext cx="469744" cy="259045"/>
    <xdr:sp macro="" textlink="">
      <xdr:nvSpPr>
        <xdr:cNvPr id="723" name="n_3mainValue【公民館】&#10;一人当たり面積">
          <a:extLst>
            <a:ext uri="{FF2B5EF4-FFF2-40B4-BE49-F238E27FC236}">
              <a16:creationId xmlns:a16="http://schemas.microsoft.com/office/drawing/2014/main" id="{11092227-4462-43C1-9260-F46179564E2B}"/>
            </a:ext>
          </a:extLst>
        </xdr:cNvPr>
        <xdr:cNvSpPr txBox="1"/>
      </xdr:nvSpPr>
      <xdr:spPr>
        <a:xfrm>
          <a:off x="19310427" y="186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79DB9263-C733-445A-BD91-20D91F052D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A028F041-6CDF-49D4-AC9F-3BF4A9AAE5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E07DC60F-8F6F-4C72-AF17-D323D3FA42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類似団体と比較して特に有形固定資産減価償却率が高くなっている施設は、学校施設・公民館であり、特に低くなっている施設は、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の有形固定資産減価償却率が高くなっている。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学校施設・公民館については、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年度末までに個別施設計画、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公共施設再配置計画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学校施設の統廃合、公民館の他施設との複合化について検討する予定であり、今後においても各施設の適切な維持管理に努めるとともに、公共施設複合化・最適配置等による施設数の減少や長寿命化によるトータルコストの縮減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また、道路については有形固定資産減価償却率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となっており、ともに長寿命化計画に基づき計画的な修繕・更新等を行ってきたことにより、有形固定資産減価償却率は類似団体平均を下回っている。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今後においても、長寿命化計画に基づく効率的・計画的な修繕・更新等を行っていく。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71E7B5-7DE0-4A89-B2C1-0872978CA2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728D7-6E77-4BCF-B14F-3C93D33518A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B79401-8FDD-42F4-B045-40DFB4D5C3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FAB981-C242-4E44-A164-12CF6036D7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CFFD24-1D99-4DDC-9484-AD7E4C88FE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CA988A-851C-4786-8602-4CDB15F6BC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CAB503-AF9A-4FCA-8B5A-539A9D7520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F1A294-9071-4987-B0F6-33018205CE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588E76-C625-4EA1-94A0-4F8A3FA4A7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373DE5-D217-4DF8-AE6C-D44FB7D7DA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1,793
158.70
4,291,419
4,223,592
50,595
1,600,997
4,884,569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4E68E5-56DD-44BB-9BD5-3E6154B092D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3EAA72-0CDB-4369-9BC0-6C0AA724C5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761923-5644-4471-A112-B721BEB339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201F6F-31D1-492B-AC1E-BC1C1C0D0F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4D613B-25AB-4985-BD93-90419A8A90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C9CEB85-63CF-4097-A3BB-9AD6C413397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82C094-39FA-4764-BA85-925B2B2DE3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0CC857-7869-4179-9513-5104328431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BD0644-455A-4173-890C-7216625F68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68ADB1-5FE4-4464-87C4-F7FF4F8710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A1B1EF-30B8-41C4-AF40-8720B79D41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A5C2AA-B15C-4996-96D5-824109EF51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984F43-E2C8-4817-8170-3790C5F89B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ABA429-8257-4BC6-B46D-58A67695DF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9B3335-9C70-497C-9404-2018D21CC3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5DDDE4-D6AD-4258-806B-6FA53327FF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B3B799-C823-4742-A2FA-7067E29F0C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1D37F3-B896-4A4F-BD8C-B448F33D83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7C0DB4-4E30-4DC1-98C9-1684B8D3D8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4B7CE41-DAA4-48AA-825E-B1CF1607ACB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CF2D22-84F8-46B2-91F1-EC9F32118A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0BAC4C-E3F2-4D95-A641-E2C006C34E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ACD206-FFF5-4A90-AF85-D4F2473E84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9F3FD6-55E4-4992-9007-7522A010E4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F3F72D-F698-4568-87E8-D7141F14DD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361FFF-E3DE-41C4-9D55-E84788B028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DDD404-8B98-4842-AD3F-DCA1A86198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689255D-7249-4713-8216-1A598705E3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B863AB-5871-46F0-A4E8-F8C1BC2239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5F9231-64E8-444F-BD20-55E31D9266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3DD76F-128D-42D5-92EA-56F3EA6152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3223F13-BFAE-4ABD-A792-A20491C529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AFF76F2-E4F0-4CEC-AC77-E418F5BF0D8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A508EE4-6F9F-4452-8A02-D61C6971B50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E8D4BE4-6652-46DF-90C4-4A4B67337F9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729C3A5-F5B0-4318-BF0B-9FFFA0ED1E3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2ECD1E9-0171-4A73-A792-F3B93082B72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9C91E7D-6396-42C9-B0BF-C07E4B6ED9B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9EC78C7-78B5-45A9-B0EC-67DBCE2159C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4656F8C-EE94-42A3-9546-AF9217ADCD2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293FB88-BF83-4834-B960-96C4EB93CB4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399B0D3-E0F4-43DD-934E-AA7C2495D21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E44EDBD-82B9-4C3C-BAC8-E95D6E63F4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08A5E40-9CF3-4F81-9DB1-4D98806ADA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6F3BF00-2B8A-421B-94A6-B71C0F23CB52}"/>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DA1E66B-678E-4079-9C11-970FEFBDA06F}"/>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9E84296-11B7-4AD9-9DC8-226504E9230A}"/>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F1CADCAB-31F6-4CE1-B09D-FAFD14604737}"/>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3B761C59-11B6-4E9A-83B1-E3B6535B29A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AA2ABBA7-AD87-48A4-B576-1E3DB7A0BC1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1E9B15F3-F38E-498B-8D85-C368ADBCBD99}"/>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18F0B9EF-F472-40F3-9B75-EFB9470A6CD9}"/>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6E82A813-7893-436D-A3E5-34D6F272D8F7}"/>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94BD6F48-A593-47D7-931B-98CB0071AA77}"/>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E37B5F0B-6649-4735-AA20-997AB0C5209C}"/>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92C82A-93A4-4A41-A389-871D406840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8D7D790-606C-4A80-8EE3-9A0EAE7B8B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14FBD6-1A49-407F-8484-A8314DC4C9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CF3009-CE78-4C70-8E46-65CB62401C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EB554C-2341-4D8C-B5C6-FBF713A005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54610</xdr:rowOff>
    </xdr:from>
    <xdr:to>
      <xdr:col>24</xdr:col>
      <xdr:colOff>114300</xdr:colOff>
      <xdr:row>38</xdr:row>
      <xdr:rowOff>156210</xdr:rowOff>
    </xdr:to>
    <xdr:sp macro="" textlink="">
      <xdr:nvSpPr>
        <xdr:cNvPr id="72" name="楕円 71">
          <a:extLst>
            <a:ext uri="{FF2B5EF4-FFF2-40B4-BE49-F238E27FC236}">
              <a16:creationId xmlns:a16="http://schemas.microsoft.com/office/drawing/2014/main" id="{F1A07688-2ACE-40B2-A682-E2804D80B8C0}"/>
            </a:ext>
          </a:extLst>
        </xdr:cNvPr>
        <xdr:cNvSpPr/>
      </xdr:nvSpPr>
      <xdr:spPr>
        <a:xfrm>
          <a:off x="4584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33037</xdr:rowOff>
    </xdr:from>
    <xdr:ext cx="405111" cy="259045"/>
    <xdr:sp macro="" textlink="">
      <xdr:nvSpPr>
        <xdr:cNvPr id="73" name="【図書館】&#10;有形固定資産減価償却率該当値テキスト">
          <a:extLst>
            <a:ext uri="{FF2B5EF4-FFF2-40B4-BE49-F238E27FC236}">
              <a16:creationId xmlns:a16="http://schemas.microsoft.com/office/drawing/2014/main" id="{1B6377F5-0C07-4DA1-9D40-62E60B9B3422}"/>
            </a:ext>
          </a:extLst>
        </xdr:cNvPr>
        <xdr:cNvSpPr txBox="1"/>
      </xdr:nvSpPr>
      <xdr:spPr>
        <a:xfrm>
          <a:off x="4673600"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30480</xdr:rowOff>
    </xdr:from>
    <xdr:to>
      <xdr:col>20</xdr:col>
      <xdr:colOff>38100</xdr:colOff>
      <xdr:row>38</xdr:row>
      <xdr:rowOff>132080</xdr:rowOff>
    </xdr:to>
    <xdr:sp macro="" textlink="">
      <xdr:nvSpPr>
        <xdr:cNvPr id="74" name="楕円 73">
          <a:extLst>
            <a:ext uri="{FF2B5EF4-FFF2-40B4-BE49-F238E27FC236}">
              <a16:creationId xmlns:a16="http://schemas.microsoft.com/office/drawing/2014/main" id="{1AAA4D0D-1627-4F13-B9D2-5F38359F7E40}"/>
            </a:ext>
          </a:extLst>
        </xdr:cNvPr>
        <xdr:cNvSpPr/>
      </xdr:nvSpPr>
      <xdr:spPr>
        <a:xfrm>
          <a:off x="3746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81280</xdr:rowOff>
    </xdr:from>
    <xdr:to>
      <xdr:col>24</xdr:col>
      <xdr:colOff>63500</xdr:colOff>
      <xdr:row>38</xdr:row>
      <xdr:rowOff>105410</xdr:rowOff>
    </xdr:to>
    <xdr:cxnSp macro="">
      <xdr:nvCxnSpPr>
        <xdr:cNvPr id="75" name="直線コネクタ 74">
          <a:extLst>
            <a:ext uri="{FF2B5EF4-FFF2-40B4-BE49-F238E27FC236}">
              <a16:creationId xmlns:a16="http://schemas.microsoft.com/office/drawing/2014/main" id="{072D62B2-918A-4FC8-A60A-002DBDB257C6}"/>
            </a:ext>
          </a:extLst>
        </xdr:cNvPr>
        <xdr:cNvCxnSpPr/>
      </xdr:nvCxnSpPr>
      <xdr:spPr>
        <a:xfrm>
          <a:off x="3797300" y="65963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5080</xdr:rowOff>
    </xdr:from>
    <xdr:to>
      <xdr:col>15</xdr:col>
      <xdr:colOff>101600</xdr:colOff>
      <xdr:row>38</xdr:row>
      <xdr:rowOff>106680</xdr:rowOff>
    </xdr:to>
    <xdr:sp macro="" textlink="">
      <xdr:nvSpPr>
        <xdr:cNvPr id="76" name="楕円 75">
          <a:extLst>
            <a:ext uri="{FF2B5EF4-FFF2-40B4-BE49-F238E27FC236}">
              <a16:creationId xmlns:a16="http://schemas.microsoft.com/office/drawing/2014/main" id="{1E97ED5B-046A-4337-9BA2-75AFA45EFE13}"/>
            </a:ext>
          </a:extLst>
        </xdr:cNvPr>
        <xdr:cNvSpPr/>
      </xdr:nvSpPr>
      <xdr:spPr>
        <a:xfrm>
          <a:off x="2857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55880</xdr:rowOff>
    </xdr:from>
    <xdr:to>
      <xdr:col>19</xdr:col>
      <xdr:colOff>177800</xdr:colOff>
      <xdr:row>38</xdr:row>
      <xdr:rowOff>81280</xdr:rowOff>
    </xdr:to>
    <xdr:cxnSp macro="">
      <xdr:nvCxnSpPr>
        <xdr:cNvPr id="77" name="直線コネクタ 76">
          <a:extLst>
            <a:ext uri="{FF2B5EF4-FFF2-40B4-BE49-F238E27FC236}">
              <a16:creationId xmlns:a16="http://schemas.microsoft.com/office/drawing/2014/main" id="{8CE3651F-7BD7-441D-8010-1FB7E3D73541}"/>
            </a:ext>
          </a:extLst>
        </xdr:cNvPr>
        <xdr:cNvCxnSpPr/>
      </xdr:nvCxnSpPr>
      <xdr:spPr>
        <a:xfrm>
          <a:off x="2908300" y="65709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8" name="楕円 77">
          <a:extLst>
            <a:ext uri="{FF2B5EF4-FFF2-40B4-BE49-F238E27FC236}">
              <a16:creationId xmlns:a16="http://schemas.microsoft.com/office/drawing/2014/main" id="{853F751E-EA86-4132-8D4C-5ADEC5372EB0}"/>
            </a:ext>
          </a:extLst>
        </xdr:cNvPr>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55880</xdr:rowOff>
    </xdr:to>
    <xdr:cxnSp macro="">
      <xdr:nvCxnSpPr>
        <xdr:cNvPr id="79" name="直線コネクタ 78">
          <a:extLst>
            <a:ext uri="{FF2B5EF4-FFF2-40B4-BE49-F238E27FC236}">
              <a16:creationId xmlns:a16="http://schemas.microsoft.com/office/drawing/2014/main" id="{62E8657E-2EED-4539-9AD2-AAF0D9608C17}"/>
            </a:ext>
          </a:extLst>
        </xdr:cNvPr>
        <xdr:cNvCxnSpPr/>
      </xdr:nvCxnSpPr>
      <xdr:spPr>
        <a:xfrm>
          <a:off x="2019300" y="65493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a:extLst>
            <a:ext uri="{FF2B5EF4-FFF2-40B4-BE49-F238E27FC236}">
              <a16:creationId xmlns:a16="http://schemas.microsoft.com/office/drawing/2014/main" id="{7FA2B5CA-2E93-4886-8CA1-29D3F042C646}"/>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a:extLst>
            <a:ext uri="{FF2B5EF4-FFF2-40B4-BE49-F238E27FC236}">
              <a16:creationId xmlns:a16="http://schemas.microsoft.com/office/drawing/2014/main" id="{DCDF4592-584D-4348-88E1-E55206EAEC75}"/>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2" name="n_3aveValue【図書館】&#10;有形固定資産減価償却率">
          <a:extLst>
            <a:ext uri="{FF2B5EF4-FFF2-40B4-BE49-F238E27FC236}">
              <a16:creationId xmlns:a16="http://schemas.microsoft.com/office/drawing/2014/main" id="{5078D783-D796-4A67-8490-64504877CA70}"/>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D75E208A-53B2-4DCF-B0E9-FD7A16BBC26D}"/>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123207</xdr:rowOff>
    </xdr:from>
    <xdr:ext cx="405111" cy="259045"/>
    <xdr:sp macro="" textlink="">
      <xdr:nvSpPr>
        <xdr:cNvPr id="84" name="n_1mainValue【図書館】&#10;有形固定資産減価償却率">
          <a:extLst>
            <a:ext uri="{FF2B5EF4-FFF2-40B4-BE49-F238E27FC236}">
              <a16:creationId xmlns:a16="http://schemas.microsoft.com/office/drawing/2014/main" id="{CE8234CD-F962-47BB-AC7C-DE4B0A9DE0DC}"/>
            </a:ext>
          </a:extLst>
        </xdr:cNvPr>
        <xdr:cNvSpPr txBox="1"/>
      </xdr:nvSpPr>
      <xdr:spPr>
        <a:xfrm>
          <a:off x="3582044"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85" name="n_2mainValue【図書館】&#10;有形固定資産減価償却率">
          <a:extLst>
            <a:ext uri="{FF2B5EF4-FFF2-40B4-BE49-F238E27FC236}">
              <a16:creationId xmlns:a16="http://schemas.microsoft.com/office/drawing/2014/main" id="{6B6A5B74-DBA9-4A26-B922-901DE14C9AB2}"/>
            </a:ext>
          </a:extLst>
        </xdr:cNvPr>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6" name="n_3mainValue【図書館】&#10;有形固定資産減価償却率">
          <a:extLst>
            <a:ext uri="{FF2B5EF4-FFF2-40B4-BE49-F238E27FC236}">
              <a16:creationId xmlns:a16="http://schemas.microsoft.com/office/drawing/2014/main" id="{49FFA8F3-7944-457D-94F6-B3072D1BBAD5}"/>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FAE788D4-BD05-4533-B946-F969A79FC2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F651A1C3-E433-44B9-8351-7F094A9B49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A09154B-8B89-4390-B75A-CA5FD4607D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818F29D6-F39A-4649-BCDE-CDDAB8C0B0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FD8F62EF-A973-4C54-8C77-6F16082F05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0C83658-52E4-4C09-A878-91FD9716B5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2BA3393E-BA14-4744-8166-E82D5120E3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FA8AFB41-346C-4F77-9420-1045FC9B19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49494ED6-0EA9-4823-83C3-7AEBC32A72B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30933C7F-7FB0-4AB9-8004-91F890F458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99139460-8885-4345-8BE0-2B47DC88F87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F62E9FBA-63B8-4D8F-BA65-D1DDEE90042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FBEC829A-DA4C-49E8-BEED-E73BC142D97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4248549E-4D69-4AE6-87F4-F67771F1D6B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8D431CB5-B049-4F43-90AB-896F7DA13FE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5FC017A2-A5B1-4C05-AFE5-421404552F0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DAABC5E1-619D-4F3B-9572-37FA72A039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BB88AF6D-B83A-4FF0-8907-4C6C6B31EAA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EEFAC9D6-020C-4420-97DF-DC435613B40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12BB706C-0C90-42C7-A252-6D80AEB690F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7ADA49C0-C22B-49B1-8DB2-9B55AD98B6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CF77B771-1F8B-40AD-89C3-865B9B47AC6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69C2461B-4A1D-47A1-BF0B-E137D9E9F6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a:extLst>
            <a:ext uri="{FF2B5EF4-FFF2-40B4-BE49-F238E27FC236}">
              <a16:creationId xmlns:a16="http://schemas.microsoft.com/office/drawing/2014/main" id="{A3C728E8-816D-43BA-97A9-52462BA80AF9}"/>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a:extLst>
            <a:ext uri="{FF2B5EF4-FFF2-40B4-BE49-F238E27FC236}">
              <a16:creationId xmlns:a16="http://schemas.microsoft.com/office/drawing/2014/main" id="{CB2DD9FD-386D-429B-B991-D7B35AADDF5D}"/>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a:extLst>
            <a:ext uri="{FF2B5EF4-FFF2-40B4-BE49-F238E27FC236}">
              <a16:creationId xmlns:a16="http://schemas.microsoft.com/office/drawing/2014/main" id="{1483982C-689F-45FB-976D-F334F3D9AC28}"/>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49EA76EA-9C5F-42C5-A1DD-7FC013FA684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ACC79752-CE77-4D2D-A4AD-FF7C06D060F4}"/>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a:extLst>
            <a:ext uri="{FF2B5EF4-FFF2-40B4-BE49-F238E27FC236}">
              <a16:creationId xmlns:a16="http://schemas.microsoft.com/office/drawing/2014/main" id="{1852C2E2-D542-492E-9AA1-2C7D4E7C7B4F}"/>
            </a:ext>
          </a:extLst>
        </xdr:cNvPr>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a:extLst>
            <a:ext uri="{FF2B5EF4-FFF2-40B4-BE49-F238E27FC236}">
              <a16:creationId xmlns:a16="http://schemas.microsoft.com/office/drawing/2014/main" id="{E2C264A7-EC3F-439C-9D29-F288185154CE}"/>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id="{BE40ACA3-C275-4DFE-902F-5CB6D6617098}"/>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a:extLst>
            <a:ext uri="{FF2B5EF4-FFF2-40B4-BE49-F238E27FC236}">
              <a16:creationId xmlns:a16="http://schemas.microsoft.com/office/drawing/2014/main" id="{3BEEF745-FE42-4E33-8C5A-7454272DA0A8}"/>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a:extLst>
            <a:ext uri="{FF2B5EF4-FFF2-40B4-BE49-F238E27FC236}">
              <a16:creationId xmlns:a16="http://schemas.microsoft.com/office/drawing/2014/main" id="{1F4BD06A-FB39-4453-B265-88F1D2B36F80}"/>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a:extLst>
            <a:ext uri="{FF2B5EF4-FFF2-40B4-BE49-F238E27FC236}">
              <a16:creationId xmlns:a16="http://schemas.microsoft.com/office/drawing/2014/main" id="{E72A258F-CEC2-4D5F-8244-B7CA33169B4E}"/>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46F6AF7-9C15-4777-B182-279D70AAB16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A390BB1-7621-480C-AFFA-A5AA75BC5D4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0DCA3E5-183B-40DC-A2D9-E2CF857D8D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FEAE4E4-359F-48C1-84F1-8062B65D50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BE150F6-543E-425B-92BE-D6ED56BB61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109220</xdr:rowOff>
    </xdr:from>
    <xdr:to>
      <xdr:col>55</xdr:col>
      <xdr:colOff>50800</xdr:colOff>
      <xdr:row>39</xdr:row>
      <xdr:rowOff>39370</xdr:rowOff>
    </xdr:to>
    <xdr:sp macro="" textlink="">
      <xdr:nvSpPr>
        <xdr:cNvPr id="126" name="楕円 125">
          <a:extLst>
            <a:ext uri="{FF2B5EF4-FFF2-40B4-BE49-F238E27FC236}">
              <a16:creationId xmlns:a16="http://schemas.microsoft.com/office/drawing/2014/main" id="{9A0E71FB-30BB-4CA8-A97B-918D9A9E4B04}"/>
            </a:ext>
          </a:extLst>
        </xdr:cNvPr>
        <xdr:cNvSpPr/>
      </xdr:nvSpPr>
      <xdr:spPr>
        <a:xfrm>
          <a:off x="10426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132097</xdr:rowOff>
    </xdr:from>
    <xdr:ext cx="469744" cy="259045"/>
    <xdr:sp macro="" textlink="">
      <xdr:nvSpPr>
        <xdr:cNvPr id="127" name="【図書館】&#10;一人当たり面積該当値テキスト">
          <a:extLst>
            <a:ext uri="{FF2B5EF4-FFF2-40B4-BE49-F238E27FC236}">
              <a16:creationId xmlns:a16="http://schemas.microsoft.com/office/drawing/2014/main" id="{3DB97DCA-B802-47B0-A03B-BF99141C7FD0}"/>
            </a:ext>
          </a:extLst>
        </xdr:cNvPr>
        <xdr:cNvSpPr txBox="1"/>
      </xdr:nvSpPr>
      <xdr:spPr>
        <a:xfrm>
          <a:off x="105156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130175</xdr:rowOff>
    </xdr:from>
    <xdr:to>
      <xdr:col>50</xdr:col>
      <xdr:colOff>165100</xdr:colOff>
      <xdr:row>39</xdr:row>
      <xdr:rowOff>60325</xdr:rowOff>
    </xdr:to>
    <xdr:sp macro="" textlink="">
      <xdr:nvSpPr>
        <xdr:cNvPr id="128" name="楕円 127">
          <a:extLst>
            <a:ext uri="{FF2B5EF4-FFF2-40B4-BE49-F238E27FC236}">
              <a16:creationId xmlns:a16="http://schemas.microsoft.com/office/drawing/2014/main" id="{4EF63CAD-2E08-43E5-AC6D-442B93365E99}"/>
            </a:ext>
          </a:extLst>
        </xdr:cNvPr>
        <xdr:cNvSpPr/>
      </xdr:nvSpPr>
      <xdr:spPr>
        <a:xfrm>
          <a:off x="9588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160020</xdr:rowOff>
    </xdr:from>
    <xdr:to>
      <xdr:col>55</xdr:col>
      <xdr:colOff>0</xdr:colOff>
      <xdr:row>39</xdr:row>
      <xdr:rowOff>9525</xdr:rowOff>
    </xdr:to>
    <xdr:cxnSp macro="">
      <xdr:nvCxnSpPr>
        <xdr:cNvPr id="129" name="直線コネクタ 128">
          <a:extLst>
            <a:ext uri="{FF2B5EF4-FFF2-40B4-BE49-F238E27FC236}">
              <a16:creationId xmlns:a16="http://schemas.microsoft.com/office/drawing/2014/main" id="{11660671-8B52-42D1-AD20-90A1DB1FAF74}"/>
            </a:ext>
          </a:extLst>
        </xdr:cNvPr>
        <xdr:cNvCxnSpPr/>
      </xdr:nvCxnSpPr>
      <xdr:spPr>
        <a:xfrm flipV="1">
          <a:off x="9639300" y="6675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141605</xdr:rowOff>
    </xdr:from>
    <xdr:to>
      <xdr:col>46</xdr:col>
      <xdr:colOff>38100</xdr:colOff>
      <xdr:row>39</xdr:row>
      <xdr:rowOff>71755</xdr:rowOff>
    </xdr:to>
    <xdr:sp macro="" textlink="">
      <xdr:nvSpPr>
        <xdr:cNvPr id="130" name="楕円 129">
          <a:extLst>
            <a:ext uri="{FF2B5EF4-FFF2-40B4-BE49-F238E27FC236}">
              <a16:creationId xmlns:a16="http://schemas.microsoft.com/office/drawing/2014/main" id="{E5D099F2-97E5-446D-A12D-DD66F57AA7AB}"/>
            </a:ext>
          </a:extLst>
        </xdr:cNvPr>
        <xdr:cNvSpPr/>
      </xdr:nvSpPr>
      <xdr:spPr>
        <a:xfrm>
          <a:off x="8699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xdr:rowOff>
    </xdr:from>
    <xdr:to>
      <xdr:col>50</xdr:col>
      <xdr:colOff>114300</xdr:colOff>
      <xdr:row>39</xdr:row>
      <xdr:rowOff>20955</xdr:rowOff>
    </xdr:to>
    <xdr:cxnSp macro="">
      <xdr:nvCxnSpPr>
        <xdr:cNvPr id="131" name="直線コネクタ 130">
          <a:extLst>
            <a:ext uri="{FF2B5EF4-FFF2-40B4-BE49-F238E27FC236}">
              <a16:creationId xmlns:a16="http://schemas.microsoft.com/office/drawing/2014/main" id="{BEFE729D-245D-425E-A119-45566907C3E0}"/>
            </a:ext>
          </a:extLst>
        </xdr:cNvPr>
        <xdr:cNvCxnSpPr/>
      </xdr:nvCxnSpPr>
      <xdr:spPr>
        <a:xfrm flipV="1">
          <a:off x="8750300" y="6696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156845</xdr:rowOff>
    </xdr:from>
    <xdr:to>
      <xdr:col>41</xdr:col>
      <xdr:colOff>101600</xdr:colOff>
      <xdr:row>39</xdr:row>
      <xdr:rowOff>86995</xdr:rowOff>
    </xdr:to>
    <xdr:sp macro="" textlink="">
      <xdr:nvSpPr>
        <xdr:cNvPr id="132" name="楕円 131">
          <a:extLst>
            <a:ext uri="{FF2B5EF4-FFF2-40B4-BE49-F238E27FC236}">
              <a16:creationId xmlns:a16="http://schemas.microsoft.com/office/drawing/2014/main" id="{EE12C338-EF02-47E6-B767-826AA09A91B9}"/>
            </a:ext>
          </a:extLst>
        </xdr:cNvPr>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20955</xdr:rowOff>
    </xdr:from>
    <xdr:to>
      <xdr:col>45</xdr:col>
      <xdr:colOff>177800</xdr:colOff>
      <xdr:row>39</xdr:row>
      <xdr:rowOff>36195</xdr:rowOff>
    </xdr:to>
    <xdr:cxnSp macro="">
      <xdr:nvCxnSpPr>
        <xdr:cNvPr id="133" name="直線コネクタ 132">
          <a:extLst>
            <a:ext uri="{FF2B5EF4-FFF2-40B4-BE49-F238E27FC236}">
              <a16:creationId xmlns:a16="http://schemas.microsoft.com/office/drawing/2014/main" id="{D17DA44C-D421-4D05-888D-7BE2873446D9}"/>
            </a:ext>
          </a:extLst>
        </xdr:cNvPr>
        <xdr:cNvCxnSpPr/>
      </xdr:nvCxnSpPr>
      <xdr:spPr>
        <a:xfrm flipV="1">
          <a:off x="7861300" y="6707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4" name="n_1aveValue【図書館】&#10;一人当たり面積">
          <a:extLst>
            <a:ext uri="{FF2B5EF4-FFF2-40B4-BE49-F238E27FC236}">
              <a16:creationId xmlns:a16="http://schemas.microsoft.com/office/drawing/2014/main" id="{D620518B-64A2-42F2-8FCB-BA7C8A7FED3C}"/>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5" name="n_2aveValue【図書館】&#10;一人当たり面積">
          <a:extLst>
            <a:ext uri="{FF2B5EF4-FFF2-40B4-BE49-F238E27FC236}">
              <a16:creationId xmlns:a16="http://schemas.microsoft.com/office/drawing/2014/main" id="{A873B3AD-088C-427C-8115-15FD4E611887}"/>
            </a:ext>
          </a:extLst>
        </xdr:cNvPr>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aveValue【図書館】&#10;一人当たり面積">
          <a:extLst>
            <a:ext uri="{FF2B5EF4-FFF2-40B4-BE49-F238E27FC236}">
              <a16:creationId xmlns:a16="http://schemas.microsoft.com/office/drawing/2014/main" id="{ABEA12FB-FEE4-49CD-A4C1-05D88D06978E}"/>
            </a:ext>
          </a:extLst>
        </xdr:cNvPr>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a:extLst>
            <a:ext uri="{FF2B5EF4-FFF2-40B4-BE49-F238E27FC236}">
              <a16:creationId xmlns:a16="http://schemas.microsoft.com/office/drawing/2014/main" id="{55B7A4EB-51F2-47CC-B51E-0D14938D998D}"/>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76852</xdr:rowOff>
    </xdr:from>
    <xdr:ext cx="469744" cy="259045"/>
    <xdr:sp macro="" textlink="">
      <xdr:nvSpPr>
        <xdr:cNvPr id="138" name="n_1mainValue【図書館】&#10;一人当たり面積">
          <a:extLst>
            <a:ext uri="{FF2B5EF4-FFF2-40B4-BE49-F238E27FC236}">
              <a16:creationId xmlns:a16="http://schemas.microsoft.com/office/drawing/2014/main" id="{00330058-0682-47DB-8BB5-79F9125B3203}"/>
            </a:ext>
          </a:extLst>
        </xdr:cNvPr>
        <xdr:cNvSpPr txBox="1"/>
      </xdr:nvSpPr>
      <xdr:spPr>
        <a:xfrm>
          <a:off x="9391727"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88282</xdr:rowOff>
    </xdr:from>
    <xdr:ext cx="469744" cy="259045"/>
    <xdr:sp macro="" textlink="">
      <xdr:nvSpPr>
        <xdr:cNvPr id="139" name="n_2mainValue【図書館】&#10;一人当たり面積">
          <a:extLst>
            <a:ext uri="{FF2B5EF4-FFF2-40B4-BE49-F238E27FC236}">
              <a16:creationId xmlns:a16="http://schemas.microsoft.com/office/drawing/2014/main" id="{73796A89-32D9-4739-9823-068894E68968}"/>
            </a:ext>
          </a:extLst>
        </xdr:cNvPr>
        <xdr:cNvSpPr txBox="1"/>
      </xdr:nvSpPr>
      <xdr:spPr>
        <a:xfrm>
          <a:off x="851542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103522</xdr:rowOff>
    </xdr:from>
    <xdr:ext cx="469744" cy="259045"/>
    <xdr:sp macro="" textlink="">
      <xdr:nvSpPr>
        <xdr:cNvPr id="140" name="n_3mainValue【図書館】&#10;一人当たり面積">
          <a:extLst>
            <a:ext uri="{FF2B5EF4-FFF2-40B4-BE49-F238E27FC236}">
              <a16:creationId xmlns:a16="http://schemas.microsoft.com/office/drawing/2014/main" id="{A58C3F9F-C236-4AFC-BB0D-0FC581479FAF}"/>
            </a:ext>
          </a:extLst>
        </xdr:cNvPr>
        <xdr:cNvSpPr txBox="1"/>
      </xdr:nvSpPr>
      <xdr:spPr>
        <a:xfrm>
          <a:off x="7626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A70BB09D-464F-4C06-BFAB-14EDCE9315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E657D342-2A3E-4BD4-B405-42B48B8873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3DCB2279-AAE9-4B17-B616-1F88708CA89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326DB4BE-36FB-4389-ABFA-B4D058D12F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73EA5B32-2C0D-409A-8FF2-C702E07079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6E7B01A-1867-4D71-8A8F-C1E022780B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3DF0EA6-049F-4945-8B98-9C3635A5CA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C0F323F1-F7CB-4B50-8658-1EAB0D7A4F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C199C6A-6CA8-4E59-8989-C0A8FB788A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8752171-5110-4FB0-A76E-401BC5FB5A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E4387845-41FC-4E50-942B-DC84DCD718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C3C61C97-2968-4739-BCD7-A308A03EEA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369EF695-F76E-4AEF-A761-5CBEBB3A301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FB85FC6A-D194-488D-8AC8-22D89E7C3FF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D7BDD9C0-E351-4410-9FD6-A0208F1207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C31BDAF8-81CC-4DCD-B5FA-87FF5F7C603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809A6FB0-F4CE-457E-AC01-93197A18C1E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72764713-B9F0-4696-82EA-70DCAAF6DB6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D97FC6CA-3DB7-4E5F-AC90-C27319ADFE6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75D73991-64B3-4ECC-B2F1-593B7FCCA80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4F6D2146-A3FB-4501-8AFF-DF88B02AD7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1230D8D2-D3BA-4386-94A6-AFA0CDFAE02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C1F5CD96-9FD7-4982-B6BD-9710A05248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759E442C-9A4B-4BE4-BEDD-B31362EE58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C1161E96-E37D-4923-96F2-6DB1AD8D32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7D3D1142-F174-4CB1-8F95-0BB5B34946CC}"/>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B8CF9541-0C1E-453A-BCFD-4D08F8CF32D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2BF9C04E-DC77-4618-9069-141FA3BC19D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CBC2DD13-34D7-41C5-9447-91B6680F546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a:extLst>
            <a:ext uri="{FF2B5EF4-FFF2-40B4-BE49-F238E27FC236}">
              <a16:creationId xmlns:a16="http://schemas.microsoft.com/office/drawing/2014/main" id="{D5EB5AB1-6ADE-4CDB-8158-DCA111001BE5}"/>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D398C3B3-BB83-48DC-96C4-E9913F12A7D5}"/>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a:extLst>
            <a:ext uri="{FF2B5EF4-FFF2-40B4-BE49-F238E27FC236}">
              <a16:creationId xmlns:a16="http://schemas.microsoft.com/office/drawing/2014/main" id="{120998FE-FA3E-475A-8C28-61AF1601A25B}"/>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a:extLst>
            <a:ext uri="{FF2B5EF4-FFF2-40B4-BE49-F238E27FC236}">
              <a16:creationId xmlns:a16="http://schemas.microsoft.com/office/drawing/2014/main" id="{5EEC140A-7759-4C19-8C8B-9FD0734A282D}"/>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a:extLst>
            <a:ext uri="{FF2B5EF4-FFF2-40B4-BE49-F238E27FC236}">
              <a16:creationId xmlns:a16="http://schemas.microsoft.com/office/drawing/2014/main" id="{B374CD32-EE5E-46A4-BF30-6C1FE2C80C16}"/>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a:extLst>
            <a:ext uri="{FF2B5EF4-FFF2-40B4-BE49-F238E27FC236}">
              <a16:creationId xmlns:a16="http://schemas.microsoft.com/office/drawing/2014/main" id="{D27FD1F7-E464-43E2-8E7B-252D94D00DFB}"/>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a:extLst>
            <a:ext uri="{FF2B5EF4-FFF2-40B4-BE49-F238E27FC236}">
              <a16:creationId xmlns:a16="http://schemas.microsoft.com/office/drawing/2014/main" id="{BB24C9F7-F24C-4171-A438-B98E3360A6E4}"/>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3B08034-3FEE-4264-8775-BF614920F4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B7F193E-94EE-472E-A410-B99B936F46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8DA7BCF-A398-4D81-B726-DF5CA99748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F4DFE08-747B-4DEB-B68C-58F43EA465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174AA88-CC4F-447D-AF87-8461F317E9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82" name="楕円 181">
          <a:extLst>
            <a:ext uri="{FF2B5EF4-FFF2-40B4-BE49-F238E27FC236}">
              <a16:creationId xmlns:a16="http://schemas.microsoft.com/office/drawing/2014/main" id="{19AFCB11-4A62-45DC-961D-F4D72498A0C3}"/>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3B765668-57A3-4573-80A2-2E71BB9B0122}"/>
            </a:ext>
          </a:extLst>
        </xdr:cNvPr>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65133</xdr:rowOff>
    </xdr:from>
    <xdr:to>
      <xdr:col>20</xdr:col>
      <xdr:colOff>38100</xdr:colOff>
      <xdr:row>62</xdr:row>
      <xdr:rowOff>166733</xdr:rowOff>
    </xdr:to>
    <xdr:sp macro="" textlink="">
      <xdr:nvSpPr>
        <xdr:cNvPr id="184" name="楕円 183">
          <a:extLst>
            <a:ext uri="{FF2B5EF4-FFF2-40B4-BE49-F238E27FC236}">
              <a16:creationId xmlns:a16="http://schemas.microsoft.com/office/drawing/2014/main" id="{981DEFD2-391C-47F8-A45F-6AE5F32DE4F1}"/>
            </a:ext>
          </a:extLst>
        </xdr:cNvPr>
        <xdr:cNvSpPr/>
      </xdr:nvSpPr>
      <xdr:spPr>
        <a:xfrm>
          <a:off x="3746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115933</xdr:rowOff>
    </xdr:from>
    <xdr:to>
      <xdr:col>24</xdr:col>
      <xdr:colOff>63500</xdr:colOff>
      <xdr:row>62</xdr:row>
      <xdr:rowOff>166551</xdr:rowOff>
    </xdr:to>
    <xdr:cxnSp macro="">
      <xdr:nvCxnSpPr>
        <xdr:cNvPr id="185" name="直線コネクタ 184">
          <a:extLst>
            <a:ext uri="{FF2B5EF4-FFF2-40B4-BE49-F238E27FC236}">
              <a16:creationId xmlns:a16="http://schemas.microsoft.com/office/drawing/2014/main" id="{9FCFC2F8-685B-4BAC-AF8C-09875941944D}"/>
            </a:ext>
          </a:extLst>
        </xdr:cNvPr>
        <xdr:cNvCxnSpPr/>
      </xdr:nvCxnSpPr>
      <xdr:spPr>
        <a:xfrm>
          <a:off x="3797300" y="1074583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186" name="楕円 185">
          <a:extLst>
            <a:ext uri="{FF2B5EF4-FFF2-40B4-BE49-F238E27FC236}">
              <a16:creationId xmlns:a16="http://schemas.microsoft.com/office/drawing/2014/main" id="{6ED40C06-0980-4F08-9DC6-C52E10DC54E4}"/>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65315</xdr:rowOff>
    </xdr:from>
    <xdr:to>
      <xdr:col>19</xdr:col>
      <xdr:colOff>177800</xdr:colOff>
      <xdr:row>62</xdr:row>
      <xdr:rowOff>115933</xdr:rowOff>
    </xdr:to>
    <xdr:cxnSp macro="">
      <xdr:nvCxnSpPr>
        <xdr:cNvPr id="187" name="直線コネクタ 186">
          <a:extLst>
            <a:ext uri="{FF2B5EF4-FFF2-40B4-BE49-F238E27FC236}">
              <a16:creationId xmlns:a16="http://schemas.microsoft.com/office/drawing/2014/main" id="{1E5E1023-3002-42D6-9EF4-4FECA59E3897}"/>
            </a:ext>
          </a:extLst>
        </xdr:cNvPr>
        <xdr:cNvCxnSpPr/>
      </xdr:nvCxnSpPr>
      <xdr:spPr>
        <a:xfrm>
          <a:off x="2908300" y="1069521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135346</xdr:rowOff>
    </xdr:from>
    <xdr:to>
      <xdr:col>10</xdr:col>
      <xdr:colOff>165100</xdr:colOff>
      <xdr:row>62</xdr:row>
      <xdr:rowOff>65496</xdr:rowOff>
    </xdr:to>
    <xdr:sp macro="" textlink="">
      <xdr:nvSpPr>
        <xdr:cNvPr id="188" name="楕円 187">
          <a:extLst>
            <a:ext uri="{FF2B5EF4-FFF2-40B4-BE49-F238E27FC236}">
              <a16:creationId xmlns:a16="http://schemas.microsoft.com/office/drawing/2014/main" id="{A1FF756D-6187-4122-88B7-3F15361C592C}"/>
            </a:ext>
          </a:extLst>
        </xdr:cNvPr>
        <xdr:cNvSpPr/>
      </xdr:nvSpPr>
      <xdr:spPr>
        <a:xfrm>
          <a:off x="1968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14696</xdr:rowOff>
    </xdr:from>
    <xdr:to>
      <xdr:col>15</xdr:col>
      <xdr:colOff>50800</xdr:colOff>
      <xdr:row>62</xdr:row>
      <xdr:rowOff>65315</xdr:rowOff>
    </xdr:to>
    <xdr:cxnSp macro="">
      <xdr:nvCxnSpPr>
        <xdr:cNvPr id="189" name="直線コネクタ 188">
          <a:extLst>
            <a:ext uri="{FF2B5EF4-FFF2-40B4-BE49-F238E27FC236}">
              <a16:creationId xmlns:a16="http://schemas.microsoft.com/office/drawing/2014/main" id="{FBBCB838-6FFE-4441-A288-956911ED943D}"/>
            </a:ext>
          </a:extLst>
        </xdr:cNvPr>
        <xdr:cNvCxnSpPr/>
      </xdr:nvCxnSpPr>
      <xdr:spPr>
        <a:xfrm>
          <a:off x="2019300" y="106445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a:extLst>
            <a:ext uri="{FF2B5EF4-FFF2-40B4-BE49-F238E27FC236}">
              <a16:creationId xmlns:a16="http://schemas.microsoft.com/office/drawing/2014/main" id="{CB013F06-B75B-4D89-9422-154FBC9A62D1}"/>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a:extLst>
            <a:ext uri="{FF2B5EF4-FFF2-40B4-BE49-F238E27FC236}">
              <a16:creationId xmlns:a16="http://schemas.microsoft.com/office/drawing/2014/main" id="{603357CF-E40D-433E-8419-08A7270AC995}"/>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a:extLst>
            <a:ext uri="{FF2B5EF4-FFF2-40B4-BE49-F238E27FC236}">
              <a16:creationId xmlns:a16="http://schemas.microsoft.com/office/drawing/2014/main" id="{3C3B0D5A-A6C8-454A-B392-C3503EC54424}"/>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a:extLst>
            <a:ext uri="{FF2B5EF4-FFF2-40B4-BE49-F238E27FC236}">
              <a16:creationId xmlns:a16="http://schemas.microsoft.com/office/drawing/2014/main" id="{0B73D7FC-3F33-49C7-9676-321BC9077711}"/>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157860</xdr:rowOff>
    </xdr:from>
    <xdr:ext cx="405111" cy="259045"/>
    <xdr:sp macro="" textlink="">
      <xdr:nvSpPr>
        <xdr:cNvPr id="194" name="n_1mainValue【体育館・プール】&#10;有形固定資産減価償却率">
          <a:extLst>
            <a:ext uri="{FF2B5EF4-FFF2-40B4-BE49-F238E27FC236}">
              <a16:creationId xmlns:a16="http://schemas.microsoft.com/office/drawing/2014/main" id="{4592ED68-95F0-4E4D-8670-460525DB149A}"/>
            </a:ext>
          </a:extLst>
        </xdr:cNvPr>
        <xdr:cNvSpPr txBox="1"/>
      </xdr:nvSpPr>
      <xdr:spPr>
        <a:xfrm>
          <a:off x="35820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195" name="n_2mainValue【体育館・プール】&#10;有形固定資産減価償却率">
          <a:extLst>
            <a:ext uri="{FF2B5EF4-FFF2-40B4-BE49-F238E27FC236}">
              <a16:creationId xmlns:a16="http://schemas.microsoft.com/office/drawing/2014/main" id="{A851009A-63E7-4A79-B1BC-ACAC433B79F7}"/>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56623</xdr:rowOff>
    </xdr:from>
    <xdr:ext cx="405111" cy="259045"/>
    <xdr:sp macro="" textlink="">
      <xdr:nvSpPr>
        <xdr:cNvPr id="196" name="n_3mainValue【体育館・プール】&#10;有形固定資産減価償却率">
          <a:extLst>
            <a:ext uri="{FF2B5EF4-FFF2-40B4-BE49-F238E27FC236}">
              <a16:creationId xmlns:a16="http://schemas.microsoft.com/office/drawing/2014/main" id="{C6FAA8F8-1322-415F-B9FA-08FFAECAA340}"/>
            </a:ext>
          </a:extLst>
        </xdr:cNvPr>
        <xdr:cNvSpPr txBox="1"/>
      </xdr:nvSpPr>
      <xdr:spPr>
        <a:xfrm>
          <a:off x="1816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26C5AD1E-C30E-47A6-A61A-5632481B49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4939933C-2599-4A5E-9FF0-1CD3F4BC6E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F4949CD-0FCF-40E8-83D3-C89CC67962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386D6AAA-F954-4920-A84E-08B8067FF9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6D4F19E9-865D-4DF1-8F68-AFB11B8A2E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5B9D7174-7695-464E-9A5A-C53EE40952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21B64852-C003-4409-9879-FCBB023532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51E67C5F-F442-41E3-848E-7C955AC26F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AE8395A5-9E15-4CEA-BD9C-9923881C56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F75FA8D7-AB5C-4BFB-972C-E5A568EB22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8BDA78E5-D8E3-4643-A749-34DD263444C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a:extLst>
            <a:ext uri="{FF2B5EF4-FFF2-40B4-BE49-F238E27FC236}">
              <a16:creationId xmlns:a16="http://schemas.microsoft.com/office/drawing/2014/main" id="{9397AC1C-92F7-47C5-9748-C82124EA4A3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5229E8D0-5161-4C79-A783-601A884D896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a:extLst>
            <a:ext uri="{FF2B5EF4-FFF2-40B4-BE49-F238E27FC236}">
              <a16:creationId xmlns:a16="http://schemas.microsoft.com/office/drawing/2014/main" id="{0B0E791C-886A-4395-BD1D-911D6BC0F77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F87CF05A-A9F8-4019-9FE4-05806D3F42B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a:extLst>
            <a:ext uri="{FF2B5EF4-FFF2-40B4-BE49-F238E27FC236}">
              <a16:creationId xmlns:a16="http://schemas.microsoft.com/office/drawing/2014/main" id="{30FA7308-855C-442A-A580-14C8473EE8C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2416A0E8-6354-4ADF-B3E2-354459DD56F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a:extLst>
            <a:ext uri="{FF2B5EF4-FFF2-40B4-BE49-F238E27FC236}">
              <a16:creationId xmlns:a16="http://schemas.microsoft.com/office/drawing/2014/main" id="{02C26813-D2C4-44A9-9FF8-606FEE4775B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9D79555F-7981-4F87-B24F-2FDFC7C060F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a:extLst>
            <a:ext uri="{FF2B5EF4-FFF2-40B4-BE49-F238E27FC236}">
              <a16:creationId xmlns:a16="http://schemas.microsoft.com/office/drawing/2014/main" id="{F22E7FEB-4112-4D3B-A5D6-9AE4A364B42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F8EC5FC1-5A78-4529-B27A-1A7FE582CE9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a:extLst>
            <a:ext uri="{FF2B5EF4-FFF2-40B4-BE49-F238E27FC236}">
              <a16:creationId xmlns:a16="http://schemas.microsoft.com/office/drawing/2014/main" id="{82083974-6B0F-4291-B2FE-459DBE2F7DFA}"/>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8C22F451-4102-46C5-9911-AB9EB1652B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a:extLst>
            <a:ext uri="{FF2B5EF4-FFF2-40B4-BE49-F238E27FC236}">
              <a16:creationId xmlns:a16="http://schemas.microsoft.com/office/drawing/2014/main" id="{F262E776-B297-4F47-894E-B3CA9F9BA79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D088E241-35A4-464D-85B0-828F551A78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a:extLst>
            <a:ext uri="{FF2B5EF4-FFF2-40B4-BE49-F238E27FC236}">
              <a16:creationId xmlns:a16="http://schemas.microsoft.com/office/drawing/2014/main" id="{583601CD-AEA9-402C-8776-458A4C4CCB75}"/>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a:extLst>
            <a:ext uri="{FF2B5EF4-FFF2-40B4-BE49-F238E27FC236}">
              <a16:creationId xmlns:a16="http://schemas.microsoft.com/office/drawing/2014/main" id="{81E1B177-A253-40C9-980B-772C83F1C3BF}"/>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a:extLst>
            <a:ext uri="{FF2B5EF4-FFF2-40B4-BE49-F238E27FC236}">
              <a16:creationId xmlns:a16="http://schemas.microsoft.com/office/drawing/2014/main" id="{07FCD126-1AA7-4231-AAA8-C2CBE4DF8D51}"/>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a:extLst>
            <a:ext uri="{FF2B5EF4-FFF2-40B4-BE49-F238E27FC236}">
              <a16:creationId xmlns:a16="http://schemas.microsoft.com/office/drawing/2014/main" id="{0DFD44A3-C3AC-4DF6-A964-4EF9D846C8D2}"/>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a:extLst>
            <a:ext uri="{FF2B5EF4-FFF2-40B4-BE49-F238E27FC236}">
              <a16:creationId xmlns:a16="http://schemas.microsoft.com/office/drawing/2014/main" id="{63C11F52-3EE2-4B19-9DCA-859C0AA65248}"/>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27" name="【体育館・プール】&#10;一人当たり面積平均値テキスト">
          <a:extLst>
            <a:ext uri="{FF2B5EF4-FFF2-40B4-BE49-F238E27FC236}">
              <a16:creationId xmlns:a16="http://schemas.microsoft.com/office/drawing/2014/main" id="{5CBDAB29-2000-4409-B1B5-CDC7C490AAB6}"/>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a:extLst>
            <a:ext uri="{FF2B5EF4-FFF2-40B4-BE49-F238E27FC236}">
              <a16:creationId xmlns:a16="http://schemas.microsoft.com/office/drawing/2014/main" id="{8020C786-925D-4F9E-AF66-86582FDB7F1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a:extLst>
            <a:ext uri="{FF2B5EF4-FFF2-40B4-BE49-F238E27FC236}">
              <a16:creationId xmlns:a16="http://schemas.microsoft.com/office/drawing/2014/main" id="{2FD55A58-10A5-4FAD-8B39-1A39D379D4F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a:extLst>
            <a:ext uri="{FF2B5EF4-FFF2-40B4-BE49-F238E27FC236}">
              <a16:creationId xmlns:a16="http://schemas.microsoft.com/office/drawing/2014/main" id="{7036254F-3665-44C3-BC67-7BC8EABCAF88}"/>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a:extLst>
            <a:ext uri="{FF2B5EF4-FFF2-40B4-BE49-F238E27FC236}">
              <a16:creationId xmlns:a16="http://schemas.microsoft.com/office/drawing/2014/main" id="{7C20475F-D804-4A14-BAEA-4167FA756803}"/>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a:extLst>
            <a:ext uri="{FF2B5EF4-FFF2-40B4-BE49-F238E27FC236}">
              <a16:creationId xmlns:a16="http://schemas.microsoft.com/office/drawing/2014/main" id="{B1EF371B-C3AB-46A9-B34E-0BA737F61F9E}"/>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BB5A3ED-BDE8-4C85-AE20-0721B5F919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30CA85F-6758-47BF-B0E9-E3DCEA5B6A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8309D73-802D-44B1-AEB5-72940EE3D59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BD128D6-37F4-4643-8454-F7302BBFF80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DD7633D-BCFA-401D-A747-E0896BD76F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158859</xdr:rowOff>
    </xdr:from>
    <xdr:to>
      <xdr:col>55</xdr:col>
      <xdr:colOff>50800</xdr:colOff>
      <xdr:row>64</xdr:row>
      <xdr:rowOff>89009</xdr:rowOff>
    </xdr:to>
    <xdr:sp macro="" textlink="">
      <xdr:nvSpPr>
        <xdr:cNvPr id="238" name="楕円 237">
          <a:extLst>
            <a:ext uri="{FF2B5EF4-FFF2-40B4-BE49-F238E27FC236}">
              <a16:creationId xmlns:a16="http://schemas.microsoft.com/office/drawing/2014/main" id="{2A72EA6B-F944-4889-A2C0-B9F920E7D745}"/>
            </a:ext>
          </a:extLst>
        </xdr:cNvPr>
        <xdr:cNvSpPr/>
      </xdr:nvSpPr>
      <xdr:spPr>
        <a:xfrm>
          <a:off x="10426700" y="10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73786</xdr:rowOff>
    </xdr:from>
    <xdr:ext cx="469744" cy="259045"/>
    <xdr:sp macro="" textlink="">
      <xdr:nvSpPr>
        <xdr:cNvPr id="239" name="【体育館・プール】&#10;一人当たり面積該当値テキスト">
          <a:extLst>
            <a:ext uri="{FF2B5EF4-FFF2-40B4-BE49-F238E27FC236}">
              <a16:creationId xmlns:a16="http://schemas.microsoft.com/office/drawing/2014/main" id="{716C6D86-BAC5-4420-96AF-CFD256BC3213}"/>
            </a:ext>
          </a:extLst>
        </xdr:cNvPr>
        <xdr:cNvSpPr txBox="1"/>
      </xdr:nvSpPr>
      <xdr:spPr>
        <a:xfrm>
          <a:off x="10515600" y="1087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162451</xdr:rowOff>
    </xdr:from>
    <xdr:to>
      <xdr:col>50</xdr:col>
      <xdr:colOff>165100</xdr:colOff>
      <xdr:row>64</xdr:row>
      <xdr:rowOff>92601</xdr:rowOff>
    </xdr:to>
    <xdr:sp macro="" textlink="">
      <xdr:nvSpPr>
        <xdr:cNvPr id="240" name="楕円 239">
          <a:extLst>
            <a:ext uri="{FF2B5EF4-FFF2-40B4-BE49-F238E27FC236}">
              <a16:creationId xmlns:a16="http://schemas.microsoft.com/office/drawing/2014/main" id="{DF139D04-C4B8-4BF8-97EB-67D08787E55C}"/>
            </a:ext>
          </a:extLst>
        </xdr:cNvPr>
        <xdr:cNvSpPr/>
      </xdr:nvSpPr>
      <xdr:spPr>
        <a:xfrm>
          <a:off x="95885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38209</xdr:rowOff>
    </xdr:from>
    <xdr:to>
      <xdr:col>55</xdr:col>
      <xdr:colOff>0</xdr:colOff>
      <xdr:row>64</xdr:row>
      <xdr:rowOff>41801</xdr:rowOff>
    </xdr:to>
    <xdr:cxnSp macro="">
      <xdr:nvCxnSpPr>
        <xdr:cNvPr id="241" name="直線コネクタ 240">
          <a:extLst>
            <a:ext uri="{FF2B5EF4-FFF2-40B4-BE49-F238E27FC236}">
              <a16:creationId xmlns:a16="http://schemas.microsoft.com/office/drawing/2014/main" id="{E4B6E6F7-0728-4FFD-9C91-4C57269F1ED7}"/>
            </a:ext>
          </a:extLst>
        </xdr:cNvPr>
        <xdr:cNvCxnSpPr/>
      </xdr:nvCxnSpPr>
      <xdr:spPr>
        <a:xfrm flipV="1">
          <a:off x="9639300" y="1101100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164247</xdr:rowOff>
    </xdr:from>
    <xdr:to>
      <xdr:col>46</xdr:col>
      <xdr:colOff>38100</xdr:colOff>
      <xdr:row>64</xdr:row>
      <xdr:rowOff>94397</xdr:rowOff>
    </xdr:to>
    <xdr:sp macro="" textlink="">
      <xdr:nvSpPr>
        <xdr:cNvPr id="242" name="楕円 241">
          <a:extLst>
            <a:ext uri="{FF2B5EF4-FFF2-40B4-BE49-F238E27FC236}">
              <a16:creationId xmlns:a16="http://schemas.microsoft.com/office/drawing/2014/main" id="{4B8171C1-AB96-428D-985E-2AC2C0B07A99}"/>
            </a:ext>
          </a:extLst>
        </xdr:cNvPr>
        <xdr:cNvSpPr/>
      </xdr:nvSpPr>
      <xdr:spPr>
        <a:xfrm>
          <a:off x="8699500" y="109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41801</xdr:rowOff>
    </xdr:from>
    <xdr:to>
      <xdr:col>50</xdr:col>
      <xdr:colOff>114300</xdr:colOff>
      <xdr:row>64</xdr:row>
      <xdr:rowOff>43597</xdr:rowOff>
    </xdr:to>
    <xdr:cxnSp macro="">
      <xdr:nvCxnSpPr>
        <xdr:cNvPr id="243" name="直線コネクタ 242">
          <a:extLst>
            <a:ext uri="{FF2B5EF4-FFF2-40B4-BE49-F238E27FC236}">
              <a16:creationId xmlns:a16="http://schemas.microsoft.com/office/drawing/2014/main" id="{755D3EE8-35CA-40DA-9AAB-C5DE29C73162}"/>
            </a:ext>
          </a:extLst>
        </xdr:cNvPr>
        <xdr:cNvCxnSpPr/>
      </xdr:nvCxnSpPr>
      <xdr:spPr>
        <a:xfrm flipV="1">
          <a:off x="8750300" y="1101460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166533</xdr:rowOff>
    </xdr:from>
    <xdr:to>
      <xdr:col>41</xdr:col>
      <xdr:colOff>101600</xdr:colOff>
      <xdr:row>64</xdr:row>
      <xdr:rowOff>96683</xdr:rowOff>
    </xdr:to>
    <xdr:sp macro="" textlink="">
      <xdr:nvSpPr>
        <xdr:cNvPr id="244" name="楕円 243">
          <a:extLst>
            <a:ext uri="{FF2B5EF4-FFF2-40B4-BE49-F238E27FC236}">
              <a16:creationId xmlns:a16="http://schemas.microsoft.com/office/drawing/2014/main" id="{7D9D8711-1CD7-4AC3-87C8-6701A3961591}"/>
            </a:ext>
          </a:extLst>
        </xdr:cNvPr>
        <xdr:cNvSpPr/>
      </xdr:nvSpPr>
      <xdr:spPr>
        <a:xfrm>
          <a:off x="7810500" y="109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43597</xdr:rowOff>
    </xdr:from>
    <xdr:to>
      <xdr:col>45</xdr:col>
      <xdr:colOff>177800</xdr:colOff>
      <xdr:row>64</xdr:row>
      <xdr:rowOff>45883</xdr:rowOff>
    </xdr:to>
    <xdr:cxnSp macro="">
      <xdr:nvCxnSpPr>
        <xdr:cNvPr id="245" name="直線コネクタ 244">
          <a:extLst>
            <a:ext uri="{FF2B5EF4-FFF2-40B4-BE49-F238E27FC236}">
              <a16:creationId xmlns:a16="http://schemas.microsoft.com/office/drawing/2014/main" id="{F5ED9B29-B5DE-49A3-9C4E-670471B42B2C}"/>
            </a:ext>
          </a:extLst>
        </xdr:cNvPr>
        <xdr:cNvCxnSpPr/>
      </xdr:nvCxnSpPr>
      <xdr:spPr>
        <a:xfrm flipV="1">
          <a:off x="7861300" y="110163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46" name="n_1aveValue【体育館・プール】&#10;一人当たり面積">
          <a:extLst>
            <a:ext uri="{FF2B5EF4-FFF2-40B4-BE49-F238E27FC236}">
              <a16:creationId xmlns:a16="http://schemas.microsoft.com/office/drawing/2014/main" id="{A20D0EDA-678E-4EA4-BFE6-FBFA02284A85}"/>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7" name="n_2aveValue【体育館・プール】&#10;一人当たり面積">
          <a:extLst>
            <a:ext uri="{FF2B5EF4-FFF2-40B4-BE49-F238E27FC236}">
              <a16:creationId xmlns:a16="http://schemas.microsoft.com/office/drawing/2014/main" id="{85B2977A-3F17-4E4D-B483-E649BC2B9DE2}"/>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a:extLst>
            <a:ext uri="{FF2B5EF4-FFF2-40B4-BE49-F238E27FC236}">
              <a16:creationId xmlns:a16="http://schemas.microsoft.com/office/drawing/2014/main" id="{C2D3F865-5848-4B62-8425-74513AE55448}"/>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a:extLst>
            <a:ext uri="{FF2B5EF4-FFF2-40B4-BE49-F238E27FC236}">
              <a16:creationId xmlns:a16="http://schemas.microsoft.com/office/drawing/2014/main" id="{B585941B-CBA1-4ED0-97D9-5D76E09A3F15}"/>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83728</xdr:rowOff>
    </xdr:from>
    <xdr:ext cx="469744" cy="259045"/>
    <xdr:sp macro="" textlink="">
      <xdr:nvSpPr>
        <xdr:cNvPr id="250" name="n_1mainValue【体育館・プール】&#10;一人当たり面積">
          <a:extLst>
            <a:ext uri="{FF2B5EF4-FFF2-40B4-BE49-F238E27FC236}">
              <a16:creationId xmlns:a16="http://schemas.microsoft.com/office/drawing/2014/main" id="{E5128E45-BF2D-42C8-AD3D-09420C9C0F8D}"/>
            </a:ext>
          </a:extLst>
        </xdr:cNvPr>
        <xdr:cNvSpPr txBox="1"/>
      </xdr:nvSpPr>
      <xdr:spPr>
        <a:xfrm>
          <a:off x="9391727" y="110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85524</xdr:rowOff>
    </xdr:from>
    <xdr:ext cx="469744" cy="259045"/>
    <xdr:sp macro="" textlink="">
      <xdr:nvSpPr>
        <xdr:cNvPr id="251" name="n_2mainValue【体育館・プール】&#10;一人当たり面積">
          <a:extLst>
            <a:ext uri="{FF2B5EF4-FFF2-40B4-BE49-F238E27FC236}">
              <a16:creationId xmlns:a16="http://schemas.microsoft.com/office/drawing/2014/main" id="{A936E040-914A-4F46-ACBE-6660CE2A573C}"/>
            </a:ext>
          </a:extLst>
        </xdr:cNvPr>
        <xdr:cNvSpPr txBox="1"/>
      </xdr:nvSpPr>
      <xdr:spPr>
        <a:xfrm>
          <a:off x="8515427" y="110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87810</xdr:rowOff>
    </xdr:from>
    <xdr:ext cx="469744" cy="259045"/>
    <xdr:sp macro="" textlink="">
      <xdr:nvSpPr>
        <xdr:cNvPr id="252" name="n_3mainValue【体育館・プール】&#10;一人当たり面積">
          <a:extLst>
            <a:ext uri="{FF2B5EF4-FFF2-40B4-BE49-F238E27FC236}">
              <a16:creationId xmlns:a16="http://schemas.microsoft.com/office/drawing/2014/main" id="{5978F5F4-4680-4307-9D31-5B91C51FF6CB}"/>
            </a:ext>
          </a:extLst>
        </xdr:cNvPr>
        <xdr:cNvSpPr txBox="1"/>
      </xdr:nvSpPr>
      <xdr:spPr>
        <a:xfrm>
          <a:off x="7626427" y="11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9C71D328-494C-41FD-9FBA-C9FAC00BBC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B2AF5828-5DA9-4833-BC91-4A0EC5B835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E01F7909-5D3E-4D96-98F7-871A0113FD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4B1D5446-C3CC-4995-A96A-764A5D52A9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205D533-CEB7-4F53-A66C-18F2820B9E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BE1EAAAE-8738-44D1-ADFF-CDA7883F9B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F3ED789A-0BA5-4A5A-AD3E-54B82C9261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2372D6C5-1CD0-4055-BBAC-883C1F1F28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DFEB663E-15AC-4EC8-BB19-06C856171E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108AA655-9536-42DC-BF93-89791F94FB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BDE93F25-8A1E-43D4-AFC5-297882F879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ED1C68A3-4D01-4CD8-BAD9-8830F26247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2299567B-C2A9-4F7F-9AED-F9564DC236C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898C02D-82FF-4CBB-A4F4-7BB8C7912AC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7176806-1212-4E91-A7C0-B97B9ED0F9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53C3C89F-E69A-446D-B43B-A17E9C75704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2F4C9BC3-67CB-404F-9BE3-0C751C68B7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7B838E51-F5A1-4E17-B7D2-EB504869276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7923D14F-27B0-415E-A21A-EF59E299309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95C36ADD-E3A1-414D-9415-1887EDE03A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39FD4B45-3321-4200-A2EC-06F7BBB182F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C6E545B5-775E-4520-BC16-8FF3FA2CB9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49C436DE-9579-47A8-86B6-AC382B7BECC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7D5159A2-BD7A-4D2F-A4F2-E2E1589101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F726EBFB-EC1C-49AB-80B6-A58C380A3BD2}"/>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3EB6277B-C289-468C-88C7-EE9F15723E2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653AF2B3-A817-4A2B-8F50-23B07A996AA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C80033BC-5745-4A7C-90E8-156DA6092999}"/>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a:extLst>
            <a:ext uri="{FF2B5EF4-FFF2-40B4-BE49-F238E27FC236}">
              <a16:creationId xmlns:a16="http://schemas.microsoft.com/office/drawing/2014/main" id="{256A1B7A-1FA6-4C92-8B98-E5C78C4C1CCA}"/>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F9F9DDAE-7794-4D52-BE49-500CD0E049A6}"/>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a:extLst>
            <a:ext uri="{FF2B5EF4-FFF2-40B4-BE49-F238E27FC236}">
              <a16:creationId xmlns:a16="http://schemas.microsoft.com/office/drawing/2014/main" id="{970E0BE5-EB4C-49B4-ACED-FD47A6FB1714}"/>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a:extLst>
            <a:ext uri="{FF2B5EF4-FFF2-40B4-BE49-F238E27FC236}">
              <a16:creationId xmlns:a16="http://schemas.microsoft.com/office/drawing/2014/main" id="{F37CA8A4-1229-46E3-9F55-59BCDC7B7683}"/>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a:extLst>
            <a:ext uri="{FF2B5EF4-FFF2-40B4-BE49-F238E27FC236}">
              <a16:creationId xmlns:a16="http://schemas.microsoft.com/office/drawing/2014/main" id="{CA3ED67C-9C2D-46DC-92D2-7F1913FDE91C}"/>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a:extLst>
            <a:ext uri="{FF2B5EF4-FFF2-40B4-BE49-F238E27FC236}">
              <a16:creationId xmlns:a16="http://schemas.microsoft.com/office/drawing/2014/main" id="{0EC93DFA-5012-4C74-B472-FAD12B5EBADF}"/>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a:extLst>
            <a:ext uri="{FF2B5EF4-FFF2-40B4-BE49-F238E27FC236}">
              <a16:creationId xmlns:a16="http://schemas.microsoft.com/office/drawing/2014/main" id="{4A3C88FD-E5B8-4E6A-B9D6-27B128A803E8}"/>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C00BCDC-5EBC-4BE6-AD7D-B3F5D2D273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17C6EB8-8EAD-4AE8-8BB8-DDA00A48F0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09D5FBB-3A9F-4DE1-9CAD-6E34B80E744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8C13C30-E585-4CAA-A1DA-43FFFAE79E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9D01E06-5E3D-4AAD-9D29-A4CAEE4F62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93" name="楕円 292">
          <a:extLst>
            <a:ext uri="{FF2B5EF4-FFF2-40B4-BE49-F238E27FC236}">
              <a16:creationId xmlns:a16="http://schemas.microsoft.com/office/drawing/2014/main" id="{7F3D719C-C4FF-4992-A69B-E16BF6A102D2}"/>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8689C3D1-1D48-44FF-9761-0DE5407E0BB4}"/>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295" name="楕円 294">
          <a:extLst>
            <a:ext uri="{FF2B5EF4-FFF2-40B4-BE49-F238E27FC236}">
              <a16:creationId xmlns:a16="http://schemas.microsoft.com/office/drawing/2014/main" id="{7AE1506D-6EB8-4376-8AF7-BB92E81913A4}"/>
            </a:ext>
          </a:extLst>
        </xdr:cNvPr>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152400</xdr:rowOff>
    </xdr:to>
    <xdr:cxnSp macro="">
      <xdr:nvCxnSpPr>
        <xdr:cNvPr id="296" name="直線コネクタ 295">
          <a:extLst>
            <a:ext uri="{FF2B5EF4-FFF2-40B4-BE49-F238E27FC236}">
              <a16:creationId xmlns:a16="http://schemas.microsoft.com/office/drawing/2014/main" id="{EDFD42CE-D1D0-4654-ACFB-8D89E6152D32}"/>
            </a:ext>
          </a:extLst>
        </xdr:cNvPr>
        <xdr:cNvCxnSpPr/>
      </xdr:nvCxnSpPr>
      <xdr:spPr>
        <a:xfrm>
          <a:off x="3797300" y="141789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97" name="楕円 296">
          <a:extLst>
            <a:ext uri="{FF2B5EF4-FFF2-40B4-BE49-F238E27FC236}">
              <a16:creationId xmlns:a16="http://schemas.microsoft.com/office/drawing/2014/main" id="{8970786C-5FEA-4351-8CBE-7463935AD774}"/>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120014</xdr:rowOff>
    </xdr:to>
    <xdr:cxnSp macro="">
      <xdr:nvCxnSpPr>
        <xdr:cNvPr id="298" name="直線コネクタ 297">
          <a:extLst>
            <a:ext uri="{FF2B5EF4-FFF2-40B4-BE49-F238E27FC236}">
              <a16:creationId xmlns:a16="http://schemas.microsoft.com/office/drawing/2014/main" id="{96344132-450E-443A-8292-F4ED62AA4007}"/>
            </a:ext>
          </a:extLst>
        </xdr:cNvPr>
        <xdr:cNvCxnSpPr/>
      </xdr:nvCxnSpPr>
      <xdr:spPr>
        <a:xfrm>
          <a:off x="2908300" y="141427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9" name="楕円 298">
          <a:extLst>
            <a:ext uri="{FF2B5EF4-FFF2-40B4-BE49-F238E27FC236}">
              <a16:creationId xmlns:a16="http://schemas.microsoft.com/office/drawing/2014/main" id="{90306227-5349-4AC7-A556-C55CB1F827F2}"/>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83820</xdr:rowOff>
    </xdr:to>
    <xdr:cxnSp macro="">
      <xdr:nvCxnSpPr>
        <xdr:cNvPr id="300" name="直線コネクタ 299">
          <a:extLst>
            <a:ext uri="{FF2B5EF4-FFF2-40B4-BE49-F238E27FC236}">
              <a16:creationId xmlns:a16="http://schemas.microsoft.com/office/drawing/2014/main" id="{D1F56464-2014-471F-96CC-CA393EFBBF5C}"/>
            </a:ext>
          </a:extLst>
        </xdr:cNvPr>
        <xdr:cNvCxnSpPr/>
      </xdr:nvCxnSpPr>
      <xdr:spPr>
        <a:xfrm>
          <a:off x="2019300" y="1410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301" name="n_1aveValue【福祉施設】&#10;有形固定資産減価償却率">
          <a:extLst>
            <a:ext uri="{FF2B5EF4-FFF2-40B4-BE49-F238E27FC236}">
              <a16:creationId xmlns:a16="http://schemas.microsoft.com/office/drawing/2014/main" id="{3DEC3930-3819-4815-85C2-DE12262072A9}"/>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02" name="n_2aveValue【福祉施設】&#10;有形固定資産減価償却率">
          <a:extLst>
            <a:ext uri="{FF2B5EF4-FFF2-40B4-BE49-F238E27FC236}">
              <a16:creationId xmlns:a16="http://schemas.microsoft.com/office/drawing/2014/main" id="{3FF0FBEA-DEBB-4FF0-BCF7-A9B480E775B3}"/>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03" name="n_3aveValue【福祉施設】&#10;有形固定資産減価償却率">
          <a:extLst>
            <a:ext uri="{FF2B5EF4-FFF2-40B4-BE49-F238E27FC236}">
              <a16:creationId xmlns:a16="http://schemas.microsoft.com/office/drawing/2014/main" id="{8FB2F0A1-A6A1-4DB5-A6FE-8C90E8075769}"/>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04" name="n_4aveValue【福祉施設】&#10;有形固定資産減価償却率">
          <a:extLst>
            <a:ext uri="{FF2B5EF4-FFF2-40B4-BE49-F238E27FC236}">
              <a16:creationId xmlns:a16="http://schemas.microsoft.com/office/drawing/2014/main" id="{82FA42D9-7A93-436C-8D55-201244F14F7D}"/>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305" name="n_1mainValue【福祉施設】&#10;有形固定資産減価償却率">
          <a:extLst>
            <a:ext uri="{FF2B5EF4-FFF2-40B4-BE49-F238E27FC236}">
              <a16:creationId xmlns:a16="http://schemas.microsoft.com/office/drawing/2014/main" id="{C32615B0-5BC4-4A78-A863-DC4F177D95DB}"/>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06" name="n_2mainValue【福祉施設】&#10;有形固定資産減価償却率">
          <a:extLst>
            <a:ext uri="{FF2B5EF4-FFF2-40B4-BE49-F238E27FC236}">
              <a16:creationId xmlns:a16="http://schemas.microsoft.com/office/drawing/2014/main" id="{4E48B37C-621E-4796-8C74-FFAF09103527}"/>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07" name="n_3mainValue【福祉施設】&#10;有形固定資産減価償却率">
          <a:extLst>
            <a:ext uri="{FF2B5EF4-FFF2-40B4-BE49-F238E27FC236}">
              <a16:creationId xmlns:a16="http://schemas.microsoft.com/office/drawing/2014/main" id="{D6A519C3-4C39-46F8-AF6B-3D819EBCF533}"/>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185B6C36-C22E-45A6-B658-AB69A03C24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940C841-1A63-4000-A71B-CA0D60CF58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A4055380-799C-44AA-A5D9-E44E3D1EA8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87845E21-106A-4B91-B514-5B0654CB84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CC77915-6C9B-47F3-A430-A4B19A9A48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375C1D8B-1274-450F-AFED-9787DB28A0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AEA00ACE-B916-4C68-8ABE-74112166AE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CD453B2A-E1CC-4B5B-BEA9-75AC5A0AEB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AD6EA3DB-8614-4054-B9D2-FE52011249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BFEE40B-B903-4882-B4E1-2B7B79C7A2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E6246ECD-A871-45C1-BD55-552981B631A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1C8FB219-E8FF-4D38-B43B-6A4D4F20E93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3D99CFE9-E023-4D2F-B977-4FEA1B22FC0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463B9ED1-36D0-4377-8699-5BF357B39D0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CE792D1F-6D96-48F3-878C-DF83D6D4DA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3448DBA-D8D4-43C5-BB27-327134CCEBD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60E0D2A1-888F-49EA-966C-C253822557D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63E91885-14C8-4580-B17A-E2673154E03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A43B9664-A98D-49D2-9973-37BC9539788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1A77CA1F-8C30-4AEF-B575-69D04DBF049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7211A717-C8CC-41C1-A149-170CFCF8A2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CDF6C295-6920-47D7-940E-70885AE87EB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339B1734-AF69-4DBA-A07E-DAEC2F9E62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1" name="直線コネクタ 330">
          <a:extLst>
            <a:ext uri="{FF2B5EF4-FFF2-40B4-BE49-F238E27FC236}">
              <a16:creationId xmlns:a16="http://schemas.microsoft.com/office/drawing/2014/main" id="{5B590450-3971-41CD-8DFB-6D66DEACDC12}"/>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2" name="【福祉施設】&#10;一人当たり面積最小値テキスト">
          <a:extLst>
            <a:ext uri="{FF2B5EF4-FFF2-40B4-BE49-F238E27FC236}">
              <a16:creationId xmlns:a16="http://schemas.microsoft.com/office/drawing/2014/main" id="{CF79B880-681E-4F80-8C9B-650E3BEFE47D}"/>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3" name="直線コネクタ 332">
          <a:extLst>
            <a:ext uri="{FF2B5EF4-FFF2-40B4-BE49-F238E27FC236}">
              <a16:creationId xmlns:a16="http://schemas.microsoft.com/office/drawing/2014/main" id="{E91ACD23-AF59-4A26-9AF4-1EE984241B59}"/>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4" name="【福祉施設】&#10;一人当たり面積最大値テキスト">
          <a:extLst>
            <a:ext uri="{FF2B5EF4-FFF2-40B4-BE49-F238E27FC236}">
              <a16:creationId xmlns:a16="http://schemas.microsoft.com/office/drawing/2014/main" id="{40A6595F-CDD9-4EDB-B064-BE632F50CA72}"/>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5" name="直線コネクタ 334">
          <a:extLst>
            <a:ext uri="{FF2B5EF4-FFF2-40B4-BE49-F238E27FC236}">
              <a16:creationId xmlns:a16="http://schemas.microsoft.com/office/drawing/2014/main" id="{13F97C51-33E6-4794-AC47-A10A3F1E9D34}"/>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6" name="【福祉施設】&#10;一人当たり面積平均値テキスト">
          <a:extLst>
            <a:ext uri="{FF2B5EF4-FFF2-40B4-BE49-F238E27FC236}">
              <a16:creationId xmlns:a16="http://schemas.microsoft.com/office/drawing/2014/main" id="{036E3134-9E9C-49B8-B4F3-1624655D7543}"/>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7" name="フローチャート: 判断 336">
          <a:extLst>
            <a:ext uri="{FF2B5EF4-FFF2-40B4-BE49-F238E27FC236}">
              <a16:creationId xmlns:a16="http://schemas.microsoft.com/office/drawing/2014/main" id="{B9807670-0CD8-4C9D-9F7D-AB7E9ADFB2E7}"/>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8" name="フローチャート: 判断 337">
          <a:extLst>
            <a:ext uri="{FF2B5EF4-FFF2-40B4-BE49-F238E27FC236}">
              <a16:creationId xmlns:a16="http://schemas.microsoft.com/office/drawing/2014/main" id="{BACD7DF7-C227-440B-9BB7-8286CD285223}"/>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9" name="フローチャート: 判断 338">
          <a:extLst>
            <a:ext uri="{FF2B5EF4-FFF2-40B4-BE49-F238E27FC236}">
              <a16:creationId xmlns:a16="http://schemas.microsoft.com/office/drawing/2014/main" id="{CF7D6C1B-7E9D-4524-AD73-B30CCB621A4E}"/>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40" name="フローチャート: 判断 339">
          <a:extLst>
            <a:ext uri="{FF2B5EF4-FFF2-40B4-BE49-F238E27FC236}">
              <a16:creationId xmlns:a16="http://schemas.microsoft.com/office/drawing/2014/main" id="{2DDF1C56-57FE-4B0A-A5CE-3FF33D5B389A}"/>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41" name="フローチャート: 判断 340">
          <a:extLst>
            <a:ext uri="{FF2B5EF4-FFF2-40B4-BE49-F238E27FC236}">
              <a16:creationId xmlns:a16="http://schemas.microsoft.com/office/drawing/2014/main" id="{62822CA3-104A-46F2-8376-174C325204A8}"/>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02B3DFC-515A-4925-A0DE-F7C1184CEE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81AA255-111D-442E-B3B1-B330781046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50F7146-53A1-4291-B2DF-1E449D8898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9B6CD5FE-F85A-4A97-9BB2-B3457CBE8E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DEE9F3D-95F3-4E97-86D8-5E6FA174D7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103505</xdr:rowOff>
    </xdr:from>
    <xdr:to>
      <xdr:col>55</xdr:col>
      <xdr:colOff>50800</xdr:colOff>
      <xdr:row>85</xdr:row>
      <xdr:rowOff>33655</xdr:rowOff>
    </xdr:to>
    <xdr:sp macro="" textlink="">
      <xdr:nvSpPr>
        <xdr:cNvPr id="347" name="楕円 346">
          <a:extLst>
            <a:ext uri="{FF2B5EF4-FFF2-40B4-BE49-F238E27FC236}">
              <a16:creationId xmlns:a16="http://schemas.microsoft.com/office/drawing/2014/main" id="{2FA2E8B2-F764-494D-9BC3-3D7E4CA184A4}"/>
            </a:ext>
          </a:extLst>
        </xdr:cNvPr>
        <xdr:cNvSpPr/>
      </xdr:nvSpPr>
      <xdr:spPr>
        <a:xfrm>
          <a:off x="104267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81932</xdr:rowOff>
    </xdr:from>
    <xdr:ext cx="469744" cy="259045"/>
    <xdr:sp macro="" textlink="">
      <xdr:nvSpPr>
        <xdr:cNvPr id="348" name="【福祉施設】&#10;一人当たり面積該当値テキスト">
          <a:extLst>
            <a:ext uri="{FF2B5EF4-FFF2-40B4-BE49-F238E27FC236}">
              <a16:creationId xmlns:a16="http://schemas.microsoft.com/office/drawing/2014/main" id="{90561135-1794-40DF-B18B-5EA10B77F9B5}"/>
            </a:ext>
          </a:extLst>
        </xdr:cNvPr>
        <xdr:cNvSpPr txBox="1"/>
      </xdr:nvSpPr>
      <xdr:spPr>
        <a:xfrm>
          <a:off x="10515600"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114554</xdr:rowOff>
    </xdr:from>
    <xdr:to>
      <xdr:col>50</xdr:col>
      <xdr:colOff>165100</xdr:colOff>
      <xdr:row>85</xdr:row>
      <xdr:rowOff>44704</xdr:rowOff>
    </xdr:to>
    <xdr:sp macro="" textlink="">
      <xdr:nvSpPr>
        <xdr:cNvPr id="349" name="楕円 348">
          <a:extLst>
            <a:ext uri="{FF2B5EF4-FFF2-40B4-BE49-F238E27FC236}">
              <a16:creationId xmlns:a16="http://schemas.microsoft.com/office/drawing/2014/main" id="{20CC7D81-C068-44D9-8B4A-6CE96C89D9B6}"/>
            </a:ext>
          </a:extLst>
        </xdr:cNvPr>
        <xdr:cNvSpPr/>
      </xdr:nvSpPr>
      <xdr:spPr>
        <a:xfrm>
          <a:off x="9588500" y="14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154305</xdr:rowOff>
    </xdr:from>
    <xdr:to>
      <xdr:col>55</xdr:col>
      <xdr:colOff>0</xdr:colOff>
      <xdr:row>84</xdr:row>
      <xdr:rowOff>165354</xdr:rowOff>
    </xdr:to>
    <xdr:cxnSp macro="">
      <xdr:nvCxnSpPr>
        <xdr:cNvPr id="350" name="直線コネクタ 349">
          <a:extLst>
            <a:ext uri="{FF2B5EF4-FFF2-40B4-BE49-F238E27FC236}">
              <a16:creationId xmlns:a16="http://schemas.microsoft.com/office/drawing/2014/main" id="{5F68F4F7-65B4-4737-B5FA-B0FBA6178F46}"/>
            </a:ext>
          </a:extLst>
        </xdr:cNvPr>
        <xdr:cNvCxnSpPr/>
      </xdr:nvCxnSpPr>
      <xdr:spPr>
        <a:xfrm flipV="1">
          <a:off x="9639300" y="1455610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121031</xdr:rowOff>
    </xdr:from>
    <xdr:to>
      <xdr:col>46</xdr:col>
      <xdr:colOff>38100</xdr:colOff>
      <xdr:row>85</xdr:row>
      <xdr:rowOff>51181</xdr:rowOff>
    </xdr:to>
    <xdr:sp macro="" textlink="">
      <xdr:nvSpPr>
        <xdr:cNvPr id="351" name="楕円 350">
          <a:extLst>
            <a:ext uri="{FF2B5EF4-FFF2-40B4-BE49-F238E27FC236}">
              <a16:creationId xmlns:a16="http://schemas.microsoft.com/office/drawing/2014/main" id="{1D14078D-A083-422A-B8CD-5936A87CCF9E}"/>
            </a:ext>
          </a:extLst>
        </xdr:cNvPr>
        <xdr:cNvSpPr/>
      </xdr:nvSpPr>
      <xdr:spPr>
        <a:xfrm>
          <a:off x="8699500" y="14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165354</xdr:rowOff>
    </xdr:from>
    <xdr:to>
      <xdr:col>50</xdr:col>
      <xdr:colOff>114300</xdr:colOff>
      <xdr:row>85</xdr:row>
      <xdr:rowOff>381</xdr:rowOff>
    </xdr:to>
    <xdr:cxnSp macro="">
      <xdr:nvCxnSpPr>
        <xdr:cNvPr id="352" name="直線コネクタ 351">
          <a:extLst>
            <a:ext uri="{FF2B5EF4-FFF2-40B4-BE49-F238E27FC236}">
              <a16:creationId xmlns:a16="http://schemas.microsoft.com/office/drawing/2014/main" id="{1B9C291D-2285-44A1-B98E-4D90228638F5}"/>
            </a:ext>
          </a:extLst>
        </xdr:cNvPr>
        <xdr:cNvCxnSpPr/>
      </xdr:nvCxnSpPr>
      <xdr:spPr>
        <a:xfrm flipV="1">
          <a:off x="8750300" y="145671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128651</xdr:rowOff>
    </xdr:from>
    <xdr:to>
      <xdr:col>41</xdr:col>
      <xdr:colOff>101600</xdr:colOff>
      <xdr:row>85</xdr:row>
      <xdr:rowOff>58801</xdr:rowOff>
    </xdr:to>
    <xdr:sp macro="" textlink="">
      <xdr:nvSpPr>
        <xdr:cNvPr id="353" name="楕円 352">
          <a:extLst>
            <a:ext uri="{FF2B5EF4-FFF2-40B4-BE49-F238E27FC236}">
              <a16:creationId xmlns:a16="http://schemas.microsoft.com/office/drawing/2014/main" id="{7A9123C5-F594-4BFB-B814-45AF26AB2D78}"/>
            </a:ext>
          </a:extLst>
        </xdr:cNvPr>
        <xdr:cNvSpPr/>
      </xdr:nvSpPr>
      <xdr:spPr>
        <a:xfrm>
          <a:off x="78105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xdr:rowOff>
    </xdr:from>
    <xdr:to>
      <xdr:col>45</xdr:col>
      <xdr:colOff>177800</xdr:colOff>
      <xdr:row>85</xdr:row>
      <xdr:rowOff>8001</xdr:rowOff>
    </xdr:to>
    <xdr:cxnSp macro="">
      <xdr:nvCxnSpPr>
        <xdr:cNvPr id="354" name="直線コネクタ 353">
          <a:extLst>
            <a:ext uri="{FF2B5EF4-FFF2-40B4-BE49-F238E27FC236}">
              <a16:creationId xmlns:a16="http://schemas.microsoft.com/office/drawing/2014/main" id="{1F6F4F7B-B914-4EFB-B0FF-BF6A67391735}"/>
            </a:ext>
          </a:extLst>
        </xdr:cNvPr>
        <xdr:cNvCxnSpPr/>
      </xdr:nvCxnSpPr>
      <xdr:spPr>
        <a:xfrm flipV="1">
          <a:off x="7861300" y="1457363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55" name="n_1aveValue【福祉施設】&#10;一人当たり面積">
          <a:extLst>
            <a:ext uri="{FF2B5EF4-FFF2-40B4-BE49-F238E27FC236}">
              <a16:creationId xmlns:a16="http://schemas.microsoft.com/office/drawing/2014/main" id="{EDBA951D-3FF9-4EFE-BEFC-B1B9430B2FAA}"/>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6" name="n_2aveValue【福祉施設】&#10;一人当たり面積">
          <a:extLst>
            <a:ext uri="{FF2B5EF4-FFF2-40B4-BE49-F238E27FC236}">
              <a16:creationId xmlns:a16="http://schemas.microsoft.com/office/drawing/2014/main" id="{F635EE34-D9F7-47BF-B7A9-FF2507908ED9}"/>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7" name="n_3aveValue【福祉施設】&#10;一人当たり面積">
          <a:extLst>
            <a:ext uri="{FF2B5EF4-FFF2-40B4-BE49-F238E27FC236}">
              <a16:creationId xmlns:a16="http://schemas.microsoft.com/office/drawing/2014/main" id="{8D88069B-C9CD-449A-ABB0-B7178F3E94C4}"/>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58" name="n_4aveValue【福祉施設】&#10;一人当たり面積">
          <a:extLst>
            <a:ext uri="{FF2B5EF4-FFF2-40B4-BE49-F238E27FC236}">
              <a16:creationId xmlns:a16="http://schemas.microsoft.com/office/drawing/2014/main" id="{A2F68C6E-A6D4-44D5-98A9-8C5529E8EF85}"/>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35831</xdr:rowOff>
    </xdr:from>
    <xdr:ext cx="469744" cy="259045"/>
    <xdr:sp macro="" textlink="">
      <xdr:nvSpPr>
        <xdr:cNvPr id="359" name="n_1mainValue【福祉施設】&#10;一人当たり面積">
          <a:extLst>
            <a:ext uri="{FF2B5EF4-FFF2-40B4-BE49-F238E27FC236}">
              <a16:creationId xmlns:a16="http://schemas.microsoft.com/office/drawing/2014/main" id="{0E743BF2-D74B-44B0-9A7F-3C9247959C14}"/>
            </a:ext>
          </a:extLst>
        </xdr:cNvPr>
        <xdr:cNvSpPr txBox="1"/>
      </xdr:nvSpPr>
      <xdr:spPr>
        <a:xfrm>
          <a:off x="9391727"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42308</xdr:rowOff>
    </xdr:from>
    <xdr:ext cx="469744" cy="259045"/>
    <xdr:sp macro="" textlink="">
      <xdr:nvSpPr>
        <xdr:cNvPr id="360" name="n_2mainValue【福祉施設】&#10;一人当たり面積">
          <a:extLst>
            <a:ext uri="{FF2B5EF4-FFF2-40B4-BE49-F238E27FC236}">
              <a16:creationId xmlns:a16="http://schemas.microsoft.com/office/drawing/2014/main" id="{0991E186-435A-40E9-A839-19DA5BDAB1B4}"/>
            </a:ext>
          </a:extLst>
        </xdr:cNvPr>
        <xdr:cNvSpPr txBox="1"/>
      </xdr:nvSpPr>
      <xdr:spPr>
        <a:xfrm>
          <a:off x="8515427" y="146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49928</xdr:rowOff>
    </xdr:from>
    <xdr:ext cx="469744" cy="259045"/>
    <xdr:sp macro="" textlink="">
      <xdr:nvSpPr>
        <xdr:cNvPr id="361" name="n_3mainValue【福祉施設】&#10;一人当たり面積">
          <a:extLst>
            <a:ext uri="{FF2B5EF4-FFF2-40B4-BE49-F238E27FC236}">
              <a16:creationId xmlns:a16="http://schemas.microsoft.com/office/drawing/2014/main" id="{EDC0D8C5-8F0D-45A8-B7C6-5887F9E33BBD}"/>
            </a:ext>
          </a:extLst>
        </xdr:cNvPr>
        <xdr:cNvSpPr txBox="1"/>
      </xdr:nvSpPr>
      <xdr:spPr>
        <a:xfrm>
          <a:off x="7626427"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84AC6FE0-D7A7-44B2-8981-26C83484FD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3F3C3A45-F847-4E8C-B192-55AB21B610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8B3B94B-C847-4995-B80D-2035337822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40141410-305B-4CA5-A3A5-3CC3725E82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57F6FFCE-07EC-4852-A840-FA21A2E81A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81033E20-2713-4375-AD1C-E8A47E84CC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AD286799-CDA4-4D57-B626-0443A9B827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EE07853C-9705-43AD-B984-5CE83C1F4A2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7E66FEB-F638-487F-97D1-522189EB80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43195750-3803-4521-80FB-EE5E20432B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95933183-326A-4EEE-9082-E84DDCEA26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90948189-4E21-4D2E-A141-C27DD0EBDD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399B0D7D-8DC9-49A1-A5F0-958859A4AA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B2F31CED-4798-49B0-9FB7-F63152522E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42A1397B-88D4-4800-9E23-8861773EE7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B6A282A5-5777-4291-8AFB-EE79E90F86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A73B0F97-1D26-4ACA-8DDC-9618CCBD37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244EDEA1-152F-40CB-A566-7300213D39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22E921F-E875-4C48-9E72-C7B23A2049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101960E7-656B-425E-81D1-1609039B99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601B7358-04F5-4B89-9867-308156CB44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5AE09250-AA70-4B0E-94A2-F3CC5266F3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AE4944B7-3C5A-4CB2-A6B4-EDFCAB1615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5533124C-BCA8-4B76-B326-25EE61A188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3D1FA320-5FE1-4A7F-A809-2F8A47F400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FDCE4F33-13AA-4186-A656-681FEA577E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7E63226B-7068-4570-A7BC-1AF0DD0DC0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CC9B175F-35F4-40C0-819E-7D7E2BED2E2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5CD2E3AD-AA1A-44E1-991B-573DE7BFD7A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831DCC56-4DCF-4451-8E09-3568AE405F2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3B4C5EDC-8CBD-448F-B507-8FF7FC4B65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F6DF08C3-CAE3-4E52-8722-D0C118D2712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3CA1E3E8-1A43-4843-AD3D-C28902038BE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1D88581D-886A-40DC-8094-4376A020493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8479D4F-5739-45EA-960F-81726874A9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C2254B74-16B1-44AB-9B85-AC16ADF93E8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803CB96C-878E-42AB-99E4-988AE310A22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B9C5512F-D8E8-4917-813F-5A03970DBAA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F8691383-AB05-40F3-B911-75BA4F8F3C5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E4EB95D5-A707-4B4B-9E6D-2C022B9867E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a:extLst>
            <a:ext uri="{FF2B5EF4-FFF2-40B4-BE49-F238E27FC236}">
              <a16:creationId xmlns:a16="http://schemas.microsoft.com/office/drawing/2014/main" id="{104EAB13-C34A-4B54-B32D-A82115617D4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71A0AC7-6DC7-4D1E-9F90-BB93258E7F58}"/>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一般廃棄物処理施設】&#10;有形固定資産減価償却率最小値テキスト">
          <a:extLst>
            <a:ext uri="{FF2B5EF4-FFF2-40B4-BE49-F238E27FC236}">
              <a16:creationId xmlns:a16="http://schemas.microsoft.com/office/drawing/2014/main" id="{99F5E2E5-681C-48A2-80DA-054B5E7DC84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73E4D50-BB64-46B9-BE6B-99362D54390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06" name="【一般廃棄物処理施設】&#10;有形固定資産減価償却率最大値テキスト">
          <a:extLst>
            <a:ext uri="{FF2B5EF4-FFF2-40B4-BE49-F238E27FC236}">
              <a16:creationId xmlns:a16="http://schemas.microsoft.com/office/drawing/2014/main" id="{9252A8F3-F6AB-4E0A-8374-6995FAEE0559}"/>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07" name="直線コネクタ 406">
          <a:extLst>
            <a:ext uri="{FF2B5EF4-FFF2-40B4-BE49-F238E27FC236}">
              <a16:creationId xmlns:a16="http://schemas.microsoft.com/office/drawing/2014/main" id="{B28C0162-41E6-4A3A-8D84-DE86FFF236A9}"/>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08" name="【一般廃棄物処理施設】&#10;有形固定資産減価償却率平均値テキスト">
          <a:extLst>
            <a:ext uri="{FF2B5EF4-FFF2-40B4-BE49-F238E27FC236}">
              <a16:creationId xmlns:a16="http://schemas.microsoft.com/office/drawing/2014/main" id="{C8592768-C96B-4D00-85D5-881693A34331}"/>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09" name="フローチャート: 判断 408">
          <a:extLst>
            <a:ext uri="{FF2B5EF4-FFF2-40B4-BE49-F238E27FC236}">
              <a16:creationId xmlns:a16="http://schemas.microsoft.com/office/drawing/2014/main" id="{A356A051-D14D-436F-8923-D42B01AB003F}"/>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10" name="フローチャート: 判断 409">
          <a:extLst>
            <a:ext uri="{FF2B5EF4-FFF2-40B4-BE49-F238E27FC236}">
              <a16:creationId xmlns:a16="http://schemas.microsoft.com/office/drawing/2014/main" id="{C0936D89-E902-4EBA-9E81-3E96BB13E7D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11" name="フローチャート: 判断 410">
          <a:extLst>
            <a:ext uri="{FF2B5EF4-FFF2-40B4-BE49-F238E27FC236}">
              <a16:creationId xmlns:a16="http://schemas.microsoft.com/office/drawing/2014/main" id="{BBFCE936-C3A9-4A77-8978-2B2F957879BF}"/>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12" name="フローチャート: 判断 411">
          <a:extLst>
            <a:ext uri="{FF2B5EF4-FFF2-40B4-BE49-F238E27FC236}">
              <a16:creationId xmlns:a16="http://schemas.microsoft.com/office/drawing/2014/main" id="{9DE53E0A-C8AB-40A7-8A5E-72CA063D1E97}"/>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13" name="フローチャート: 判断 412">
          <a:extLst>
            <a:ext uri="{FF2B5EF4-FFF2-40B4-BE49-F238E27FC236}">
              <a16:creationId xmlns:a16="http://schemas.microsoft.com/office/drawing/2014/main" id="{3ADDFC8D-B33F-4F99-871A-2762BEA454F1}"/>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A8115910-8977-43A6-BE28-7261BFF48D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E40C861-8662-496C-99C8-AEECFE7021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C17D65A2-4924-4B2E-96BC-19AF24D8A9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03DE621-B0BA-4AF9-B601-3A5AEBC617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D2D6E92C-0010-46A3-9E41-50B982B366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53158</xdr:rowOff>
    </xdr:from>
    <xdr:to>
      <xdr:col>72</xdr:col>
      <xdr:colOff>38100</xdr:colOff>
      <xdr:row>37</xdr:row>
      <xdr:rowOff>154758</xdr:rowOff>
    </xdr:to>
    <xdr:sp macro="" textlink="">
      <xdr:nvSpPr>
        <xdr:cNvPr id="419" name="楕円 418">
          <a:extLst>
            <a:ext uri="{FF2B5EF4-FFF2-40B4-BE49-F238E27FC236}">
              <a16:creationId xmlns:a16="http://schemas.microsoft.com/office/drawing/2014/main" id="{75E56130-DB1F-441C-9563-EC767D8DA1F9}"/>
            </a:ext>
          </a:extLst>
        </xdr:cNvPr>
        <xdr:cNvSpPr/>
      </xdr:nvSpPr>
      <xdr:spPr>
        <a:xfrm>
          <a:off x="13652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BBA71E72-DB4B-4CD5-BD71-1C938C55FCBF}"/>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29B3F24B-7A7C-4F52-9ED7-8E18D6CD63BE}"/>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2420F336-17E2-4DB2-A8D4-C0FEA76A9BC7}"/>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A5E2CFDC-FA6B-4D01-BC31-BCE155B5579D}"/>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171285</xdr:rowOff>
    </xdr:from>
    <xdr:ext cx="405111" cy="259045"/>
    <xdr:sp macro="" textlink="">
      <xdr:nvSpPr>
        <xdr:cNvPr id="424" name="n_3mainValue【一般廃棄物処理施設】&#10;有形固定資産減価償却率">
          <a:extLst>
            <a:ext uri="{FF2B5EF4-FFF2-40B4-BE49-F238E27FC236}">
              <a16:creationId xmlns:a16="http://schemas.microsoft.com/office/drawing/2014/main" id="{A9A5F39C-76C8-4ACF-8C3E-E3B83C7A4D73}"/>
            </a:ext>
          </a:extLst>
        </xdr:cNvPr>
        <xdr:cNvSpPr txBox="1"/>
      </xdr:nvSpPr>
      <xdr:spPr>
        <a:xfrm>
          <a:off x="13500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DB4D0024-7EB6-4AE0-ADAF-39558121BD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197AE35D-9F20-44F3-9C4B-F28C8ED7C4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EADC7975-001C-4CE2-9696-1A47C82B30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F17418CF-BE25-4915-8B20-C062860614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2F6EB8ED-B145-4F7C-BDFA-25115A9014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037CE0D3-E25B-42D8-9D00-D190FB0483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21BE98C8-DBA2-449B-8F0F-A4795BA246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664F2179-8B52-46EB-BF0E-0272FC06D5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5BEBD674-09F3-4017-8221-59B2185F68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C954E761-AD0B-40BF-907D-31E0385D819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5" name="直線コネクタ 434">
          <a:extLst>
            <a:ext uri="{FF2B5EF4-FFF2-40B4-BE49-F238E27FC236}">
              <a16:creationId xmlns:a16="http://schemas.microsoft.com/office/drawing/2014/main" id="{14E2D6AF-0685-4767-8CD2-CFE1B475492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6" name="テキスト ボックス 435">
          <a:extLst>
            <a:ext uri="{FF2B5EF4-FFF2-40B4-BE49-F238E27FC236}">
              <a16:creationId xmlns:a16="http://schemas.microsoft.com/office/drawing/2014/main" id="{6FF376AC-3E4F-4D42-8BDB-DE23F5B33F4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7" name="直線コネクタ 436">
          <a:extLst>
            <a:ext uri="{FF2B5EF4-FFF2-40B4-BE49-F238E27FC236}">
              <a16:creationId xmlns:a16="http://schemas.microsoft.com/office/drawing/2014/main" id="{B7B6179F-0AF5-425A-B208-5D567174141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8" name="テキスト ボックス 437">
          <a:extLst>
            <a:ext uri="{FF2B5EF4-FFF2-40B4-BE49-F238E27FC236}">
              <a16:creationId xmlns:a16="http://schemas.microsoft.com/office/drawing/2014/main" id="{A63D8E9F-F54D-43BD-961A-333013C5CD8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9" name="直線コネクタ 438">
          <a:extLst>
            <a:ext uri="{FF2B5EF4-FFF2-40B4-BE49-F238E27FC236}">
              <a16:creationId xmlns:a16="http://schemas.microsoft.com/office/drawing/2014/main" id="{EDEE62DE-68F5-4223-AE11-4C2E78D9B44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0" name="テキスト ボックス 439">
          <a:extLst>
            <a:ext uri="{FF2B5EF4-FFF2-40B4-BE49-F238E27FC236}">
              <a16:creationId xmlns:a16="http://schemas.microsoft.com/office/drawing/2014/main" id="{D0943D63-0A7C-4140-A5FB-85D262A2A66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1" name="直線コネクタ 440">
          <a:extLst>
            <a:ext uri="{FF2B5EF4-FFF2-40B4-BE49-F238E27FC236}">
              <a16:creationId xmlns:a16="http://schemas.microsoft.com/office/drawing/2014/main" id="{DA0C1EA8-9823-448C-8B41-992361AA13F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2" name="テキスト ボックス 441">
          <a:extLst>
            <a:ext uri="{FF2B5EF4-FFF2-40B4-BE49-F238E27FC236}">
              <a16:creationId xmlns:a16="http://schemas.microsoft.com/office/drawing/2014/main" id="{0A82E5D5-B96B-47CC-907A-40E2B1B07F5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3" name="直線コネクタ 442">
          <a:extLst>
            <a:ext uri="{FF2B5EF4-FFF2-40B4-BE49-F238E27FC236}">
              <a16:creationId xmlns:a16="http://schemas.microsoft.com/office/drawing/2014/main" id="{D9696285-6B66-4ABF-B41D-7E04969D54E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4" name="テキスト ボックス 443">
          <a:extLst>
            <a:ext uri="{FF2B5EF4-FFF2-40B4-BE49-F238E27FC236}">
              <a16:creationId xmlns:a16="http://schemas.microsoft.com/office/drawing/2014/main" id="{85D87484-19DA-4139-88CB-E36AECD588B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5" name="直線コネクタ 444">
          <a:extLst>
            <a:ext uri="{FF2B5EF4-FFF2-40B4-BE49-F238E27FC236}">
              <a16:creationId xmlns:a16="http://schemas.microsoft.com/office/drawing/2014/main" id="{4B241026-96D5-4042-B84A-91C4B25689C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6" name="テキスト ボックス 445">
          <a:extLst>
            <a:ext uri="{FF2B5EF4-FFF2-40B4-BE49-F238E27FC236}">
              <a16:creationId xmlns:a16="http://schemas.microsoft.com/office/drawing/2014/main" id="{A5411430-3C02-4C04-9D76-412A5F0484A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B481166E-4DEF-4F8D-B424-4D40CBA9D8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8" name="テキスト ボックス 447">
          <a:extLst>
            <a:ext uri="{FF2B5EF4-FFF2-40B4-BE49-F238E27FC236}">
              <a16:creationId xmlns:a16="http://schemas.microsoft.com/office/drawing/2014/main" id="{D3DCB6CC-EBC0-4135-A6AF-86DCC0228F2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827D8020-2F22-4A12-806E-1100EEC4A0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50" name="直線コネクタ 449">
          <a:extLst>
            <a:ext uri="{FF2B5EF4-FFF2-40B4-BE49-F238E27FC236}">
              <a16:creationId xmlns:a16="http://schemas.microsoft.com/office/drawing/2014/main" id="{5467DB7D-A69A-4941-B434-E295829E6DAA}"/>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51" name="【一般廃棄物処理施設】&#10;一人当たり有形固定資産（償却資産）額最小値テキスト">
          <a:extLst>
            <a:ext uri="{FF2B5EF4-FFF2-40B4-BE49-F238E27FC236}">
              <a16:creationId xmlns:a16="http://schemas.microsoft.com/office/drawing/2014/main" id="{09D1B285-19F4-45EF-81C1-8F4AB3FB30AA}"/>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52" name="直線コネクタ 451">
          <a:extLst>
            <a:ext uri="{FF2B5EF4-FFF2-40B4-BE49-F238E27FC236}">
              <a16:creationId xmlns:a16="http://schemas.microsoft.com/office/drawing/2014/main" id="{82CBBDB4-F237-4DFB-9E20-AA11544DC6FB}"/>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53" name="【一般廃棄物処理施設】&#10;一人当たり有形固定資産（償却資産）額最大値テキスト">
          <a:extLst>
            <a:ext uri="{FF2B5EF4-FFF2-40B4-BE49-F238E27FC236}">
              <a16:creationId xmlns:a16="http://schemas.microsoft.com/office/drawing/2014/main" id="{CF9DCE7B-DED1-4934-9CB0-2E7B5E0CC0AA}"/>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54" name="直線コネクタ 453">
          <a:extLst>
            <a:ext uri="{FF2B5EF4-FFF2-40B4-BE49-F238E27FC236}">
              <a16:creationId xmlns:a16="http://schemas.microsoft.com/office/drawing/2014/main" id="{84A22972-423F-41EE-825F-204E6926A695}"/>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455" name="【一般廃棄物処理施設】&#10;一人当たり有形固定資産（償却資産）額平均値テキスト">
          <a:extLst>
            <a:ext uri="{FF2B5EF4-FFF2-40B4-BE49-F238E27FC236}">
              <a16:creationId xmlns:a16="http://schemas.microsoft.com/office/drawing/2014/main" id="{C774C54B-C2DC-4ABA-AFA8-6BFF2627C6BE}"/>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56" name="フローチャート: 判断 455">
          <a:extLst>
            <a:ext uri="{FF2B5EF4-FFF2-40B4-BE49-F238E27FC236}">
              <a16:creationId xmlns:a16="http://schemas.microsoft.com/office/drawing/2014/main" id="{1714B37B-5288-4FCF-BDF4-BB99FCEEA1D5}"/>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57" name="フローチャート: 判断 456">
          <a:extLst>
            <a:ext uri="{FF2B5EF4-FFF2-40B4-BE49-F238E27FC236}">
              <a16:creationId xmlns:a16="http://schemas.microsoft.com/office/drawing/2014/main" id="{36E9FBBF-5098-4D8E-B648-1BAE5877ABD1}"/>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58" name="フローチャート: 判断 457">
          <a:extLst>
            <a:ext uri="{FF2B5EF4-FFF2-40B4-BE49-F238E27FC236}">
              <a16:creationId xmlns:a16="http://schemas.microsoft.com/office/drawing/2014/main" id="{BCD6B735-C71C-44E9-8B9B-3FD00843FAF7}"/>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59" name="フローチャート: 判断 458">
          <a:extLst>
            <a:ext uri="{FF2B5EF4-FFF2-40B4-BE49-F238E27FC236}">
              <a16:creationId xmlns:a16="http://schemas.microsoft.com/office/drawing/2014/main" id="{956BCC0D-9C74-4C46-8492-217B52095A31}"/>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60" name="フローチャート: 判断 459">
          <a:extLst>
            <a:ext uri="{FF2B5EF4-FFF2-40B4-BE49-F238E27FC236}">
              <a16:creationId xmlns:a16="http://schemas.microsoft.com/office/drawing/2014/main" id="{3A94E901-673C-4321-AA31-B3162989A2D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14AA641D-392E-4BC2-BBC5-FAC3B1C7FA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F0A40473-240F-443B-8A30-951D3DE0A5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3EDCC272-DC7A-4B05-8712-A44809AC776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33E1CC6B-23C2-4379-8575-F186A243DB0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64520F9-924A-4A1F-B45A-779B612A4C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98418</xdr:rowOff>
    </xdr:from>
    <xdr:to>
      <xdr:col>102</xdr:col>
      <xdr:colOff>165100</xdr:colOff>
      <xdr:row>42</xdr:row>
      <xdr:rowOff>28568</xdr:rowOff>
    </xdr:to>
    <xdr:sp macro="" textlink="">
      <xdr:nvSpPr>
        <xdr:cNvPr id="466" name="楕円 465">
          <a:extLst>
            <a:ext uri="{FF2B5EF4-FFF2-40B4-BE49-F238E27FC236}">
              <a16:creationId xmlns:a16="http://schemas.microsoft.com/office/drawing/2014/main" id="{CEAA2852-88CF-4DC5-9E85-958B16B8FFCB}"/>
            </a:ext>
          </a:extLst>
        </xdr:cNvPr>
        <xdr:cNvSpPr/>
      </xdr:nvSpPr>
      <xdr:spPr>
        <a:xfrm>
          <a:off x="19494500" y="71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467" name="n_1aveValue【一般廃棄物処理施設】&#10;一人当たり有形固定資産（償却資産）額">
          <a:extLst>
            <a:ext uri="{FF2B5EF4-FFF2-40B4-BE49-F238E27FC236}">
              <a16:creationId xmlns:a16="http://schemas.microsoft.com/office/drawing/2014/main" id="{BCA0BF2D-48DE-4EA9-BDB5-04030BB7D69B}"/>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68" name="n_2aveValue【一般廃棄物処理施設】&#10;一人当たり有形固定資産（償却資産）額">
          <a:extLst>
            <a:ext uri="{FF2B5EF4-FFF2-40B4-BE49-F238E27FC236}">
              <a16:creationId xmlns:a16="http://schemas.microsoft.com/office/drawing/2014/main" id="{E12D74D7-2B8A-4415-ABBC-1695578B86CB}"/>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69" name="n_3aveValue【一般廃棄物処理施設】&#10;一人当たり有形固定資産（償却資産）額">
          <a:extLst>
            <a:ext uri="{FF2B5EF4-FFF2-40B4-BE49-F238E27FC236}">
              <a16:creationId xmlns:a16="http://schemas.microsoft.com/office/drawing/2014/main" id="{7D077566-C0A2-478E-9063-36829F6F898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70" name="n_4aveValue【一般廃棄物処理施設】&#10;一人当たり有形固定資産（償却資産）額">
          <a:extLst>
            <a:ext uri="{FF2B5EF4-FFF2-40B4-BE49-F238E27FC236}">
              <a16:creationId xmlns:a16="http://schemas.microsoft.com/office/drawing/2014/main" id="{B6FAA43F-B6BB-409F-9325-BC9A5D6E5BCC}"/>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19695</xdr:rowOff>
    </xdr:from>
    <xdr:ext cx="599010" cy="259045"/>
    <xdr:sp macro="" textlink="">
      <xdr:nvSpPr>
        <xdr:cNvPr id="471" name="n_3mainValue【一般廃棄物処理施設】&#10;一人当たり有形固定資産（償却資産）額">
          <a:extLst>
            <a:ext uri="{FF2B5EF4-FFF2-40B4-BE49-F238E27FC236}">
              <a16:creationId xmlns:a16="http://schemas.microsoft.com/office/drawing/2014/main" id="{0D090229-AB4A-4F50-8852-4347DFCE31E4}"/>
            </a:ext>
          </a:extLst>
        </xdr:cNvPr>
        <xdr:cNvSpPr txBox="1"/>
      </xdr:nvSpPr>
      <xdr:spPr>
        <a:xfrm>
          <a:off x="19245795" y="72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30AA0FB4-19C9-41B9-B9A4-3281C519F8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AF118976-25B1-4EFE-9CE3-5795D0FAB7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C042B9E1-D04E-4D0F-BA55-CF7B579C68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9B474A53-D87F-4ABB-9FC7-91483AA595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ACFF8C03-C207-43EF-9759-AAE0980B68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74F3FD1F-B856-4D94-9BDE-106ACD28C4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86AB73AD-5651-49BD-8DBB-EE0E791342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421C4444-E4DB-413F-8321-ED28B73E8A0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a:extLst>
            <a:ext uri="{FF2B5EF4-FFF2-40B4-BE49-F238E27FC236}">
              <a16:creationId xmlns:a16="http://schemas.microsoft.com/office/drawing/2014/main" id="{D4658027-61FA-4B07-8BE6-CFB4650386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a:extLst>
            <a:ext uri="{FF2B5EF4-FFF2-40B4-BE49-F238E27FC236}">
              <a16:creationId xmlns:a16="http://schemas.microsoft.com/office/drawing/2014/main" id="{C40BEE1B-69AD-440F-9BAC-E2015C7B85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a:extLst>
            <a:ext uri="{FF2B5EF4-FFF2-40B4-BE49-F238E27FC236}">
              <a16:creationId xmlns:a16="http://schemas.microsoft.com/office/drawing/2014/main" id="{EEC27C70-8A1C-4A91-9A03-FE74B86438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a:extLst>
            <a:ext uri="{FF2B5EF4-FFF2-40B4-BE49-F238E27FC236}">
              <a16:creationId xmlns:a16="http://schemas.microsoft.com/office/drawing/2014/main" id="{FEB9DCB6-94ED-41EC-A04D-E034CCDAC9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a:extLst>
            <a:ext uri="{FF2B5EF4-FFF2-40B4-BE49-F238E27FC236}">
              <a16:creationId xmlns:a16="http://schemas.microsoft.com/office/drawing/2014/main" id="{9D8EF59E-83BA-4615-B97B-849951386F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a:extLst>
            <a:ext uri="{FF2B5EF4-FFF2-40B4-BE49-F238E27FC236}">
              <a16:creationId xmlns:a16="http://schemas.microsoft.com/office/drawing/2014/main" id="{C673D037-7351-4D9B-A7E6-678F34D780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a:extLst>
            <a:ext uri="{FF2B5EF4-FFF2-40B4-BE49-F238E27FC236}">
              <a16:creationId xmlns:a16="http://schemas.microsoft.com/office/drawing/2014/main" id="{C365AFD1-FDB1-4F0E-9116-BF4C163035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a:extLst>
            <a:ext uri="{FF2B5EF4-FFF2-40B4-BE49-F238E27FC236}">
              <a16:creationId xmlns:a16="http://schemas.microsoft.com/office/drawing/2014/main" id="{65DD251F-B28D-4759-BD3A-236E1BA23B6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a:extLst>
            <a:ext uri="{FF2B5EF4-FFF2-40B4-BE49-F238E27FC236}">
              <a16:creationId xmlns:a16="http://schemas.microsoft.com/office/drawing/2014/main" id="{EC9EF763-E1DE-470F-A864-6F4BD686D4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a:extLst>
            <a:ext uri="{FF2B5EF4-FFF2-40B4-BE49-F238E27FC236}">
              <a16:creationId xmlns:a16="http://schemas.microsoft.com/office/drawing/2014/main" id="{E3E990C2-6815-4B0D-BD5D-E6035A44F8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a:extLst>
            <a:ext uri="{FF2B5EF4-FFF2-40B4-BE49-F238E27FC236}">
              <a16:creationId xmlns:a16="http://schemas.microsoft.com/office/drawing/2014/main" id="{A516D8FB-1304-4338-9874-02EFABEEAC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a:extLst>
            <a:ext uri="{FF2B5EF4-FFF2-40B4-BE49-F238E27FC236}">
              <a16:creationId xmlns:a16="http://schemas.microsoft.com/office/drawing/2014/main" id="{527240CF-4B86-4001-A94B-6BB5945146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a:extLst>
            <a:ext uri="{FF2B5EF4-FFF2-40B4-BE49-F238E27FC236}">
              <a16:creationId xmlns:a16="http://schemas.microsoft.com/office/drawing/2014/main" id="{D66BA755-5433-4A39-A786-230C12A2D6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a:extLst>
            <a:ext uri="{FF2B5EF4-FFF2-40B4-BE49-F238E27FC236}">
              <a16:creationId xmlns:a16="http://schemas.microsoft.com/office/drawing/2014/main" id="{C9D1ADB1-D402-4F3D-B76A-E864806ECB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a:extLst>
            <a:ext uri="{FF2B5EF4-FFF2-40B4-BE49-F238E27FC236}">
              <a16:creationId xmlns:a16="http://schemas.microsoft.com/office/drawing/2014/main" id="{4E08059D-E914-4934-9DDA-53843475F7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a:extLst>
            <a:ext uri="{FF2B5EF4-FFF2-40B4-BE49-F238E27FC236}">
              <a16:creationId xmlns:a16="http://schemas.microsoft.com/office/drawing/2014/main" id="{FE1D08EF-EC35-42FE-9112-0EA2ECB60A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a:extLst>
            <a:ext uri="{FF2B5EF4-FFF2-40B4-BE49-F238E27FC236}">
              <a16:creationId xmlns:a16="http://schemas.microsoft.com/office/drawing/2014/main" id="{588B2045-EEAA-4A76-8B8F-A65CC355F9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a:extLst>
            <a:ext uri="{FF2B5EF4-FFF2-40B4-BE49-F238E27FC236}">
              <a16:creationId xmlns:a16="http://schemas.microsoft.com/office/drawing/2014/main" id="{ADD2545C-5E57-4306-B79B-15785D6CC0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8" name="テキスト ボックス 497">
          <a:extLst>
            <a:ext uri="{FF2B5EF4-FFF2-40B4-BE49-F238E27FC236}">
              <a16:creationId xmlns:a16="http://schemas.microsoft.com/office/drawing/2014/main" id="{522A3577-7697-4E2F-BB7A-CF40FE9547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9" name="直線コネクタ 498">
          <a:extLst>
            <a:ext uri="{FF2B5EF4-FFF2-40B4-BE49-F238E27FC236}">
              <a16:creationId xmlns:a16="http://schemas.microsoft.com/office/drawing/2014/main" id="{35080E65-C1A0-41B7-8270-A92243245FA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0" name="テキスト ボックス 499">
          <a:extLst>
            <a:ext uri="{FF2B5EF4-FFF2-40B4-BE49-F238E27FC236}">
              <a16:creationId xmlns:a16="http://schemas.microsoft.com/office/drawing/2014/main" id="{AAD527BA-29F8-4B38-AB1C-EF5318B2A8C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1" name="直線コネクタ 500">
          <a:extLst>
            <a:ext uri="{FF2B5EF4-FFF2-40B4-BE49-F238E27FC236}">
              <a16:creationId xmlns:a16="http://schemas.microsoft.com/office/drawing/2014/main" id="{CEBB7F5E-F851-4285-8A70-46E2EAAB131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2" name="テキスト ボックス 501">
          <a:extLst>
            <a:ext uri="{FF2B5EF4-FFF2-40B4-BE49-F238E27FC236}">
              <a16:creationId xmlns:a16="http://schemas.microsoft.com/office/drawing/2014/main" id="{D1A27079-389C-44D3-87DA-AA78C136BF0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3" name="直線コネクタ 502">
          <a:extLst>
            <a:ext uri="{FF2B5EF4-FFF2-40B4-BE49-F238E27FC236}">
              <a16:creationId xmlns:a16="http://schemas.microsoft.com/office/drawing/2014/main" id="{4BF5765B-D5BD-421C-8AB7-59F2AD2AEA4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4" name="テキスト ボックス 503">
          <a:extLst>
            <a:ext uri="{FF2B5EF4-FFF2-40B4-BE49-F238E27FC236}">
              <a16:creationId xmlns:a16="http://schemas.microsoft.com/office/drawing/2014/main" id="{107B2476-1290-456C-9753-A23D1A5033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5" name="直線コネクタ 504">
          <a:extLst>
            <a:ext uri="{FF2B5EF4-FFF2-40B4-BE49-F238E27FC236}">
              <a16:creationId xmlns:a16="http://schemas.microsoft.com/office/drawing/2014/main" id="{CE31A830-3023-4677-9A25-0343226AB6E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6" name="テキスト ボックス 505">
          <a:extLst>
            <a:ext uri="{FF2B5EF4-FFF2-40B4-BE49-F238E27FC236}">
              <a16:creationId xmlns:a16="http://schemas.microsoft.com/office/drawing/2014/main" id="{EE351C11-6E11-47E4-B7FB-EF2F088086D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7" name="直線コネクタ 506">
          <a:extLst>
            <a:ext uri="{FF2B5EF4-FFF2-40B4-BE49-F238E27FC236}">
              <a16:creationId xmlns:a16="http://schemas.microsoft.com/office/drawing/2014/main" id="{9BB1B47C-9780-4A3B-8F90-E6125B9243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8" name="テキスト ボックス 507">
          <a:extLst>
            <a:ext uri="{FF2B5EF4-FFF2-40B4-BE49-F238E27FC236}">
              <a16:creationId xmlns:a16="http://schemas.microsoft.com/office/drawing/2014/main" id="{7DA728F3-929E-4F86-9B73-E7F5A97C5DB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9" name="直線コネクタ 508">
          <a:extLst>
            <a:ext uri="{FF2B5EF4-FFF2-40B4-BE49-F238E27FC236}">
              <a16:creationId xmlns:a16="http://schemas.microsoft.com/office/drawing/2014/main" id="{E405FA97-547A-433C-9DB1-F872D375D4F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0" name="テキスト ボックス 509">
          <a:extLst>
            <a:ext uri="{FF2B5EF4-FFF2-40B4-BE49-F238E27FC236}">
              <a16:creationId xmlns:a16="http://schemas.microsoft.com/office/drawing/2014/main" id="{BAF6915D-4828-4925-8653-9088820043F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a:extLst>
            <a:ext uri="{FF2B5EF4-FFF2-40B4-BE49-F238E27FC236}">
              <a16:creationId xmlns:a16="http://schemas.microsoft.com/office/drawing/2014/main" id="{B15A256B-AD5B-4093-A7B7-B65407CD3E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a:extLst>
            <a:ext uri="{FF2B5EF4-FFF2-40B4-BE49-F238E27FC236}">
              <a16:creationId xmlns:a16="http://schemas.microsoft.com/office/drawing/2014/main" id="{3AE127F7-4FC6-40F0-B459-18078F2DC1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13" name="直線コネクタ 512">
          <a:extLst>
            <a:ext uri="{FF2B5EF4-FFF2-40B4-BE49-F238E27FC236}">
              <a16:creationId xmlns:a16="http://schemas.microsoft.com/office/drawing/2014/main" id="{4C06DFC9-7AF3-4247-BA14-68AFA42002B1}"/>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4" name="【消防施設】&#10;有形固定資産減価償却率最小値テキスト">
          <a:extLst>
            <a:ext uri="{FF2B5EF4-FFF2-40B4-BE49-F238E27FC236}">
              <a16:creationId xmlns:a16="http://schemas.microsoft.com/office/drawing/2014/main" id="{D8A90461-45AD-49D6-91E7-C1C48997725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5" name="直線コネクタ 514">
          <a:extLst>
            <a:ext uri="{FF2B5EF4-FFF2-40B4-BE49-F238E27FC236}">
              <a16:creationId xmlns:a16="http://schemas.microsoft.com/office/drawing/2014/main" id="{6274671D-A778-438F-8897-C69CF684A37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16" name="【消防施設】&#10;有形固定資産減価償却率最大値テキスト">
          <a:extLst>
            <a:ext uri="{FF2B5EF4-FFF2-40B4-BE49-F238E27FC236}">
              <a16:creationId xmlns:a16="http://schemas.microsoft.com/office/drawing/2014/main" id="{4B5C25F7-116D-4BBC-ACAE-C8D3267ADBBB}"/>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7" name="直線コネクタ 516">
          <a:extLst>
            <a:ext uri="{FF2B5EF4-FFF2-40B4-BE49-F238E27FC236}">
              <a16:creationId xmlns:a16="http://schemas.microsoft.com/office/drawing/2014/main" id="{63B4CCCF-5A21-40C0-A10D-0E416553ABD8}"/>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18" name="【消防施設】&#10;有形固定資産減価償却率平均値テキスト">
          <a:extLst>
            <a:ext uri="{FF2B5EF4-FFF2-40B4-BE49-F238E27FC236}">
              <a16:creationId xmlns:a16="http://schemas.microsoft.com/office/drawing/2014/main" id="{8B21F41F-6D43-4F33-AF10-B44CD21FCB1D}"/>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19" name="フローチャート: 判断 518">
          <a:extLst>
            <a:ext uri="{FF2B5EF4-FFF2-40B4-BE49-F238E27FC236}">
              <a16:creationId xmlns:a16="http://schemas.microsoft.com/office/drawing/2014/main" id="{8E4CD8EB-D467-43F1-AFD8-524E489BB688}"/>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20" name="フローチャート: 判断 519">
          <a:extLst>
            <a:ext uri="{FF2B5EF4-FFF2-40B4-BE49-F238E27FC236}">
              <a16:creationId xmlns:a16="http://schemas.microsoft.com/office/drawing/2014/main" id="{5872E04E-D6D0-4D7B-AB87-5CA064EB57DB}"/>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21" name="フローチャート: 判断 520">
          <a:extLst>
            <a:ext uri="{FF2B5EF4-FFF2-40B4-BE49-F238E27FC236}">
              <a16:creationId xmlns:a16="http://schemas.microsoft.com/office/drawing/2014/main" id="{523EEEEB-745F-42FB-88DC-DDAA6A815A04}"/>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22" name="フローチャート: 判断 521">
          <a:extLst>
            <a:ext uri="{FF2B5EF4-FFF2-40B4-BE49-F238E27FC236}">
              <a16:creationId xmlns:a16="http://schemas.microsoft.com/office/drawing/2014/main" id="{5E2980C9-20D1-40E3-B311-DD89318B024E}"/>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23" name="フローチャート: 判断 522">
          <a:extLst>
            <a:ext uri="{FF2B5EF4-FFF2-40B4-BE49-F238E27FC236}">
              <a16:creationId xmlns:a16="http://schemas.microsoft.com/office/drawing/2014/main" id="{775E5BBE-2FF7-4F7E-B2F6-BA69D0B286E4}"/>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B68E55E-0EB3-4F96-8FEF-427E51808E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D6949F0B-825B-4C3B-BBA1-3A30E4C9A4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E12EFAA3-15C5-40A6-9143-91508383D8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B68CE970-6ABB-4361-8D08-DC3E0C267BB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F83509A2-99F3-4987-B888-889FD993E2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29" name="楕円 528">
          <a:extLst>
            <a:ext uri="{FF2B5EF4-FFF2-40B4-BE49-F238E27FC236}">
              <a16:creationId xmlns:a16="http://schemas.microsoft.com/office/drawing/2014/main" id="{30939768-A169-460C-AC46-2754905BC2BD}"/>
            </a:ext>
          </a:extLst>
        </xdr:cNvPr>
        <xdr:cNvSpPr/>
      </xdr:nvSpPr>
      <xdr:spPr>
        <a:xfrm>
          <a:off x="16268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132641</xdr:rowOff>
    </xdr:from>
    <xdr:ext cx="405111" cy="259045"/>
    <xdr:sp macro="" textlink="">
      <xdr:nvSpPr>
        <xdr:cNvPr id="530" name="【消防施設】&#10;有形固定資産減価償却率該当値テキスト">
          <a:extLst>
            <a:ext uri="{FF2B5EF4-FFF2-40B4-BE49-F238E27FC236}">
              <a16:creationId xmlns:a16="http://schemas.microsoft.com/office/drawing/2014/main" id="{B27C8A9D-D441-4934-94C8-BE20B5AA6036}"/>
            </a:ext>
          </a:extLst>
        </xdr:cNvPr>
        <xdr:cNvSpPr txBox="1"/>
      </xdr:nvSpPr>
      <xdr:spPr>
        <a:xfrm>
          <a:off x="16357600" y="1402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85271</xdr:rowOff>
    </xdr:from>
    <xdr:to>
      <xdr:col>81</xdr:col>
      <xdr:colOff>101600</xdr:colOff>
      <xdr:row>83</xdr:row>
      <xdr:rowOff>15421</xdr:rowOff>
    </xdr:to>
    <xdr:sp macro="" textlink="">
      <xdr:nvSpPr>
        <xdr:cNvPr id="531" name="楕円 530">
          <a:extLst>
            <a:ext uri="{FF2B5EF4-FFF2-40B4-BE49-F238E27FC236}">
              <a16:creationId xmlns:a16="http://schemas.microsoft.com/office/drawing/2014/main" id="{627C3712-A994-4C9B-9D3E-051191AE8B99}"/>
            </a:ext>
          </a:extLst>
        </xdr:cNvPr>
        <xdr:cNvSpPr/>
      </xdr:nvSpPr>
      <xdr:spPr>
        <a:xfrm>
          <a:off x="1543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136071</xdr:rowOff>
    </xdr:from>
    <xdr:to>
      <xdr:col>85</xdr:col>
      <xdr:colOff>127000</xdr:colOff>
      <xdr:row>82</xdr:row>
      <xdr:rowOff>160564</xdr:rowOff>
    </xdr:to>
    <xdr:cxnSp macro="">
      <xdr:nvCxnSpPr>
        <xdr:cNvPr id="532" name="直線コネクタ 531">
          <a:extLst>
            <a:ext uri="{FF2B5EF4-FFF2-40B4-BE49-F238E27FC236}">
              <a16:creationId xmlns:a16="http://schemas.microsoft.com/office/drawing/2014/main" id="{3BAB9059-AF94-410F-B524-DBC15C8DB4C4}"/>
            </a:ext>
          </a:extLst>
        </xdr:cNvPr>
        <xdr:cNvCxnSpPr/>
      </xdr:nvCxnSpPr>
      <xdr:spPr>
        <a:xfrm>
          <a:off x="15481300" y="1419497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96701</xdr:rowOff>
    </xdr:from>
    <xdr:to>
      <xdr:col>72</xdr:col>
      <xdr:colOff>38100</xdr:colOff>
      <xdr:row>84</xdr:row>
      <xdr:rowOff>26851</xdr:rowOff>
    </xdr:to>
    <xdr:sp macro="" textlink="">
      <xdr:nvSpPr>
        <xdr:cNvPr id="533" name="楕円 532">
          <a:extLst>
            <a:ext uri="{FF2B5EF4-FFF2-40B4-BE49-F238E27FC236}">
              <a16:creationId xmlns:a16="http://schemas.microsoft.com/office/drawing/2014/main" id="{9336FFB3-8CAE-49EA-B723-6AD236626C09}"/>
            </a:ext>
          </a:extLst>
        </xdr:cNvPr>
        <xdr:cNvSpPr/>
      </xdr:nvSpPr>
      <xdr:spPr>
        <a:xfrm>
          <a:off x="13652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97989</xdr:rowOff>
    </xdr:from>
    <xdr:ext cx="405111" cy="259045"/>
    <xdr:sp macro="" textlink="">
      <xdr:nvSpPr>
        <xdr:cNvPr id="534" name="n_1aveValue【消防施設】&#10;有形固定資産減価償却率">
          <a:extLst>
            <a:ext uri="{FF2B5EF4-FFF2-40B4-BE49-F238E27FC236}">
              <a16:creationId xmlns:a16="http://schemas.microsoft.com/office/drawing/2014/main" id="{135C9F5B-25AB-4511-8AA2-A7F6CE34DCE0}"/>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35" name="n_2aveValue【消防施設】&#10;有形固定資産減価償却率">
          <a:extLst>
            <a:ext uri="{FF2B5EF4-FFF2-40B4-BE49-F238E27FC236}">
              <a16:creationId xmlns:a16="http://schemas.microsoft.com/office/drawing/2014/main" id="{4314164C-A323-4A98-ADDA-87F4FC006846}"/>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36" name="n_3aveValue【消防施設】&#10;有形固定資産減価償却率">
          <a:extLst>
            <a:ext uri="{FF2B5EF4-FFF2-40B4-BE49-F238E27FC236}">
              <a16:creationId xmlns:a16="http://schemas.microsoft.com/office/drawing/2014/main" id="{E789FFF8-473C-427D-B933-D9040CC16920}"/>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37" name="n_4aveValue【消防施設】&#10;有形固定資産減価償却率">
          <a:extLst>
            <a:ext uri="{FF2B5EF4-FFF2-40B4-BE49-F238E27FC236}">
              <a16:creationId xmlns:a16="http://schemas.microsoft.com/office/drawing/2014/main" id="{79C0CE29-1A6E-436F-B232-C127E11B89C3}"/>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31948</xdr:rowOff>
    </xdr:from>
    <xdr:ext cx="405111" cy="259045"/>
    <xdr:sp macro="" textlink="">
      <xdr:nvSpPr>
        <xdr:cNvPr id="538" name="n_1mainValue【消防施設】&#10;有形固定資産減価償却率">
          <a:extLst>
            <a:ext uri="{FF2B5EF4-FFF2-40B4-BE49-F238E27FC236}">
              <a16:creationId xmlns:a16="http://schemas.microsoft.com/office/drawing/2014/main" id="{AA795E07-EAFF-4175-88C0-D6D73FF5EFCD}"/>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17978</xdr:rowOff>
    </xdr:from>
    <xdr:ext cx="405111" cy="259045"/>
    <xdr:sp macro="" textlink="">
      <xdr:nvSpPr>
        <xdr:cNvPr id="539" name="n_3mainValue【消防施設】&#10;有形固定資産減価償却率">
          <a:extLst>
            <a:ext uri="{FF2B5EF4-FFF2-40B4-BE49-F238E27FC236}">
              <a16:creationId xmlns:a16="http://schemas.microsoft.com/office/drawing/2014/main" id="{AE1F6F9E-0E97-4531-B7BB-AAF4F55394BE}"/>
            </a:ext>
          </a:extLst>
        </xdr:cNvPr>
        <xdr:cNvSpPr txBox="1"/>
      </xdr:nvSpPr>
      <xdr:spPr>
        <a:xfrm>
          <a:off x="13500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803FF2CC-FE19-480A-BBA4-40C4E0155C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58694C4C-F7BD-4965-BB7A-FE4031CC6E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D23E223D-F111-4C51-B62A-EBED27F66D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81FE397F-F058-45EF-A8F0-46FE00D3F7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C8EB6BB6-630F-47FA-8990-4F86885765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095D5969-EF30-4DB5-9E47-53C1E5DF15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91E386C2-5125-4171-A128-F3D6E77984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DC38FD22-8433-4256-97B6-17883E3F0E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0C2DEC2F-0D29-4376-8A84-0455B58BCDE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2D4FA10C-B7A6-406C-92ED-E949E3B2E8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a:extLst>
            <a:ext uri="{FF2B5EF4-FFF2-40B4-BE49-F238E27FC236}">
              <a16:creationId xmlns:a16="http://schemas.microsoft.com/office/drawing/2014/main" id="{2901D431-715A-4ECE-9081-CF61A6E3726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a:extLst>
            <a:ext uri="{FF2B5EF4-FFF2-40B4-BE49-F238E27FC236}">
              <a16:creationId xmlns:a16="http://schemas.microsoft.com/office/drawing/2014/main" id="{A64A6645-6DF8-47AB-8F47-DF9D738B3BB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a:extLst>
            <a:ext uri="{FF2B5EF4-FFF2-40B4-BE49-F238E27FC236}">
              <a16:creationId xmlns:a16="http://schemas.microsoft.com/office/drawing/2014/main" id="{7254B6F6-1A2A-4269-AFF2-761F20BDAF4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a:extLst>
            <a:ext uri="{FF2B5EF4-FFF2-40B4-BE49-F238E27FC236}">
              <a16:creationId xmlns:a16="http://schemas.microsoft.com/office/drawing/2014/main" id="{49FD2B8C-FAB4-4C07-8864-CB62273C1C9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a:extLst>
            <a:ext uri="{FF2B5EF4-FFF2-40B4-BE49-F238E27FC236}">
              <a16:creationId xmlns:a16="http://schemas.microsoft.com/office/drawing/2014/main" id="{1B89A55A-A25F-4912-AAD3-81DB73D806C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a:extLst>
            <a:ext uri="{FF2B5EF4-FFF2-40B4-BE49-F238E27FC236}">
              <a16:creationId xmlns:a16="http://schemas.microsoft.com/office/drawing/2014/main" id="{E944C2FD-DF3B-48EE-8E39-69C54DC84FC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a:extLst>
            <a:ext uri="{FF2B5EF4-FFF2-40B4-BE49-F238E27FC236}">
              <a16:creationId xmlns:a16="http://schemas.microsoft.com/office/drawing/2014/main" id="{23D335B6-9DE8-4C6C-8C23-544E2B124A1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a:extLst>
            <a:ext uri="{FF2B5EF4-FFF2-40B4-BE49-F238E27FC236}">
              <a16:creationId xmlns:a16="http://schemas.microsoft.com/office/drawing/2014/main" id="{3A29FF14-3AA1-4C84-BA49-8CCD758ECC6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a:extLst>
            <a:ext uri="{FF2B5EF4-FFF2-40B4-BE49-F238E27FC236}">
              <a16:creationId xmlns:a16="http://schemas.microsoft.com/office/drawing/2014/main" id="{416B2C9F-C42B-443A-829B-C1CD9C6EE5B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a:extLst>
            <a:ext uri="{FF2B5EF4-FFF2-40B4-BE49-F238E27FC236}">
              <a16:creationId xmlns:a16="http://schemas.microsoft.com/office/drawing/2014/main" id="{775C0DF7-238B-4336-840A-8349B3D522A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a:extLst>
            <a:ext uri="{FF2B5EF4-FFF2-40B4-BE49-F238E27FC236}">
              <a16:creationId xmlns:a16="http://schemas.microsoft.com/office/drawing/2014/main" id="{CA506628-0402-4D65-9B2F-94BD173089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id="{593F9FD2-FADE-4357-AE55-7C5A57F406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a:extLst>
            <a:ext uri="{FF2B5EF4-FFF2-40B4-BE49-F238E27FC236}">
              <a16:creationId xmlns:a16="http://schemas.microsoft.com/office/drawing/2014/main" id="{DBB83409-3D0F-40DA-B67E-AF33DC94EEF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63" name="直線コネクタ 562">
          <a:extLst>
            <a:ext uri="{FF2B5EF4-FFF2-40B4-BE49-F238E27FC236}">
              <a16:creationId xmlns:a16="http://schemas.microsoft.com/office/drawing/2014/main" id="{915668E6-7B67-414E-A648-235BD648859E}"/>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64" name="【消防施設】&#10;一人当たり面積最小値テキスト">
          <a:extLst>
            <a:ext uri="{FF2B5EF4-FFF2-40B4-BE49-F238E27FC236}">
              <a16:creationId xmlns:a16="http://schemas.microsoft.com/office/drawing/2014/main" id="{3C35A336-AE80-489B-A1A8-4BF426C69638}"/>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65" name="直線コネクタ 564">
          <a:extLst>
            <a:ext uri="{FF2B5EF4-FFF2-40B4-BE49-F238E27FC236}">
              <a16:creationId xmlns:a16="http://schemas.microsoft.com/office/drawing/2014/main" id="{3CF1C3AB-0BBB-459C-8FB7-0ACF2E150EBB}"/>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66" name="【消防施設】&#10;一人当たり面積最大値テキスト">
          <a:extLst>
            <a:ext uri="{FF2B5EF4-FFF2-40B4-BE49-F238E27FC236}">
              <a16:creationId xmlns:a16="http://schemas.microsoft.com/office/drawing/2014/main" id="{9D3AA4E4-D619-4C21-A7DF-CC07247F0FC6}"/>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67" name="直線コネクタ 566">
          <a:extLst>
            <a:ext uri="{FF2B5EF4-FFF2-40B4-BE49-F238E27FC236}">
              <a16:creationId xmlns:a16="http://schemas.microsoft.com/office/drawing/2014/main" id="{A1AFBFD5-2766-451F-A59C-3A53DD96CAAE}"/>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68" name="【消防施設】&#10;一人当たり面積平均値テキスト">
          <a:extLst>
            <a:ext uri="{FF2B5EF4-FFF2-40B4-BE49-F238E27FC236}">
              <a16:creationId xmlns:a16="http://schemas.microsoft.com/office/drawing/2014/main" id="{1D5356F0-32AB-4B14-A0CC-23EC3928D59F}"/>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69" name="フローチャート: 判断 568">
          <a:extLst>
            <a:ext uri="{FF2B5EF4-FFF2-40B4-BE49-F238E27FC236}">
              <a16:creationId xmlns:a16="http://schemas.microsoft.com/office/drawing/2014/main" id="{7AB0DDDF-076F-494E-BAE4-FAA8967FE7D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70" name="フローチャート: 判断 569">
          <a:extLst>
            <a:ext uri="{FF2B5EF4-FFF2-40B4-BE49-F238E27FC236}">
              <a16:creationId xmlns:a16="http://schemas.microsoft.com/office/drawing/2014/main" id="{B5D5F5F1-72BE-4A80-AF87-EDFE1766DED4}"/>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71" name="フローチャート: 判断 570">
          <a:extLst>
            <a:ext uri="{FF2B5EF4-FFF2-40B4-BE49-F238E27FC236}">
              <a16:creationId xmlns:a16="http://schemas.microsoft.com/office/drawing/2014/main" id="{C7AF5884-7F40-4451-92E0-B9EADB6DB3AB}"/>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72" name="フローチャート: 判断 571">
          <a:extLst>
            <a:ext uri="{FF2B5EF4-FFF2-40B4-BE49-F238E27FC236}">
              <a16:creationId xmlns:a16="http://schemas.microsoft.com/office/drawing/2014/main" id="{EF15C9A3-B67A-4068-B46C-BDB8FF86926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73" name="フローチャート: 判断 572">
          <a:extLst>
            <a:ext uri="{FF2B5EF4-FFF2-40B4-BE49-F238E27FC236}">
              <a16:creationId xmlns:a16="http://schemas.microsoft.com/office/drawing/2014/main" id="{95C9E1D5-1911-414C-9855-008A1917E51E}"/>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538D44A-9CE6-4065-A1FB-7A0956C6F7B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58C17FD8-FE5B-41E6-98E7-13315B9420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22AFB206-AD08-450C-BE58-CE8107A8D0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681AE737-AB80-4F4A-878A-D022D39C22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CB5C6D4-1420-4857-AAF3-038E8DDD88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55118</xdr:rowOff>
    </xdr:from>
    <xdr:to>
      <xdr:col>116</xdr:col>
      <xdr:colOff>114300</xdr:colOff>
      <xdr:row>84</xdr:row>
      <xdr:rowOff>156718</xdr:rowOff>
    </xdr:to>
    <xdr:sp macro="" textlink="">
      <xdr:nvSpPr>
        <xdr:cNvPr id="579" name="楕円 578">
          <a:extLst>
            <a:ext uri="{FF2B5EF4-FFF2-40B4-BE49-F238E27FC236}">
              <a16:creationId xmlns:a16="http://schemas.microsoft.com/office/drawing/2014/main" id="{3C26D39B-EDBE-40AD-A917-3FA004FDCD87}"/>
            </a:ext>
          </a:extLst>
        </xdr:cNvPr>
        <xdr:cNvSpPr/>
      </xdr:nvSpPr>
      <xdr:spPr>
        <a:xfrm>
          <a:off x="221107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77995</xdr:rowOff>
    </xdr:from>
    <xdr:ext cx="469744" cy="259045"/>
    <xdr:sp macro="" textlink="">
      <xdr:nvSpPr>
        <xdr:cNvPr id="580" name="【消防施設】&#10;一人当たり面積該当値テキスト">
          <a:extLst>
            <a:ext uri="{FF2B5EF4-FFF2-40B4-BE49-F238E27FC236}">
              <a16:creationId xmlns:a16="http://schemas.microsoft.com/office/drawing/2014/main" id="{720A24A1-98D6-47E4-9CFA-8A52C74956D8}"/>
            </a:ext>
          </a:extLst>
        </xdr:cNvPr>
        <xdr:cNvSpPr txBox="1"/>
      </xdr:nvSpPr>
      <xdr:spPr>
        <a:xfrm>
          <a:off x="22199600"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68835</xdr:rowOff>
    </xdr:from>
    <xdr:to>
      <xdr:col>112</xdr:col>
      <xdr:colOff>38100</xdr:colOff>
      <xdr:row>84</xdr:row>
      <xdr:rowOff>170435</xdr:rowOff>
    </xdr:to>
    <xdr:sp macro="" textlink="">
      <xdr:nvSpPr>
        <xdr:cNvPr id="581" name="楕円 580">
          <a:extLst>
            <a:ext uri="{FF2B5EF4-FFF2-40B4-BE49-F238E27FC236}">
              <a16:creationId xmlns:a16="http://schemas.microsoft.com/office/drawing/2014/main" id="{7281346E-CE52-4717-AB1B-64253CF653F1}"/>
            </a:ext>
          </a:extLst>
        </xdr:cNvPr>
        <xdr:cNvSpPr/>
      </xdr:nvSpPr>
      <xdr:spPr>
        <a:xfrm>
          <a:off x="212725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105918</xdr:rowOff>
    </xdr:from>
    <xdr:to>
      <xdr:col>116</xdr:col>
      <xdr:colOff>63500</xdr:colOff>
      <xdr:row>84</xdr:row>
      <xdr:rowOff>119635</xdr:rowOff>
    </xdr:to>
    <xdr:cxnSp macro="">
      <xdr:nvCxnSpPr>
        <xdr:cNvPr id="582" name="直線コネクタ 581">
          <a:extLst>
            <a:ext uri="{FF2B5EF4-FFF2-40B4-BE49-F238E27FC236}">
              <a16:creationId xmlns:a16="http://schemas.microsoft.com/office/drawing/2014/main" id="{C05770C7-BB71-4900-B5DE-4EC25C2D4F85}"/>
            </a:ext>
          </a:extLst>
        </xdr:cNvPr>
        <xdr:cNvCxnSpPr/>
      </xdr:nvCxnSpPr>
      <xdr:spPr>
        <a:xfrm flipV="1">
          <a:off x="21323300" y="1450771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84837</xdr:rowOff>
    </xdr:from>
    <xdr:to>
      <xdr:col>102</xdr:col>
      <xdr:colOff>165100</xdr:colOff>
      <xdr:row>85</xdr:row>
      <xdr:rowOff>14987</xdr:rowOff>
    </xdr:to>
    <xdr:sp macro="" textlink="">
      <xdr:nvSpPr>
        <xdr:cNvPr id="583" name="楕円 582">
          <a:extLst>
            <a:ext uri="{FF2B5EF4-FFF2-40B4-BE49-F238E27FC236}">
              <a16:creationId xmlns:a16="http://schemas.microsoft.com/office/drawing/2014/main" id="{39CE45A5-2750-4D4C-B756-2202883BF022}"/>
            </a:ext>
          </a:extLst>
        </xdr:cNvPr>
        <xdr:cNvSpPr/>
      </xdr:nvSpPr>
      <xdr:spPr>
        <a:xfrm>
          <a:off x="194945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98314</xdr:rowOff>
    </xdr:from>
    <xdr:ext cx="469744" cy="259045"/>
    <xdr:sp macro="" textlink="">
      <xdr:nvSpPr>
        <xdr:cNvPr id="584" name="n_1aveValue【消防施設】&#10;一人当たり面積">
          <a:extLst>
            <a:ext uri="{FF2B5EF4-FFF2-40B4-BE49-F238E27FC236}">
              <a16:creationId xmlns:a16="http://schemas.microsoft.com/office/drawing/2014/main" id="{E7D6D1CD-685E-413C-8C19-6F7494960E85}"/>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85" name="n_2aveValue【消防施設】&#10;一人当たり面積">
          <a:extLst>
            <a:ext uri="{FF2B5EF4-FFF2-40B4-BE49-F238E27FC236}">
              <a16:creationId xmlns:a16="http://schemas.microsoft.com/office/drawing/2014/main" id="{5B8C387D-113A-4036-9622-AADB57B9EE08}"/>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586" name="n_3aveValue【消防施設】&#10;一人当たり面積">
          <a:extLst>
            <a:ext uri="{FF2B5EF4-FFF2-40B4-BE49-F238E27FC236}">
              <a16:creationId xmlns:a16="http://schemas.microsoft.com/office/drawing/2014/main" id="{8081C7C2-F360-4564-B1F7-1A0F3035A006}"/>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87" name="n_4aveValue【消防施設】&#10;一人当たり面積">
          <a:extLst>
            <a:ext uri="{FF2B5EF4-FFF2-40B4-BE49-F238E27FC236}">
              <a16:creationId xmlns:a16="http://schemas.microsoft.com/office/drawing/2014/main" id="{CA6D5052-61B6-4980-93D4-5C301C5BDCF9}"/>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15512</xdr:rowOff>
    </xdr:from>
    <xdr:ext cx="469744" cy="259045"/>
    <xdr:sp macro="" textlink="">
      <xdr:nvSpPr>
        <xdr:cNvPr id="588" name="n_1mainValue【消防施設】&#10;一人当たり面積">
          <a:extLst>
            <a:ext uri="{FF2B5EF4-FFF2-40B4-BE49-F238E27FC236}">
              <a16:creationId xmlns:a16="http://schemas.microsoft.com/office/drawing/2014/main" id="{FA65A5C7-95E2-4376-B644-329F717A1DA0}"/>
            </a:ext>
          </a:extLst>
        </xdr:cNvPr>
        <xdr:cNvSpPr txBox="1"/>
      </xdr:nvSpPr>
      <xdr:spPr>
        <a:xfrm>
          <a:off x="21075727" y="142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31514</xdr:rowOff>
    </xdr:from>
    <xdr:ext cx="469744" cy="259045"/>
    <xdr:sp macro="" textlink="">
      <xdr:nvSpPr>
        <xdr:cNvPr id="589" name="n_3mainValue【消防施設】&#10;一人当たり面積">
          <a:extLst>
            <a:ext uri="{FF2B5EF4-FFF2-40B4-BE49-F238E27FC236}">
              <a16:creationId xmlns:a16="http://schemas.microsoft.com/office/drawing/2014/main" id="{B9D87568-5ADD-4F6E-ADEE-E89F9E453945}"/>
            </a:ext>
          </a:extLst>
        </xdr:cNvPr>
        <xdr:cNvSpPr txBox="1"/>
      </xdr:nvSpPr>
      <xdr:spPr>
        <a:xfrm>
          <a:off x="19310427" y="14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F041A0A3-4755-47DC-B437-3C17DA8F8F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1743196D-1F7F-4969-80C9-4646E05358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9BD1A036-758D-480B-B5A4-F792C68335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4BDD7A8E-FD9F-4F9D-BC66-77C9E74F06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119D6393-0453-4D41-9183-71B360E342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A9A43B6D-5F0A-4210-AC0B-007CA513C2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C584E914-8080-49D9-BB60-1C2F5252B9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A7D8CEFF-F35B-4404-B8FF-87F6A0C611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id="{A38E74C9-0ED9-46F5-92EA-E4B68C722D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id="{1074D3C9-8036-405D-B09B-EBEFA18972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a:extLst>
            <a:ext uri="{FF2B5EF4-FFF2-40B4-BE49-F238E27FC236}">
              <a16:creationId xmlns:a16="http://schemas.microsoft.com/office/drawing/2014/main" id="{FB2E2EC5-EB23-4D7A-9B9E-4AB01F9502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1" name="直線コネクタ 600">
          <a:extLst>
            <a:ext uri="{FF2B5EF4-FFF2-40B4-BE49-F238E27FC236}">
              <a16:creationId xmlns:a16="http://schemas.microsoft.com/office/drawing/2014/main" id="{D5EC5814-A93A-413C-88A5-7C5668788D5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EEF6EA22-C0D8-441F-988F-3B30897C24B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3" name="直線コネクタ 602">
          <a:extLst>
            <a:ext uri="{FF2B5EF4-FFF2-40B4-BE49-F238E27FC236}">
              <a16:creationId xmlns:a16="http://schemas.microsoft.com/office/drawing/2014/main" id="{BFD1971B-CBB2-4A79-BA6A-BB1D57ED6CB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4" name="テキスト ボックス 603">
          <a:extLst>
            <a:ext uri="{FF2B5EF4-FFF2-40B4-BE49-F238E27FC236}">
              <a16:creationId xmlns:a16="http://schemas.microsoft.com/office/drawing/2014/main" id="{7FA23075-CCC3-4B49-BBCE-7AB32EB77E0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5" name="直線コネクタ 604">
          <a:extLst>
            <a:ext uri="{FF2B5EF4-FFF2-40B4-BE49-F238E27FC236}">
              <a16:creationId xmlns:a16="http://schemas.microsoft.com/office/drawing/2014/main" id="{7585DA8F-B5B7-41E6-BAC5-2294387B2A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6" name="テキスト ボックス 605">
          <a:extLst>
            <a:ext uri="{FF2B5EF4-FFF2-40B4-BE49-F238E27FC236}">
              <a16:creationId xmlns:a16="http://schemas.microsoft.com/office/drawing/2014/main" id="{454496F3-B13A-404B-9A58-41D082821F5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7" name="直線コネクタ 606">
          <a:extLst>
            <a:ext uri="{FF2B5EF4-FFF2-40B4-BE49-F238E27FC236}">
              <a16:creationId xmlns:a16="http://schemas.microsoft.com/office/drawing/2014/main" id="{09B17BD2-0B5E-434C-83D1-98B0B6EAE40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8" name="テキスト ボックス 607">
          <a:extLst>
            <a:ext uri="{FF2B5EF4-FFF2-40B4-BE49-F238E27FC236}">
              <a16:creationId xmlns:a16="http://schemas.microsoft.com/office/drawing/2014/main" id="{2F9D98AC-1D9E-4BA6-A5BC-7D5825858BF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9" name="直線コネクタ 608">
          <a:extLst>
            <a:ext uri="{FF2B5EF4-FFF2-40B4-BE49-F238E27FC236}">
              <a16:creationId xmlns:a16="http://schemas.microsoft.com/office/drawing/2014/main" id="{F927CEE2-29A3-4EF9-A054-4AAD7CAA52F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10" name="テキスト ボックス 609">
          <a:extLst>
            <a:ext uri="{FF2B5EF4-FFF2-40B4-BE49-F238E27FC236}">
              <a16:creationId xmlns:a16="http://schemas.microsoft.com/office/drawing/2014/main" id="{E0BCD420-467F-4107-8A37-8713DEE485A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a16="http://schemas.microsoft.com/office/drawing/2014/main" id="{A6CCBE8E-F915-4194-B132-CCF736A384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a:extLst>
            <a:ext uri="{FF2B5EF4-FFF2-40B4-BE49-F238E27FC236}">
              <a16:creationId xmlns:a16="http://schemas.microsoft.com/office/drawing/2014/main" id="{A3A9952B-61CB-4C76-9E71-FE540B0248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13" name="直線コネクタ 612">
          <a:extLst>
            <a:ext uri="{FF2B5EF4-FFF2-40B4-BE49-F238E27FC236}">
              <a16:creationId xmlns:a16="http://schemas.microsoft.com/office/drawing/2014/main" id="{3DCDAB47-0C3A-49A9-B079-01097019B83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14" name="【庁舎】&#10;有形固定資産減価償却率最小値テキスト">
          <a:extLst>
            <a:ext uri="{FF2B5EF4-FFF2-40B4-BE49-F238E27FC236}">
              <a16:creationId xmlns:a16="http://schemas.microsoft.com/office/drawing/2014/main" id="{BBC5174D-6B27-42CA-878A-90A101EDA2E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15" name="直線コネクタ 614">
          <a:extLst>
            <a:ext uri="{FF2B5EF4-FFF2-40B4-BE49-F238E27FC236}">
              <a16:creationId xmlns:a16="http://schemas.microsoft.com/office/drawing/2014/main" id="{3498E56E-C3BD-48FB-BC14-19DD462E932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16" name="【庁舎】&#10;有形固定資産減価償却率最大値テキスト">
          <a:extLst>
            <a:ext uri="{FF2B5EF4-FFF2-40B4-BE49-F238E27FC236}">
              <a16:creationId xmlns:a16="http://schemas.microsoft.com/office/drawing/2014/main" id="{9F8771AD-EF38-4925-AC8A-AC40EB5888E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7" name="直線コネクタ 616">
          <a:extLst>
            <a:ext uri="{FF2B5EF4-FFF2-40B4-BE49-F238E27FC236}">
              <a16:creationId xmlns:a16="http://schemas.microsoft.com/office/drawing/2014/main" id="{FFCC03ED-3897-476E-BC1C-FF18073A884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18" name="【庁舎】&#10;有形固定資産減価償却率平均値テキスト">
          <a:extLst>
            <a:ext uri="{FF2B5EF4-FFF2-40B4-BE49-F238E27FC236}">
              <a16:creationId xmlns:a16="http://schemas.microsoft.com/office/drawing/2014/main" id="{330A0BDE-3AE1-442D-BAC7-4EA5B41A92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19" name="フローチャート: 判断 618">
          <a:extLst>
            <a:ext uri="{FF2B5EF4-FFF2-40B4-BE49-F238E27FC236}">
              <a16:creationId xmlns:a16="http://schemas.microsoft.com/office/drawing/2014/main" id="{38A95D0F-A999-44ED-A5AC-973314D2057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20" name="フローチャート: 判断 619">
          <a:extLst>
            <a:ext uri="{FF2B5EF4-FFF2-40B4-BE49-F238E27FC236}">
              <a16:creationId xmlns:a16="http://schemas.microsoft.com/office/drawing/2014/main" id="{E711C774-37BF-4743-BAFC-70AF75C0F7B2}"/>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21" name="フローチャート: 判断 620">
          <a:extLst>
            <a:ext uri="{FF2B5EF4-FFF2-40B4-BE49-F238E27FC236}">
              <a16:creationId xmlns:a16="http://schemas.microsoft.com/office/drawing/2014/main" id="{D4471D03-FAEA-44FE-BDD5-0B7F7AA06DB7}"/>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22" name="フローチャート: 判断 621">
          <a:extLst>
            <a:ext uri="{FF2B5EF4-FFF2-40B4-BE49-F238E27FC236}">
              <a16:creationId xmlns:a16="http://schemas.microsoft.com/office/drawing/2014/main" id="{AA641092-8411-4133-B36D-84018C8CAA96}"/>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23" name="フローチャート: 判断 622">
          <a:extLst>
            <a:ext uri="{FF2B5EF4-FFF2-40B4-BE49-F238E27FC236}">
              <a16:creationId xmlns:a16="http://schemas.microsoft.com/office/drawing/2014/main" id="{CA68E89A-CFE8-4DFD-BC2A-ED615BB4BA57}"/>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A9C3EE70-3092-44E9-91E0-22FC42331E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B77ADAE-862F-41C8-A4A3-23DD51EDB0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274852A6-2B50-42E2-ACCA-7FF74DFF72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7F912828-C945-4177-9D48-E9250F5496B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4376A1A5-B4F8-482F-982B-88C60C4778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26670</xdr:rowOff>
    </xdr:from>
    <xdr:to>
      <xdr:col>85</xdr:col>
      <xdr:colOff>177800</xdr:colOff>
      <xdr:row>104</xdr:row>
      <xdr:rowOff>128270</xdr:rowOff>
    </xdr:to>
    <xdr:sp macro="" textlink="">
      <xdr:nvSpPr>
        <xdr:cNvPr id="629" name="楕円 628">
          <a:extLst>
            <a:ext uri="{FF2B5EF4-FFF2-40B4-BE49-F238E27FC236}">
              <a16:creationId xmlns:a16="http://schemas.microsoft.com/office/drawing/2014/main" id="{949C5667-DF24-417F-B58A-0088A5E569E6}"/>
            </a:ext>
          </a:extLst>
        </xdr:cNvPr>
        <xdr:cNvSpPr/>
      </xdr:nvSpPr>
      <xdr:spPr>
        <a:xfrm>
          <a:off x="162687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5097</xdr:rowOff>
    </xdr:from>
    <xdr:ext cx="405111" cy="259045"/>
    <xdr:sp macro="" textlink="">
      <xdr:nvSpPr>
        <xdr:cNvPr id="630" name="【庁舎】&#10;有形固定資産減価償却率該当値テキスト">
          <a:extLst>
            <a:ext uri="{FF2B5EF4-FFF2-40B4-BE49-F238E27FC236}">
              <a16:creationId xmlns:a16="http://schemas.microsoft.com/office/drawing/2014/main" id="{03132688-8100-4F59-AB69-E2E0358D4B3B}"/>
            </a:ext>
          </a:extLst>
        </xdr:cNvPr>
        <xdr:cNvSpPr txBox="1"/>
      </xdr:nvSpPr>
      <xdr:spPr>
        <a:xfrm>
          <a:off x="16357600" y="1783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7620</xdr:rowOff>
    </xdr:from>
    <xdr:to>
      <xdr:col>81</xdr:col>
      <xdr:colOff>101600</xdr:colOff>
      <xdr:row>104</xdr:row>
      <xdr:rowOff>109220</xdr:rowOff>
    </xdr:to>
    <xdr:sp macro="" textlink="">
      <xdr:nvSpPr>
        <xdr:cNvPr id="631" name="楕円 630">
          <a:extLst>
            <a:ext uri="{FF2B5EF4-FFF2-40B4-BE49-F238E27FC236}">
              <a16:creationId xmlns:a16="http://schemas.microsoft.com/office/drawing/2014/main" id="{C5F36633-839D-4CB4-B43F-031B24418C2C}"/>
            </a:ext>
          </a:extLst>
        </xdr:cNvPr>
        <xdr:cNvSpPr/>
      </xdr:nvSpPr>
      <xdr:spPr>
        <a:xfrm>
          <a:off x="15430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58420</xdr:rowOff>
    </xdr:from>
    <xdr:to>
      <xdr:col>85</xdr:col>
      <xdr:colOff>127000</xdr:colOff>
      <xdr:row>104</xdr:row>
      <xdr:rowOff>77470</xdr:rowOff>
    </xdr:to>
    <xdr:cxnSp macro="">
      <xdr:nvCxnSpPr>
        <xdr:cNvPr id="632" name="直線コネクタ 631">
          <a:extLst>
            <a:ext uri="{FF2B5EF4-FFF2-40B4-BE49-F238E27FC236}">
              <a16:creationId xmlns:a16="http://schemas.microsoft.com/office/drawing/2014/main" id="{4ACF795E-687A-49B3-8A0D-17F946ADE71D}"/>
            </a:ext>
          </a:extLst>
        </xdr:cNvPr>
        <xdr:cNvCxnSpPr/>
      </xdr:nvCxnSpPr>
      <xdr:spPr>
        <a:xfrm>
          <a:off x="15481300" y="17889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160020</xdr:rowOff>
    </xdr:from>
    <xdr:to>
      <xdr:col>76</xdr:col>
      <xdr:colOff>165100</xdr:colOff>
      <xdr:row>104</xdr:row>
      <xdr:rowOff>90170</xdr:rowOff>
    </xdr:to>
    <xdr:sp macro="" textlink="">
      <xdr:nvSpPr>
        <xdr:cNvPr id="633" name="楕円 632">
          <a:extLst>
            <a:ext uri="{FF2B5EF4-FFF2-40B4-BE49-F238E27FC236}">
              <a16:creationId xmlns:a16="http://schemas.microsoft.com/office/drawing/2014/main" id="{3A21EFB9-4BBD-4608-8AC8-FB89D975D968}"/>
            </a:ext>
          </a:extLst>
        </xdr:cNvPr>
        <xdr:cNvSpPr/>
      </xdr:nvSpPr>
      <xdr:spPr>
        <a:xfrm>
          <a:off x="14541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39370</xdr:rowOff>
    </xdr:from>
    <xdr:to>
      <xdr:col>81</xdr:col>
      <xdr:colOff>50800</xdr:colOff>
      <xdr:row>104</xdr:row>
      <xdr:rowOff>58420</xdr:rowOff>
    </xdr:to>
    <xdr:cxnSp macro="">
      <xdr:nvCxnSpPr>
        <xdr:cNvPr id="634" name="直線コネクタ 633">
          <a:extLst>
            <a:ext uri="{FF2B5EF4-FFF2-40B4-BE49-F238E27FC236}">
              <a16:creationId xmlns:a16="http://schemas.microsoft.com/office/drawing/2014/main" id="{A07374F5-6D50-44BF-8BE2-87977E25AE92}"/>
            </a:ext>
          </a:extLst>
        </xdr:cNvPr>
        <xdr:cNvCxnSpPr/>
      </xdr:nvCxnSpPr>
      <xdr:spPr>
        <a:xfrm>
          <a:off x="14592300" y="17870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635" name="楕円 634">
          <a:extLst>
            <a:ext uri="{FF2B5EF4-FFF2-40B4-BE49-F238E27FC236}">
              <a16:creationId xmlns:a16="http://schemas.microsoft.com/office/drawing/2014/main" id="{ACC94477-DA60-4110-A83C-4A8838CC2037}"/>
            </a:ext>
          </a:extLst>
        </xdr:cNvPr>
        <xdr:cNvSpPr/>
      </xdr:nvSpPr>
      <xdr:spPr>
        <a:xfrm>
          <a:off x="1365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39370</xdr:rowOff>
    </xdr:to>
    <xdr:cxnSp macro="">
      <xdr:nvCxnSpPr>
        <xdr:cNvPr id="636" name="直線コネクタ 635">
          <a:extLst>
            <a:ext uri="{FF2B5EF4-FFF2-40B4-BE49-F238E27FC236}">
              <a16:creationId xmlns:a16="http://schemas.microsoft.com/office/drawing/2014/main" id="{4A67B1E7-74CC-4B1D-B3D5-BBA014BC89B1}"/>
            </a:ext>
          </a:extLst>
        </xdr:cNvPr>
        <xdr:cNvCxnSpPr/>
      </xdr:nvCxnSpPr>
      <xdr:spPr>
        <a:xfrm>
          <a:off x="13703300" y="178422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637" name="n_1aveValue【庁舎】&#10;有形固定資産減価償却率">
          <a:extLst>
            <a:ext uri="{FF2B5EF4-FFF2-40B4-BE49-F238E27FC236}">
              <a16:creationId xmlns:a16="http://schemas.microsoft.com/office/drawing/2014/main" id="{35C07362-BE65-4DBB-8516-CDDAEFEE866C}"/>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638" name="n_2aveValue【庁舎】&#10;有形固定資産減価償却率">
          <a:extLst>
            <a:ext uri="{FF2B5EF4-FFF2-40B4-BE49-F238E27FC236}">
              <a16:creationId xmlns:a16="http://schemas.microsoft.com/office/drawing/2014/main" id="{BA46F1B9-4AE3-4F4B-9A1B-196B51486299}"/>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639" name="n_3aveValue【庁舎】&#10;有形固定資産減価償却率">
          <a:extLst>
            <a:ext uri="{FF2B5EF4-FFF2-40B4-BE49-F238E27FC236}">
              <a16:creationId xmlns:a16="http://schemas.microsoft.com/office/drawing/2014/main" id="{30616241-80F0-41C3-8FD2-35B3101A54D9}"/>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40" name="n_4aveValue【庁舎】&#10;有形固定資産減価償却率">
          <a:extLst>
            <a:ext uri="{FF2B5EF4-FFF2-40B4-BE49-F238E27FC236}">
              <a16:creationId xmlns:a16="http://schemas.microsoft.com/office/drawing/2014/main" id="{5533E646-5134-49B5-B952-80CE787B848C}"/>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125747</xdr:rowOff>
    </xdr:from>
    <xdr:ext cx="405111" cy="259045"/>
    <xdr:sp macro="" textlink="">
      <xdr:nvSpPr>
        <xdr:cNvPr id="641" name="n_1mainValue【庁舎】&#10;有形固定資産減価償却率">
          <a:extLst>
            <a:ext uri="{FF2B5EF4-FFF2-40B4-BE49-F238E27FC236}">
              <a16:creationId xmlns:a16="http://schemas.microsoft.com/office/drawing/2014/main" id="{C6E208FE-EDAF-4C4E-AE96-CE1E992669D1}"/>
            </a:ext>
          </a:extLst>
        </xdr:cNvPr>
        <xdr:cNvSpPr txBox="1"/>
      </xdr:nvSpPr>
      <xdr:spPr>
        <a:xfrm>
          <a:off x="152660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106697</xdr:rowOff>
    </xdr:from>
    <xdr:ext cx="405111" cy="259045"/>
    <xdr:sp macro="" textlink="">
      <xdr:nvSpPr>
        <xdr:cNvPr id="642" name="n_2mainValue【庁舎】&#10;有形固定資産減価償却率">
          <a:extLst>
            <a:ext uri="{FF2B5EF4-FFF2-40B4-BE49-F238E27FC236}">
              <a16:creationId xmlns:a16="http://schemas.microsoft.com/office/drawing/2014/main" id="{B487CD03-CB17-484D-AD3F-A100CCF8C5BE}"/>
            </a:ext>
          </a:extLst>
        </xdr:cNvPr>
        <xdr:cNvSpPr txBox="1"/>
      </xdr:nvSpPr>
      <xdr:spPr>
        <a:xfrm>
          <a:off x="14389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78757</xdr:rowOff>
    </xdr:from>
    <xdr:ext cx="405111" cy="259045"/>
    <xdr:sp macro="" textlink="">
      <xdr:nvSpPr>
        <xdr:cNvPr id="643" name="n_3mainValue【庁舎】&#10;有形固定資産減価償却率">
          <a:extLst>
            <a:ext uri="{FF2B5EF4-FFF2-40B4-BE49-F238E27FC236}">
              <a16:creationId xmlns:a16="http://schemas.microsoft.com/office/drawing/2014/main" id="{1B0F6444-56C0-4C79-865F-3B44C83C3DB2}"/>
            </a:ext>
          </a:extLst>
        </xdr:cNvPr>
        <xdr:cNvSpPr txBox="1"/>
      </xdr:nvSpPr>
      <xdr:spPr>
        <a:xfrm>
          <a:off x="13500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670549AB-5119-47CD-A734-FD01562471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EB7BD485-6A48-48CB-9706-8087FDB7EB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F2EFBD10-D81C-4CD3-9D75-AC49EC65D3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67EC3711-CDDE-4FD6-BFD2-B2629E43B0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C54CD2B3-96D2-472F-BC07-A9F5C515CC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53BC2B88-A22F-4349-AE36-3A0B4825B5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6769CED2-739A-4B97-A4B4-4213C6A6F7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80A1FC4C-D095-45E4-AA48-7A2B90DEE9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0EA0B128-96C5-429D-A05D-98980D07B7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ECFC0613-F765-416E-B73B-B5EF0AF91D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a:extLst>
            <a:ext uri="{FF2B5EF4-FFF2-40B4-BE49-F238E27FC236}">
              <a16:creationId xmlns:a16="http://schemas.microsoft.com/office/drawing/2014/main" id="{90C5AA25-3F05-4033-B742-EBD415A223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93441592-BC2A-451A-AF8F-9836EB80852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a:extLst>
            <a:ext uri="{FF2B5EF4-FFF2-40B4-BE49-F238E27FC236}">
              <a16:creationId xmlns:a16="http://schemas.microsoft.com/office/drawing/2014/main" id="{3D9E0C11-24E2-420B-BD1C-F01FF4D387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a:extLst>
            <a:ext uri="{FF2B5EF4-FFF2-40B4-BE49-F238E27FC236}">
              <a16:creationId xmlns:a16="http://schemas.microsoft.com/office/drawing/2014/main" id="{0F5DF30E-B090-4B46-AB99-67F94507932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a:extLst>
            <a:ext uri="{FF2B5EF4-FFF2-40B4-BE49-F238E27FC236}">
              <a16:creationId xmlns:a16="http://schemas.microsoft.com/office/drawing/2014/main" id="{8EA3070A-8B84-4998-8C5A-EB6154FDA7D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a:extLst>
            <a:ext uri="{FF2B5EF4-FFF2-40B4-BE49-F238E27FC236}">
              <a16:creationId xmlns:a16="http://schemas.microsoft.com/office/drawing/2014/main" id="{4FCF42B1-EC47-42BE-89AD-E11D65C8CFB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a:extLst>
            <a:ext uri="{FF2B5EF4-FFF2-40B4-BE49-F238E27FC236}">
              <a16:creationId xmlns:a16="http://schemas.microsoft.com/office/drawing/2014/main" id="{E24E8528-645E-43D1-92EB-BDB7F5DBD5B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a:extLst>
            <a:ext uri="{FF2B5EF4-FFF2-40B4-BE49-F238E27FC236}">
              <a16:creationId xmlns:a16="http://schemas.microsoft.com/office/drawing/2014/main" id="{0772B768-182C-40CE-9287-D784A00B250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a:extLst>
            <a:ext uri="{FF2B5EF4-FFF2-40B4-BE49-F238E27FC236}">
              <a16:creationId xmlns:a16="http://schemas.microsoft.com/office/drawing/2014/main" id="{22CA1E12-819A-4510-A91F-3BF87F598A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a:extLst>
            <a:ext uri="{FF2B5EF4-FFF2-40B4-BE49-F238E27FC236}">
              <a16:creationId xmlns:a16="http://schemas.microsoft.com/office/drawing/2014/main" id="{0DC08B97-1E9D-4DF3-BD9D-5EF5971C622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a:extLst>
            <a:ext uri="{FF2B5EF4-FFF2-40B4-BE49-F238E27FC236}">
              <a16:creationId xmlns:a16="http://schemas.microsoft.com/office/drawing/2014/main" id="{7074E180-24C1-4CB2-9E13-786770F24F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092062C4-525E-44B6-96A4-8E2D9B8EF0D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a:extLst>
            <a:ext uri="{FF2B5EF4-FFF2-40B4-BE49-F238E27FC236}">
              <a16:creationId xmlns:a16="http://schemas.microsoft.com/office/drawing/2014/main" id="{F914883D-63E9-46FF-939E-A8EBC77A2B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67" name="直線コネクタ 666">
          <a:extLst>
            <a:ext uri="{FF2B5EF4-FFF2-40B4-BE49-F238E27FC236}">
              <a16:creationId xmlns:a16="http://schemas.microsoft.com/office/drawing/2014/main" id="{3D9D8952-6E8F-4FB2-A354-774C6E261459}"/>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68" name="【庁舎】&#10;一人当たり面積最小値テキスト">
          <a:extLst>
            <a:ext uri="{FF2B5EF4-FFF2-40B4-BE49-F238E27FC236}">
              <a16:creationId xmlns:a16="http://schemas.microsoft.com/office/drawing/2014/main" id="{7CE30EA9-F01F-4BD8-8305-E644E23F967A}"/>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69" name="直線コネクタ 668">
          <a:extLst>
            <a:ext uri="{FF2B5EF4-FFF2-40B4-BE49-F238E27FC236}">
              <a16:creationId xmlns:a16="http://schemas.microsoft.com/office/drawing/2014/main" id="{FF3D187F-FE43-494E-9EE7-6F82F5812759}"/>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70" name="【庁舎】&#10;一人当たり面積最大値テキスト">
          <a:extLst>
            <a:ext uri="{FF2B5EF4-FFF2-40B4-BE49-F238E27FC236}">
              <a16:creationId xmlns:a16="http://schemas.microsoft.com/office/drawing/2014/main" id="{A2768E3C-9421-4081-9603-16AD94160072}"/>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71" name="直線コネクタ 670">
          <a:extLst>
            <a:ext uri="{FF2B5EF4-FFF2-40B4-BE49-F238E27FC236}">
              <a16:creationId xmlns:a16="http://schemas.microsoft.com/office/drawing/2014/main" id="{FA8A55E3-59EE-4873-9AEE-B375CBE2A6AC}"/>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72" name="【庁舎】&#10;一人当たり面積平均値テキスト">
          <a:extLst>
            <a:ext uri="{FF2B5EF4-FFF2-40B4-BE49-F238E27FC236}">
              <a16:creationId xmlns:a16="http://schemas.microsoft.com/office/drawing/2014/main" id="{BF866733-0BBB-4703-A420-CBC36C976DD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73" name="フローチャート: 判断 672">
          <a:extLst>
            <a:ext uri="{FF2B5EF4-FFF2-40B4-BE49-F238E27FC236}">
              <a16:creationId xmlns:a16="http://schemas.microsoft.com/office/drawing/2014/main" id="{98C15FB1-382C-4AD1-8391-932817148EB8}"/>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74" name="フローチャート: 判断 673">
          <a:extLst>
            <a:ext uri="{FF2B5EF4-FFF2-40B4-BE49-F238E27FC236}">
              <a16:creationId xmlns:a16="http://schemas.microsoft.com/office/drawing/2014/main" id="{7E017E52-F955-40D2-A4BF-4D702AC2A8CE}"/>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75" name="フローチャート: 判断 674">
          <a:extLst>
            <a:ext uri="{FF2B5EF4-FFF2-40B4-BE49-F238E27FC236}">
              <a16:creationId xmlns:a16="http://schemas.microsoft.com/office/drawing/2014/main" id="{DD24BCC1-C479-46E1-A0AC-7616677CB77B}"/>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76" name="フローチャート: 判断 675">
          <a:extLst>
            <a:ext uri="{FF2B5EF4-FFF2-40B4-BE49-F238E27FC236}">
              <a16:creationId xmlns:a16="http://schemas.microsoft.com/office/drawing/2014/main" id="{061DCF6E-70ED-4692-98F9-BFFC07E7968F}"/>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77" name="フローチャート: 判断 676">
          <a:extLst>
            <a:ext uri="{FF2B5EF4-FFF2-40B4-BE49-F238E27FC236}">
              <a16:creationId xmlns:a16="http://schemas.microsoft.com/office/drawing/2014/main" id="{522868AD-703A-475F-875F-4159092F017D}"/>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DFF4180-B569-417E-8D4E-99633B865A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83A3BAD-7DC2-403B-9A37-AFFC58ABEB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86A288D-8EF7-4F21-99EA-0160C9C9C4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79B60D9-7F6C-4AA3-B9D9-C3E4C41229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007F60A-EA1D-4FB3-864A-C1E7ADC909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68072</xdr:rowOff>
    </xdr:from>
    <xdr:to>
      <xdr:col>116</xdr:col>
      <xdr:colOff>114300</xdr:colOff>
      <xdr:row>104</xdr:row>
      <xdr:rowOff>169672</xdr:rowOff>
    </xdr:to>
    <xdr:sp macro="" textlink="">
      <xdr:nvSpPr>
        <xdr:cNvPr id="683" name="楕円 682">
          <a:extLst>
            <a:ext uri="{FF2B5EF4-FFF2-40B4-BE49-F238E27FC236}">
              <a16:creationId xmlns:a16="http://schemas.microsoft.com/office/drawing/2014/main" id="{ED85A524-5DEC-4DDB-9AE4-3C41266215A7}"/>
            </a:ext>
          </a:extLst>
        </xdr:cNvPr>
        <xdr:cNvSpPr/>
      </xdr:nvSpPr>
      <xdr:spPr>
        <a:xfrm>
          <a:off x="22110700" y="178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90949</xdr:rowOff>
    </xdr:from>
    <xdr:ext cx="469744" cy="259045"/>
    <xdr:sp macro="" textlink="">
      <xdr:nvSpPr>
        <xdr:cNvPr id="684" name="【庁舎】&#10;一人当たり面積該当値テキスト">
          <a:extLst>
            <a:ext uri="{FF2B5EF4-FFF2-40B4-BE49-F238E27FC236}">
              <a16:creationId xmlns:a16="http://schemas.microsoft.com/office/drawing/2014/main" id="{13C713AA-23B2-4868-86FA-B2A4063E754A}"/>
            </a:ext>
          </a:extLst>
        </xdr:cNvPr>
        <xdr:cNvSpPr txBox="1"/>
      </xdr:nvSpPr>
      <xdr:spPr>
        <a:xfrm>
          <a:off x="22199600"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95123</xdr:rowOff>
    </xdr:from>
    <xdr:to>
      <xdr:col>112</xdr:col>
      <xdr:colOff>38100</xdr:colOff>
      <xdr:row>105</xdr:row>
      <xdr:rowOff>25273</xdr:rowOff>
    </xdr:to>
    <xdr:sp macro="" textlink="">
      <xdr:nvSpPr>
        <xdr:cNvPr id="685" name="楕円 684">
          <a:extLst>
            <a:ext uri="{FF2B5EF4-FFF2-40B4-BE49-F238E27FC236}">
              <a16:creationId xmlns:a16="http://schemas.microsoft.com/office/drawing/2014/main" id="{FCA888E1-E055-4805-9E87-364E285CC2A7}"/>
            </a:ext>
          </a:extLst>
        </xdr:cNvPr>
        <xdr:cNvSpPr/>
      </xdr:nvSpPr>
      <xdr:spPr>
        <a:xfrm>
          <a:off x="21272500" y="179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118872</xdr:rowOff>
    </xdr:from>
    <xdr:to>
      <xdr:col>116</xdr:col>
      <xdr:colOff>63500</xdr:colOff>
      <xdr:row>104</xdr:row>
      <xdr:rowOff>145923</xdr:rowOff>
    </xdr:to>
    <xdr:cxnSp macro="">
      <xdr:nvCxnSpPr>
        <xdr:cNvPr id="686" name="直線コネクタ 685">
          <a:extLst>
            <a:ext uri="{FF2B5EF4-FFF2-40B4-BE49-F238E27FC236}">
              <a16:creationId xmlns:a16="http://schemas.microsoft.com/office/drawing/2014/main" id="{881C1FF4-05EB-4902-BC53-7E20A8EF87EF}"/>
            </a:ext>
          </a:extLst>
        </xdr:cNvPr>
        <xdr:cNvCxnSpPr/>
      </xdr:nvCxnSpPr>
      <xdr:spPr>
        <a:xfrm flipV="1">
          <a:off x="21323300" y="1794967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109601</xdr:rowOff>
    </xdr:from>
    <xdr:to>
      <xdr:col>107</xdr:col>
      <xdr:colOff>101600</xdr:colOff>
      <xdr:row>105</xdr:row>
      <xdr:rowOff>39751</xdr:rowOff>
    </xdr:to>
    <xdr:sp macro="" textlink="">
      <xdr:nvSpPr>
        <xdr:cNvPr id="687" name="楕円 686">
          <a:extLst>
            <a:ext uri="{FF2B5EF4-FFF2-40B4-BE49-F238E27FC236}">
              <a16:creationId xmlns:a16="http://schemas.microsoft.com/office/drawing/2014/main" id="{4D7AA096-FF76-42E2-AED6-5CC73FDADBF6}"/>
            </a:ext>
          </a:extLst>
        </xdr:cNvPr>
        <xdr:cNvSpPr/>
      </xdr:nvSpPr>
      <xdr:spPr>
        <a:xfrm>
          <a:off x="20383500" y="179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145923</xdr:rowOff>
    </xdr:from>
    <xdr:to>
      <xdr:col>111</xdr:col>
      <xdr:colOff>177800</xdr:colOff>
      <xdr:row>104</xdr:row>
      <xdr:rowOff>160401</xdr:rowOff>
    </xdr:to>
    <xdr:cxnSp macro="">
      <xdr:nvCxnSpPr>
        <xdr:cNvPr id="688" name="直線コネクタ 687">
          <a:extLst>
            <a:ext uri="{FF2B5EF4-FFF2-40B4-BE49-F238E27FC236}">
              <a16:creationId xmlns:a16="http://schemas.microsoft.com/office/drawing/2014/main" id="{01F3F401-CCD2-4E97-B6E9-8ACC15FA1C2F}"/>
            </a:ext>
          </a:extLst>
        </xdr:cNvPr>
        <xdr:cNvCxnSpPr/>
      </xdr:nvCxnSpPr>
      <xdr:spPr>
        <a:xfrm flipV="1">
          <a:off x="20434300" y="179767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65024</xdr:rowOff>
    </xdr:from>
    <xdr:to>
      <xdr:col>102</xdr:col>
      <xdr:colOff>165100</xdr:colOff>
      <xdr:row>106</xdr:row>
      <xdr:rowOff>166624</xdr:rowOff>
    </xdr:to>
    <xdr:sp macro="" textlink="">
      <xdr:nvSpPr>
        <xdr:cNvPr id="689" name="楕円 688">
          <a:extLst>
            <a:ext uri="{FF2B5EF4-FFF2-40B4-BE49-F238E27FC236}">
              <a16:creationId xmlns:a16="http://schemas.microsoft.com/office/drawing/2014/main" id="{97B6328D-29A8-4941-9740-46C5043DB957}"/>
            </a:ext>
          </a:extLst>
        </xdr:cNvPr>
        <xdr:cNvSpPr/>
      </xdr:nvSpPr>
      <xdr:spPr>
        <a:xfrm>
          <a:off x="19494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160401</xdr:rowOff>
    </xdr:from>
    <xdr:to>
      <xdr:col>107</xdr:col>
      <xdr:colOff>50800</xdr:colOff>
      <xdr:row>106</xdr:row>
      <xdr:rowOff>115824</xdr:rowOff>
    </xdr:to>
    <xdr:cxnSp macro="">
      <xdr:nvCxnSpPr>
        <xdr:cNvPr id="690" name="直線コネクタ 689">
          <a:extLst>
            <a:ext uri="{FF2B5EF4-FFF2-40B4-BE49-F238E27FC236}">
              <a16:creationId xmlns:a16="http://schemas.microsoft.com/office/drawing/2014/main" id="{DD802B3D-1C10-41D5-982A-BC0A02CD5B70}"/>
            </a:ext>
          </a:extLst>
        </xdr:cNvPr>
        <xdr:cNvCxnSpPr/>
      </xdr:nvCxnSpPr>
      <xdr:spPr>
        <a:xfrm flipV="1">
          <a:off x="19545300" y="17991201"/>
          <a:ext cx="8890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91" name="n_1aveValue【庁舎】&#10;一人当たり面積">
          <a:extLst>
            <a:ext uri="{FF2B5EF4-FFF2-40B4-BE49-F238E27FC236}">
              <a16:creationId xmlns:a16="http://schemas.microsoft.com/office/drawing/2014/main" id="{05A7BA82-8997-44B2-875C-5636D64A5194}"/>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92" name="n_2aveValue【庁舎】&#10;一人当たり面積">
          <a:extLst>
            <a:ext uri="{FF2B5EF4-FFF2-40B4-BE49-F238E27FC236}">
              <a16:creationId xmlns:a16="http://schemas.microsoft.com/office/drawing/2014/main" id="{0699C81A-0367-4DDB-9786-07E104B83D09}"/>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93" name="n_3aveValue【庁舎】&#10;一人当たり面積">
          <a:extLst>
            <a:ext uri="{FF2B5EF4-FFF2-40B4-BE49-F238E27FC236}">
              <a16:creationId xmlns:a16="http://schemas.microsoft.com/office/drawing/2014/main" id="{2896454B-EEE3-4EA1-AA58-0AC3894F0399}"/>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94" name="n_4aveValue【庁舎】&#10;一人当たり面積">
          <a:extLst>
            <a:ext uri="{FF2B5EF4-FFF2-40B4-BE49-F238E27FC236}">
              <a16:creationId xmlns:a16="http://schemas.microsoft.com/office/drawing/2014/main" id="{FCB9997A-3CF6-401B-B9F5-0ADF765D81D6}"/>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41800</xdr:rowOff>
    </xdr:from>
    <xdr:ext cx="469744" cy="259045"/>
    <xdr:sp macro="" textlink="">
      <xdr:nvSpPr>
        <xdr:cNvPr id="695" name="n_1mainValue【庁舎】&#10;一人当たり面積">
          <a:extLst>
            <a:ext uri="{FF2B5EF4-FFF2-40B4-BE49-F238E27FC236}">
              <a16:creationId xmlns:a16="http://schemas.microsoft.com/office/drawing/2014/main" id="{972FD901-C027-4450-AB8B-D72E11B17F3C}"/>
            </a:ext>
          </a:extLst>
        </xdr:cNvPr>
        <xdr:cNvSpPr txBox="1"/>
      </xdr:nvSpPr>
      <xdr:spPr>
        <a:xfrm>
          <a:off x="21075727" y="177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56278</xdr:rowOff>
    </xdr:from>
    <xdr:ext cx="469744" cy="259045"/>
    <xdr:sp macro="" textlink="">
      <xdr:nvSpPr>
        <xdr:cNvPr id="696" name="n_2mainValue【庁舎】&#10;一人当たり面積">
          <a:extLst>
            <a:ext uri="{FF2B5EF4-FFF2-40B4-BE49-F238E27FC236}">
              <a16:creationId xmlns:a16="http://schemas.microsoft.com/office/drawing/2014/main" id="{008C8F35-8E16-4C86-B50F-010B3E771157}"/>
            </a:ext>
          </a:extLst>
        </xdr:cNvPr>
        <xdr:cNvSpPr txBox="1"/>
      </xdr:nvSpPr>
      <xdr:spPr>
        <a:xfrm>
          <a:off x="20199427" y="177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11701</xdr:rowOff>
    </xdr:from>
    <xdr:ext cx="469744" cy="259045"/>
    <xdr:sp macro="" textlink="">
      <xdr:nvSpPr>
        <xdr:cNvPr id="697" name="n_3mainValue【庁舎】&#10;一人当たり面積">
          <a:extLst>
            <a:ext uri="{FF2B5EF4-FFF2-40B4-BE49-F238E27FC236}">
              <a16:creationId xmlns:a16="http://schemas.microsoft.com/office/drawing/2014/main" id="{F19B9B9C-3E2C-49B9-8BE2-37CEC91E2324}"/>
            </a:ext>
          </a:extLst>
        </xdr:cNvPr>
        <xdr:cNvSpPr txBox="1"/>
      </xdr:nvSpPr>
      <xdr:spPr>
        <a:xfrm>
          <a:off x="19310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C441A58B-FCB3-4125-9443-08099297D45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FD9D199A-1F27-4655-B560-2281FAB56A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B441BBCA-2496-4479-AC62-84469F0BD9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となっており、特に体育館・プールの有形固定資産減価償却率が高くなっている。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年度末までに個別施設計画、令和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年度末までに公共施設再配置計画を策定し、図書館については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公民館との複合化、体育館については学校施設の統廃合、福祉施設については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施設との複合化などについて検討する予定であり、今後において各施設の適切な維持管理に努めるとともに、公共施設長寿命化・最適配置等による施設数の減少や長寿命化によりトータルコストの縮減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、庁舎のうち合同庁舎については、経過年数が耐用年数を超えており、未耐震施設であることからも早期の老朽化対策が必要な状況となっている。合同庁舎についても、令和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までに個別施設計画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までに公共施設再配置計画を策定し、耐震改修や建替、他施設との複合化などについて検討する予定であり、今後において適切な維持管理に努めるとともに、公共施設複合化・最適配置等によるトータルコストの縮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1,793
158.70
4,291,419
4,223,592
50,595
1,600,997
4,884,569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人口の減少や高齢化（</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年度末高齢化率</a:t>
          </a:r>
          <a:r>
            <a:rPr kumimoji="1" lang="en-US" altLang="ja-JP" sz="1100" baseline="0">
              <a:solidFill>
                <a:schemeClr val="dk1"/>
              </a:solidFill>
              <a:effectLst/>
              <a:latin typeface="+mn-lt"/>
              <a:ea typeface="+mn-ea"/>
              <a:cs typeface="+mn-cs"/>
            </a:rPr>
            <a:t>43.6%</a:t>
          </a:r>
          <a:r>
            <a:rPr kumimoji="1" lang="ja-JP" altLang="ja-JP" sz="1100" baseline="0">
              <a:solidFill>
                <a:schemeClr val="dk1"/>
              </a:solidFill>
              <a:effectLst/>
              <a:latin typeface="+mn-lt"/>
              <a:ea typeface="+mn-ea"/>
              <a:cs typeface="+mn-cs"/>
            </a:rPr>
            <a:t>）に加え、基幹産業である農業以外町内に中心となる産業がないこと等により、財政基盤が弱く、類似団体平均を下回っている。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今後、個別訪問等税の徴収強化による歳入の確保に努めるとともに、事務事業の見直し等により経費支出の効率化や経費削減に努め、財政の健全化を図る。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近年、経常収支比率は地方交付税の減少により増加傾向にあり、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年度においては比率が</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、依然として類似団体を上回っている状況となっている。</a:t>
          </a:r>
          <a:endParaRPr lang="ja-JP" altLang="ja-JP" sz="1400">
            <a:effectLst/>
          </a:endParaRPr>
        </a:p>
        <a:p>
          <a:r>
            <a:rPr kumimoji="1" lang="ja-JP" altLang="ja-JP" sz="1100">
              <a:solidFill>
                <a:schemeClr val="dk1"/>
              </a:solidFill>
              <a:effectLst/>
              <a:latin typeface="+mn-lt"/>
              <a:ea typeface="+mn-ea"/>
              <a:cs typeface="+mn-cs"/>
            </a:rPr>
            <a:t>　今後においても、特別会計を含めた事務事業の点検・見直しを継続し、優先度の低い事務事業について計画的に廃止・縮小を進めるとともに、公共施設等総合管理計画等に基づき、施設の維持管理についても、効率的・計画的な管理に努め経常経費の削減を図る。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また、施設更新等についても同計画に基づき計画的に実施し、地方債の発行を抑制することで公債費の縮減に努め、義務的経費の削減を図る。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149437</xdr:rowOff>
    </xdr:from>
    <xdr:to>
      <xdr:col>23</xdr:col>
      <xdr:colOff>133350</xdr:colOff>
      <xdr:row>66</xdr:row>
      <xdr:rowOff>22225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9368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32808</xdr:rowOff>
    </xdr:from>
    <xdr:to>
      <xdr:col>19</xdr:col>
      <xdr:colOff>133350</xdr:colOff>
      <xdr:row>66</xdr:row>
      <xdr:rowOff>22225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7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32808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724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64</xdr:row>
      <xdr:rowOff>99695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0358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137812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年度における物件費等決算額については、物件費についてふるさと納税推進事業に係る経費や各種委託料の増により増加し</a:t>
          </a:r>
          <a:r>
            <a:rPr kumimoji="1" lang="ja-JP" altLang="en-US" sz="1100">
              <a:solidFill>
                <a:schemeClr val="dk1"/>
              </a:solidFill>
              <a:effectLst/>
              <a:latin typeface="+mn-lt"/>
              <a:ea typeface="+mn-ea"/>
              <a:cs typeface="+mn-cs"/>
            </a:rPr>
            <a:t>たことから</a:t>
          </a:r>
          <a:r>
            <a:rPr lang="ja-JP" altLang="ja-JP" sz="1100" b="0" i="0" baseline="0">
              <a:solidFill>
                <a:schemeClr val="dk1"/>
              </a:solidFill>
              <a:effectLst/>
              <a:latin typeface="+mn-lt"/>
              <a:ea typeface="+mn-ea"/>
              <a:cs typeface="+mn-cs"/>
            </a:rPr>
            <a:t>、類似団体平均を大きく上回っている状況である。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20433</xdr:rowOff>
    </xdr:from>
    <xdr:to>
      <xdr:col>23</xdr:col>
      <xdr:colOff>133350</xdr:colOff>
      <xdr:row>84</xdr:row>
      <xdr:rowOff>93221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22233"/>
          <a:ext cx="838200" cy="7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156736</xdr:rowOff>
    </xdr:from>
    <xdr:to>
      <xdr:col>19</xdr:col>
      <xdr:colOff>133350</xdr:colOff>
      <xdr:row>84</xdr:row>
      <xdr:rowOff>20433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87086"/>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128687</xdr:rowOff>
    </xdr:from>
    <xdr:to>
      <xdr:col>15</xdr:col>
      <xdr:colOff>82550</xdr:colOff>
      <xdr:row>83</xdr:row>
      <xdr:rowOff>156736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59037"/>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76093</xdr:rowOff>
    </xdr:from>
    <xdr:to>
      <xdr:col>11</xdr:col>
      <xdr:colOff>31750</xdr:colOff>
      <xdr:row>83</xdr:row>
      <xdr:rowOff>128687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06443"/>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42421</xdr:rowOff>
    </xdr:from>
    <xdr:to>
      <xdr:col>23</xdr:col>
      <xdr:colOff>184150</xdr:colOff>
      <xdr:row>84</xdr:row>
      <xdr:rowOff>144021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14498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141083</xdr:rowOff>
    </xdr:from>
    <xdr:to>
      <xdr:col>19</xdr:col>
      <xdr:colOff>184150</xdr:colOff>
      <xdr:row>84</xdr:row>
      <xdr:rowOff>71233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56010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5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105936</xdr:rowOff>
    </xdr:from>
    <xdr:to>
      <xdr:col>15</xdr:col>
      <xdr:colOff>133350</xdr:colOff>
      <xdr:row>84</xdr:row>
      <xdr:rowOff>36086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20863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77887</xdr:rowOff>
    </xdr:from>
    <xdr:to>
      <xdr:col>11</xdr:col>
      <xdr:colOff>82550</xdr:colOff>
      <xdr:row>84</xdr:row>
      <xdr:rowOff>8037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164264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25293</xdr:rowOff>
    </xdr:from>
    <xdr:to>
      <xdr:col>7</xdr:col>
      <xdr:colOff>31750</xdr:colOff>
      <xdr:row>83</xdr:row>
      <xdr:rowOff>126893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111670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4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年度以降、行財政改革により、職員給与の独自削減（基本給の３％削減）を実施し、人件費の削減に努めてきたところであるが、平成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年度より独自削減を廃止したため、平成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年度以降ラスパイレス指数が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年度以降減少し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年度においては、前年度より減少しているものの、依然として類似団体平均を上回っている状況である。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今後においても、引き続き職員の給与水準の適正化に努める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89</xdr:row>
      <xdr:rowOff>69850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59989"/>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126154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2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85937</xdr:rowOff>
    </xdr:from>
    <xdr:to>
      <xdr:col>72</xdr:col>
      <xdr:colOff>203200</xdr:colOff>
      <xdr:row>89</xdr:row>
      <xdr:rowOff>126154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449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85937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5651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75354</xdr:rowOff>
    </xdr:from>
    <xdr:to>
      <xdr:col>73</xdr:col>
      <xdr:colOff>44450</xdr:colOff>
      <xdr:row>90</xdr:row>
      <xdr:rowOff>5504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161731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35137</xdr:rowOff>
    </xdr:from>
    <xdr:to>
      <xdr:col>68</xdr:col>
      <xdr:colOff>203200</xdr:colOff>
      <xdr:row>89</xdr:row>
      <xdr:rowOff>136737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121514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職員数の削減を図ってきたところであるが、近年は、人口の減少や職員数の増加により、人口千人当たり職員数は増加傾向にあり、依然として類似団体平均を上回っている状況であ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年度においては、職員数が減少し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人口減少により</a:t>
          </a:r>
          <a:r>
            <a:rPr kumimoji="1" lang="ja-JP" altLang="ja-JP" sz="1100">
              <a:solidFill>
                <a:schemeClr val="dk1"/>
              </a:solidFill>
              <a:effectLst/>
              <a:latin typeface="+mn-lt"/>
              <a:ea typeface="+mn-ea"/>
              <a:cs typeface="+mn-cs"/>
            </a:rPr>
            <a:t>人口千人当たり職員数は微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今後においても、引き続き機構改革等による職員の適正配置、定員管理適正化に努める。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52850</xdr:rowOff>
    </xdr:from>
    <xdr:to>
      <xdr:col>81</xdr:col>
      <xdr:colOff>44450</xdr:colOff>
      <xdr:row>61</xdr:row>
      <xdr:rowOff>69397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11300"/>
          <a:ext cx="8382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52850</xdr:rowOff>
    </xdr:from>
    <xdr:to>
      <xdr:col>77</xdr:col>
      <xdr:colOff>44450</xdr:colOff>
      <xdr:row>61</xdr:row>
      <xdr:rowOff>123861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11300"/>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123861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67522"/>
          <a:ext cx="889000" cy="1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11140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6752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18597</xdr:rowOff>
    </xdr:from>
    <xdr:to>
      <xdr:col>81</xdr:col>
      <xdr:colOff>95250</xdr:colOff>
      <xdr:row>61</xdr:row>
      <xdr:rowOff>120197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162124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4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2050</xdr:rowOff>
    </xdr:from>
    <xdr:to>
      <xdr:col>77</xdr:col>
      <xdr:colOff>95250</xdr:colOff>
      <xdr:row>61</xdr:row>
      <xdr:rowOff>103650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88427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4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73061</xdr:rowOff>
    </xdr:from>
    <xdr:to>
      <xdr:col>73</xdr:col>
      <xdr:colOff>44450</xdr:colOff>
      <xdr:row>62</xdr:row>
      <xdr:rowOff>3211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159438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44649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131790</xdr:rowOff>
    </xdr:from>
    <xdr:to>
      <xdr:col>64</xdr:col>
      <xdr:colOff>152400</xdr:colOff>
      <xdr:row>61</xdr:row>
      <xdr:rowOff>61940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46717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年度における公的資金繰上償還の実施や地方債発行の抑制等により減少傾向にあったが、近年、老朽化した公共施設改修・更新のため発行した地方債の元利償還金の増加により、増加傾向にある。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将来を見据えた計画的・効率的な事業の実施により財政負担の軽減・平準化を図り、財政の健全化に努める。</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1270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124460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近年、公共施設更新に係る建設事業費の増加に伴う地方債残高や公営企業債等繰入見込額の増加や、普通交付税の減少に伴う標準財政規模の減少、地方債等への充当可能基金残高の減少などにより比率は増加傾向にある</a:t>
          </a:r>
          <a:r>
            <a:rPr kumimoji="1" lang="ja-JP" altLang="en-US" sz="1100">
              <a:solidFill>
                <a:schemeClr val="dk1"/>
              </a:solidFill>
              <a:effectLst/>
              <a:latin typeface="+mn-lt"/>
              <a:ea typeface="+mn-ea"/>
              <a:cs typeface="+mn-cs"/>
            </a:rPr>
            <a:t>が、令和元年度においては前年度比で微減となった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今後においても、地方債残高に留意しつつ計画的に事業を実施するとともに、将来の財政需要に備え基金への積立を実施し財政の健全化に努める。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14</xdr:row>
      <xdr:rowOff>113806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99360"/>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164606</xdr:rowOff>
    </xdr:from>
    <xdr:to>
      <xdr:col>77</xdr:col>
      <xdr:colOff>44450</xdr:colOff>
      <xdr:row>14</xdr:row>
      <xdr:rowOff>113806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3934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20337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63006</xdr:rowOff>
    </xdr:from>
    <xdr:to>
      <xdr:col>77</xdr:col>
      <xdr:colOff>95250</xdr:colOff>
      <xdr:row>14</xdr:row>
      <xdr:rowOff>164606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149383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49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113806</xdr:rowOff>
    </xdr:from>
    <xdr:to>
      <xdr:col>73</xdr:col>
      <xdr:colOff>44450</xdr:colOff>
      <xdr:row>14</xdr:row>
      <xdr:rowOff>43956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28733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2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1,793
158.70
4,291,419
4,223,592
50,595
1,600,997
4,884,569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年度以降、行財政改革の実施により、人件費削減に努めてきたところであるが、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年度においては、職員数の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により人件費決算額が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人件費の経常収支比率についても</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類似団体平均を上回っている状況である。</a:t>
          </a:r>
          <a:endParaRPr lang="ja-JP" altLang="ja-JP" sz="1400">
            <a:effectLst/>
          </a:endParaRPr>
        </a:p>
        <a:p>
          <a:r>
            <a:rPr lang="ja-JP" altLang="ja-JP" sz="1100" b="0" i="0" baseline="0">
              <a:solidFill>
                <a:schemeClr val="dk1"/>
              </a:solidFill>
              <a:effectLst/>
              <a:latin typeface="+mn-lt"/>
              <a:ea typeface="+mn-ea"/>
              <a:cs typeface="+mn-cs"/>
            </a:rPr>
            <a:t>　今後においても、適正な定員管理や給与水準の適正化に努める。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6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0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年度以降、行財政改革の実施により、物件費等の削減に努めているところであるが、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ふるさと納税各種手数料の増加</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物件費決算額の増加等により比率が増加し、類似団体平均</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状況である。</a:t>
          </a:r>
          <a:endParaRPr lang="ja-JP" altLang="ja-JP" sz="1400">
            <a:effectLst/>
          </a:endParaRPr>
        </a:p>
        <a:p>
          <a:r>
            <a:rPr kumimoji="1" lang="ja-JP" altLang="ja-JP" sz="1100">
              <a:solidFill>
                <a:schemeClr val="dk1"/>
              </a:solidFill>
              <a:effectLst/>
              <a:latin typeface="+mn-lt"/>
              <a:ea typeface="+mn-ea"/>
              <a:cs typeface="+mn-cs"/>
            </a:rPr>
            <a:t>　今後においても、事務事業の点検・見直し等により経費削減に努めるとともに、指定管理制度による民間委託を実施しコスト削減を図る。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30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85090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6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85090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本町においては、少子高齢化の進行が顕著であるものの、基金の有効活用等による財源確保により扶助費の比率については概ね横ばいで推移してきており、類似団体平均を下回っている。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年度においては、各種事業費が減少し、比率は減少している状況である。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今後においても、町の単独事業等について、事務事業の見直しや改善を図り、効率的な事業の実施に努める。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年度におけるその他経費に係る経常収支比率については、特別会計繰出金の増加による繰出金の増や普通交付税の減少などにより比率が増加し、類似団体平均を上回っている状況である。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今後においても引き続き、公共施設マネジメントの実施により維持補修費の抑制に努めるとともに、特別会計においても効率的に事業を実施するなど、繰出金の抑制に努める。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338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81280</xdr:rowOff>
    </xdr:from>
    <xdr:to>
      <xdr:col>78</xdr:col>
      <xdr:colOff>69850</xdr:colOff>
      <xdr:row>55</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11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xdr:rowOff>
    </xdr:from>
    <xdr:to>
      <xdr:col>73</xdr:col>
      <xdr:colOff>180975</xdr:colOff>
      <xdr:row>55</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42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60960</xdr:rowOff>
    </xdr:from>
    <xdr:to>
      <xdr:col>82</xdr:col>
      <xdr:colOff>158750</xdr:colOff>
      <xdr:row>55</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33037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6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53340</xdr:rowOff>
    </xdr:from>
    <xdr:to>
      <xdr:col>78</xdr:col>
      <xdr:colOff>120650</xdr:colOff>
      <xdr:row>55</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139717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69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30480</xdr:rowOff>
    </xdr:from>
    <xdr:to>
      <xdr:col>74</xdr:col>
      <xdr:colOff>31750</xdr:colOff>
      <xdr:row>55</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142257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年度以降、行財政改革の実施により、各団体への補助金・助成金の廃止等により経費削減に努めてきたところであるが、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年度においては、ふるさと納税推進事業に係る経費等の減少により補助費等決算額は減少したものの、地方交付税の減少などにより補助費等の比率が増加し、類似団体平均を上回っている状況である。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今後においても、引き続き事務事業の点検・見直しを継続して実施し、補助費等の抑制に努める。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　</a:t>
          </a:r>
          <a:r>
            <a:rPr kumimoji="1" lang="ja-JP" altLang="ja-JP" sz="950">
              <a:solidFill>
                <a:schemeClr val="dk1"/>
              </a:solidFill>
              <a:effectLst/>
              <a:latin typeface="+mn-lt"/>
              <a:ea typeface="+mn-ea"/>
              <a:cs typeface="+mn-cs"/>
            </a:rPr>
            <a:t>近年、老朽化した公共施設改修・更新のため発行した地方債の元利償還金の増加により増加傾向にあ</a:t>
          </a:r>
          <a:r>
            <a:rPr kumimoji="1" lang="ja-JP" altLang="en-US" sz="950">
              <a:solidFill>
                <a:schemeClr val="dk1"/>
              </a:solidFill>
              <a:effectLst/>
              <a:latin typeface="+mn-lt"/>
              <a:ea typeface="+mn-ea"/>
              <a:cs typeface="+mn-cs"/>
            </a:rPr>
            <a:t>ったが</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令和元年度においては、公債費決算額の減少により公債</a:t>
          </a:r>
          <a:r>
            <a:rPr lang="ja-JP" altLang="ja-JP" sz="950" b="0" i="0" baseline="0">
              <a:solidFill>
                <a:schemeClr val="dk1"/>
              </a:solidFill>
              <a:effectLst/>
              <a:latin typeface="+mn-lt"/>
              <a:ea typeface="+mn-ea"/>
              <a:cs typeface="+mn-cs"/>
            </a:rPr>
            <a:t>費の経常収支比率についても減少したものの</a:t>
          </a:r>
          <a:r>
            <a:rPr lang="ja-JP" altLang="en-US" sz="950" b="0" i="0" baseline="0">
              <a:solidFill>
                <a:schemeClr val="dk1"/>
              </a:solidFill>
              <a:effectLst/>
              <a:latin typeface="+mn-lt"/>
              <a:ea typeface="+mn-ea"/>
              <a:cs typeface="+mn-cs"/>
            </a:rPr>
            <a:t>、</a:t>
          </a:r>
          <a:r>
            <a:rPr kumimoji="1" lang="ja-JP" altLang="en-US" sz="950">
              <a:solidFill>
                <a:schemeClr val="dk1"/>
              </a:solidFill>
              <a:effectLst/>
              <a:latin typeface="+mn-lt"/>
              <a:ea typeface="+mn-ea"/>
              <a:cs typeface="+mn-cs"/>
            </a:rPr>
            <a:t>依然</a:t>
          </a:r>
          <a:r>
            <a:rPr kumimoji="1" lang="ja-JP" altLang="ja-JP" sz="950">
              <a:solidFill>
                <a:schemeClr val="dk1"/>
              </a:solidFill>
              <a:effectLst/>
              <a:latin typeface="+mn-lt"/>
              <a:ea typeface="+mn-ea"/>
              <a:cs typeface="+mn-cs"/>
            </a:rPr>
            <a:t>として類似団体平均を上回っている状況である。</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り、財政の健全化に努める。</a:t>
          </a:r>
          <a:endParaRPr lang="ja-JP" altLang="ja-JP" sz="95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753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22861</xdr:rowOff>
    </xdr:from>
    <xdr:to>
      <xdr:col>24</xdr:col>
      <xdr:colOff>76200</xdr:colOff>
      <xdr:row>77</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行財政改革や事務事業の見直し・効率化などの実施により、経常収支比率は減少傾向にあったが、平成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年度以降増加傾向にあり、</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年度においては、物件費・繰出金の増加や地方交付税の減少により比率が増加している状況である。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今後においても、引き続き、北竜振興公社や特別養護老人ホームの経営改善に向けた取組みを行うとともに、事務事業の見直し・効率化を図り、経常経費削減に努める。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106998</xdr:rowOff>
    </xdr:from>
    <xdr:to>
      <xdr:col>82</xdr:col>
      <xdr:colOff>107950</xdr:colOff>
      <xdr:row>77</xdr:row>
      <xdr:rowOff>135573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0864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164148</xdr:rowOff>
    </xdr:from>
    <xdr:to>
      <xdr:col>78</xdr:col>
      <xdr:colOff>69850</xdr:colOff>
      <xdr:row>77</xdr:row>
      <xdr:rowOff>106998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43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124143</xdr:rowOff>
    </xdr:from>
    <xdr:to>
      <xdr:col>73</xdr:col>
      <xdr:colOff>180975</xdr:colOff>
      <xdr:row>76</xdr:row>
      <xdr:rowOff>164148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54343"/>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26988</xdr:rowOff>
    </xdr:from>
    <xdr:to>
      <xdr:col>69</xdr:col>
      <xdr:colOff>92075</xdr:colOff>
      <xdr:row>76</xdr:row>
      <xdr:rowOff>124143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57188"/>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84773</xdr:rowOff>
    </xdr:from>
    <xdr:to>
      <xdr:col>82</xdr:col>
      <xdr:colOff>158750</xdr:colOff>
      <xdr:row>78</xdr:row>
      <xdr:rowOff>14923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56850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56198</xdr:rowOff>
    </xdr:from>
    <xdr:to>
      <xdr:col>78</xdr:col>
      <xdr:colOff>120650</xdr:colOff>
      <xdr:row>77</xdr:row>
      <xdr:rowOff>157798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142575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4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113348</xdr:rowOff>
    </xdr:from>
    <xdr:to>
      <xdr:col>74</xdr:col>
      <xdr:colOff>31750</xdr:colOff>
      <xdr:row>77</xdr:row>
      <xdr:rowOff>43498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28275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73343</xdr:rowOff>
    </xdr:from>
    <xdr:to>
      <xdr:col>69</xdr:col>
      <xdr:colOff>142875</xdr:colOff>
      <xdr:row>77</xdr:row>
      <xdr:rowOff>3493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159720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147638</xdr:rowOff>
    </xdr:from>
    <xdr:to>
      <xdr:col>65</xdr:col>
      <xdr:colOff>53975</xdr:colOff>
      <xdr:row>76</xdr:row>
      <xdr:rowOff>77788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62565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158945</xdr:rowOff>
    </xdr:from>
    <xdr:to>
      <xdr:col>29</xdr:col>
      <xdr:colOff>127000</xdr:colOff>
      <xdr:row>17</xdr:row>
      <xdr:rowOff>1655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9770"/>
          <a:ext cx="647700" cy="1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1655</xdr:rowOff>
    </xdr:from>
    <xdr:to>
      <xdr:col>26</xdr:col>
      <xdr:colOff>50800</xdr:colOff>
      <xdr:row>17</xdr:row>
      <xdr:rowOff>31565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63930"/>
          <a:ext cx="698500" cy="2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31565</xdr:rowOff>
    </xdr:from>
    <xdr:to>
      <xdr:col>22</xdr:col>
      <xdr:colOff>114300</xdr:colOff>
      <xdr:row>17</xdr:row>
      <xdr:rowOff>36126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93840"/>
          <a:ext cx="6985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36126</xdr:rowOff>
    </xdr:from>
    <xdr:to>
      <xdr:col>18</xdr:col>
      <xdr:colOff>177800</xdr:colOff>
      <xdr:row>17</xdr:row>
      <xdr:rowOff>64716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98401"/>
          <a:ext cx="698500" cy="2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108145</xdr:rowOff>
    </xdr:from>
    <xdr:to>
      <xdr:col>29</xdr:col>
      <xdr:colOff>177800</xdr:colOff>
      <xdr:row>17</xdr:row>
      <xdr:rowOff>38295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124672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122305</xdr:rowOff>
    </xdr:from>
    <xdr:to>
      <xdr:col>26</xdr:col>
      <xdr:colOff>101600</xdr:colOff>
      <xdr:row>17</xdr:row>
      <xdr:rowOff>52455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1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62632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8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152215</xdr:rowOff>
    </xdr:from>
    <xdr:to>
      <xdr:col>22</xdr:col>
      <xdr:colOff>165100</xdr:colOff>
      <xdr:row>17</xdr:row>
      <xdr:rowOff>82365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4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92542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156776</xdr:rowOff>
    </xdr:from>
    <xdr:to>
      <xdr:col>19</xdr:col>
      <xdr:colOff>38100</xdr:colOff>
      <xdr:row>17</xdr:row>
      <xdr:rowOff>86926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4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97103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1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13916</xdr:rowOff>
    </xdr:from>
    <xdr:to>
      <xdr:col>15</xdr:col>
      <xdr:colOff>101600</xdr:colOff>
      <xdr:row>17</xdr:row>
      <xdr:rowOff>115516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125693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333411</xdr:rowOff>
    </xdr:from>
    <xdr:to>
      <xdr:col>29</xdr:col>
      <xdr:colOff>127000</xdr:colOff>
      <xdr:row>35</xdr:row>
      <xdr:rowOff>6436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00861"/>
          <a:ext cx="647700" cy="1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333411</xdr:rowOff>
    </xdr:from>
    <xdr:to>
      <xdr:col>26</xdr:col>
      <xdr:colOff>50800</xdr:colOff>
      <xdr:row>35</xdr:row>
      <xdr:rowOff>7450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00861"/>
          <a:ext cx="698500" cy="1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7450</xdr:rowOff>
    </xdr:from>
    <xdr:to>
      <xdr:col>22</xdr:col>
      <xdr:colOff>114300</xdr:colOff>
      <xdr:row>35</xdr:row>
      <xdr:rowOff>89136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17800"/>
          <a:ext cx="698500" cy="8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89136</xdr:rowOff>
    </xdr:from>
    <xdr:to>
      <xdr:col>18</xdr:col>
      <xdr:colOff>177800</xdr:colOff>
      <xdr:row>35</xdr:row>
      <xdr:rowOff>139657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99486"/>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298536</xdr:rowOff>
    </xdr:from>
    <xdr:to>
      <xdr:col>29</xdr:col>
      <xdr:colOff>177800</xdr:colOff>
      <xdr:row>35</xdr:row>
      <xdr:rowOff>57236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143613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1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282611</xdr:rowOff>
    </xdr:from>
    <xdr:to>
      <xdr:col>26</xdr:col>
      <xdr:colOff>101600</xdr:colOff>
      <xdr:row>35</xdr:row>
      <xdr:rowOff>41311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5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51488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1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299550</xdr:rowOff>
    </xdr:from>
    <xdr:to>
      <xdr:col>22</xdr:col>
      <xdr:colOff>165100</xdr:colOff>
      <xdr:row>35</xdr:row>
      <xdr:rowOff>58250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6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68427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38336</xdr:rowOff>
    </xdr:from>
    <xdr:to>
      <xdr:col>19</xdr:col>
      <xdr:colOff>38100</xdr:colOff>
      <xdr:row>35</xdr:row>
      <xdr:rowOff>139936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48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150113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1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88857</xdr:rowOff>
    </xdr:from>
    <xdr:to>
      <xdr:col>15</xdr:col>
      <xdr:colOff>101600</xdr:colOff>
      <xdr:row>35</xdr:row>
      <xdr:rowOff>190457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9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200634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6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1,793
158.70
4,291,419
4,223,592
50,595
1,600,997
4,884,569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54453</xdr:rowOff>
    </xdr:from>
    <xdr:to>
      <xdr:col>24</xdr:col>
      <xdr:colOff>63500</xdr:colOff>
      <xdr:row>36</xdr:row>
      <xdr:rowOff>60989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26653"/>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54453</xdr:rowOff>
    </xdr:from>
    <xdr:to>
      <xdr:col>19</xdr:col>
      <xdr:colOff>177800</xdr:colOff>
      <xdr:row>36</xdr:row>
      <xdr:rowOff>86354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6653"/>
          <a:ext cx="8890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79917</xdr:rowOff>
    </xdr:from>
    <xdr:to>
      <xdr:col>15</xdr:col>
      <xdr:colOff>50800</xdr:colOff>
      <xdr:row>36</xdr:row>
      <xdr:rowOff>86354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52117"/>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79917</xdr:rowOff>
    </xdr:from>
    <xdr:to>
      <xdr:col>10</xdr:col>
      <xdr:colOff>114300</xdr:colOff>
      <xdr:row>36</xdr:row>
      <xdr:rowOff>104892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52117"/>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10189</xdr:rowOff>
    </xdr:from>
    <xdr:to>
      <xdr:col>24</xdr:col>
      <xdr:colOff>114300</xdr:colOff>
      <xdr:row>36</xdr:row>
      <xdr:rowOff>111789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33066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3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3653</xdr:rowOff>
    </xdr:from>
    <xdr:to>
      <xdr:col>20</xdr:col>
      <xdr:colOff>38100</xdr:colOff>
      <xdr:row>36</xdr:row>
      <xdr:rowOff>105253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121780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5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35554</xdr:rowOff>
    </xdr:from>
    <xdr:to>
      <xdr:col>15</xdr:col>
      <xdr:colOff>101600</xdr:colOff>
      <xdr:row>36</xdr:row>
      <xdr:rowOff>137154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153681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8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29117</xdr:rowOff>
    </xdr:from>
    <xdr:to>
      <xdr:col>10</xdr:col>
      <xdr:colOff>165100</xdr:colOff>
      <xdr:row>36</xdr:row>
      <xdr:rowOff>130717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147244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7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54092</xdr:rowOff>
    </xdr:from>
    <xdr:to>
      <xdr:col>6</xdr:col>
      <xdr:colOff>38100</xdr:colOff>
      <xdr:row>36</xdr:row>
      <xdr:rowOff>155692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769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0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5909</xdr:rowOff>
    </xdr:from>
    <xdr:to>
      <xdr:col>24</xdr:col>
      <xdr:colOff>63500</xdr:colOff>
      <xdr:row>56</xdr:row>
      <xdr:rowOff>117898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7109"/>
          <a:ext cx="838200" cy="1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117898</xdr:rowOff>
    </xdr:from>
    <xdr:to>
      <xdr:col>19</xdr:col>
      <xdr:colOff>177800</xdr:colOff>
      <xdr:row>56</xdr:row>
      <xdr:rowOff>147111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9098"/>
          <a:ext cx="889000" cy="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147111</xdr:rowOff>
    </xdr:from>
    <xdr:to>
      <xdr:col>15</xdr:col>
      <xdr:colOff>50800</xdr:colOff>
      <xdr:row>56</xdr:row>
      <xdr:rowOff>167191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8311"/>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167191</xdr:rowOff>
    </xdr:from>
    <xdr:to>
      <xdr:col>10</xdr:col>
      <xdr:colOff>114300</xdr:colOff>
      <xdr:row>57</xdr:row>
      <xdr:rowOff>55781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8391"/>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126559</xdr:rowOff>
    </xdr:from>
    <xdr:to>
      <xdr:col>24</xdr:col>
      <xdr:colOff>114300</xdr:colOff>
      <xdr:row>56</xdr:row>
      <xdr:rowOff>56709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149436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67098</xdr:rowOff>
    </xdr:from>
    <xdr:to>
      <xdr:col>20</xdr:col>
      <xdr:colOff>38100</xdr:colOff>
      <xdr:row>56</xdr:row>
      <xdr:rowOff>168698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13775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4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96311</xdr:rowOff>
    </xdr:from>
    <xdr:to>
      <xdr:col>15</xdr:col>
      <xdr:colOff>101600</xdr:colOff>
      <xdr:row>57</xdr:row>
      <xdr:rowOff>26461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42988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116391</xdr:rowOff>
    </xdr:from>
    <xdr:to>
      <xdr:col>10</xdr:col>
      <xdr:colOff>165100</xdr:colOff>
      <xdr:row>57</xdr:row>
      <xdr:rowOff>46541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63068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4981</xdr:rowOff>
    </xdr:from>
    <xdr:to>
      <xdr:col>6</xdr:col>
      <xdr:colOff>38100</xdr:colOff>
      <xdr:row>57</xdr:row>
      <xdr:rowOff>106581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123108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131795</xdr:rowOff>
    </xdr:from>
    <xdr:to>
      <xdr:col>24</xdr:col>
      <xdr:colOff>63500</xdr:colOff>
      <xdr:row>77</xdr:row>
      <xdr:rowOff>163602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3445"/>
          <a:ext cx="8382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125462</xdr:rowOff>
    </xdr:from>
    <xdr:to>
      <xdr:col>19</xdr:col>
      <xdr:colOff>177800</xdr:colOff>
      <xdr:row>77</xdr:row>
      <xdr:rowOff>131795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7112"/>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125462</xdr:rowOff>
    </xdr:from>
    <xdr:to>
      <xdr:col>15</xdr:col>
      <xdr:colOff>50800</xdr:colOff>
      <xdr:row>78</xdr:row>
      <xdr:rowOff>10847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7112"/>
          <a:ext cx="889000" cy="5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157252</xdr:rowOff>
    </xdr:from>
    <xdr:to>
      <xdr:col>10</xdr:col>
      <xdr:colOff>114300</xdr:colOff>
      <xdr:row>78</xdr:row>
      <xdr:rowOff>10847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8902"/>
          <a:ext cx="8890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112802</xdr:rowOff>
    </xdr:from>
    <xdr:to>
      <xdr:col>24</xdr:col>
      <xdr:colOff>114300</xdr:colOff>
      <xdr:row>78</xdr:row>
      <xdr:rowOff>42952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135679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80995</xdr:rowOff>
    </xdr:from>
    <xdr:to>
      <xdr:col>20</xdr:col>
      <xdr:colOff>38100</xdr:colOff>
      <xdr:row>78</xdr:row>
      <xdr:rowOff>11145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27672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74662</xdr:rowOff>
    </xdr:from>
    <xdr:to>
      <xdr:col>15</xdr:col>
      <xdr:colOff>101600</xdr:colOff>
      <xdr:row>78</xdr:row>
      <xdr:rowOff>4812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21339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131497</xdr:rowOff>
    </xdr:from>
    <xdr:to>
      <xdr:col>10</xdr:col>
      <xdr:colOff>165100</xdr:colOff>
      <xdr:row>78</xdr:row>
      <xdr:rowOff>61647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78174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106452</xdr:rowOff>
    </xdr:from>
    <xdr:to>
      <xdr:col>6</xdr:col>
      <xdr:colOff>38100</xdr:colOff>
      <xdr:row>78</xdr:row>
      <xdr:rowOff>36602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53129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76831</xdr:rowOff>
    </xdr:from>
    <xdr:to>
      <xdr:col>24</xdr:col>
      <xdr:colOff>63500</xdr:colOff>
      <xdr:row>98</xdr:row>
      <xdr:rowOff>82409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78931"/>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72503</xdr:rowOff>
    </xdr:from>
    <xdr:to>
      <xdr:col>19</xdr:col>
      <xdr:colOff>177800</xdr:colOff>
      <xdr:row>98</xdr:row>
      <xdr:rowOff>76831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4603"/>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72503</xdr:rowOff>
    </xdr:from>
    <xdr:to>
      <xdr:col>15</xdr:col>
      <xdr:colOff>50800</xdr:colOff>
      <xdr:row>98</xdr:row>
      <xdr:rowOff>81166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7460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81166</xdr:rowOff>
    </xdr:from>
    <xdr:to>
      <xdr:col>10</xdr:col>
      <xdr:colOff>114300</xdr:colOff>
      <xdr:row>98</xdr:row>
      <xdr:rowOff>98112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83266"/>
          <a:ext cx="889000" cy="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31609</xdr:rowOff>
    </xdr:from>
    <xdr:to>
      <xdr:col>24</xdr:col>
      <xdr:colOff>114300</xdr:colOff>
      <xdr:row>98</xdr:row>
      <xdr:rowOff>133209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162436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26031</xdr:rowOff>
    </xdr:from>
    <xdr:to>
      <xdr:col>20</xdr:col>
      <xdr:colOff>38100</xdr:colOff>
      <xdr:row>98</xdr:row>
      <xdr:rowOff>127631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144158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21703</xdr:rowOff>
    </xdr:from>
    <xdr:to>
      <xdr:col>15</xdr:col>
      <xdr:colOff>101600</xdr:colOff>
      <xdr:row>98</xdr:row>
      <xdr:rowOff>123303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139830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30366</xdr:rowOff>
    </xdr:from>
    <xdr:to>
      <xdr:col>10</xdr:col>
      <xdr:colOff>165100</xdr:colOff>
      <xdr:row>98</xdr:row>
      <xdr:rowOff>131966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47312</xdr:rowOff>
    </xdr:from>
    <xdr:to>
      <xdr:col>6</xdr:col>
      <xdr:colOff>38100</xdr:colOff>
      <xdr:row>98</xdr:row>
      <xdr:rowOff>148912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140039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4674</xdr:rowOff>
    </xdr:from>
    <xdr:to>
      <xdr:col>55</xdr:col>
      <xdr:colOff>0</xdr:colOff>
      <xdr:row>36</xdr:row>
      <xdr:rowOff>18829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76874"/>
          <a:ext cx="8382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161363</xdr:rowOff>
    </xdr:from>
    <xdr:to>
      <xdr:col>50</xdr:col>
      <xdr:colOff>114300</xdr:colOff>
      <xdr:row>36</xdr:row>
      <xdr:rowOff>4674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62113"/>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161363</xdr:rowOff>
    </xdr:from>
    <xdr:to>
      <xdr:col>45</xdr:col>
      <xdr:colOff>177800</xdr:colOff>
      <xdr:row>36</xdr:row>
      <xdr:rowOff>57933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62113"/>
          <a:ext cx="889000" cy="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156171</xdr:rowOff>
    </xdr:from>
    <xdr:to>
      <xdr:col>41</xdr:col>
      <xdr:colOff>50800</xdr:colOff>
      <xdr:row>36</xdr:row>
      <xdr:rowOff>57933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56921"/>
          <a:ext cx="889000" cy="7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139479</xdr:rowOff>
    </xdr:from>
    <xdr:to>
      <xdr:col>55</xdr:col>
      <xdr:colOff>50800</xdr:colOff>
      <xdr:row>36</xdr:row>
      <xdr:rowOff>69629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162356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9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125324</xdr:rowOff>
    </xdr:from>
    <xdr:to>
      <xdr:col>50</xdr:col>
      <xdr:colOff>165100</xdr:colOff>
      <xdr:row>36</xdr:row>
      <xdr:rowOff>55474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72001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0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110563</xdr:rowOff>
    </xdr:from>
    <xdr:to>
      <xdr:col>46</xdr:col>
      <xdr:colOff>38100</xdr:colOff>
      <xdr:row>36</xdr:row>
      <xdr:rowOff>40713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57240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7133</xdr:rowOff>
    </xdr:from>
    <xdr:to>
      <xdr:col>41</xdr:col>
      <xdr:colOff>101600</xdr:colOff>
      <xdr:row>36</xdr:row>
      <xdr:rowOff>108733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125260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5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105371</xdr:rowOff>
    </xdr:from>
    <xdr:to>
      <xdr:col>36</xdr:col>
      <xdr:colOff>165100</xdr:colOff>
      <xdr:row>36</xdr:row>
      <xdr:rowOff>35521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52048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135185</xdr:rowOff>
    </xdr:from>
    <xdr:to>
      <xdr:col>55</xdr:col>
      <xdr:colOff>0</xdr:colOff>
      <xdr:row>58</xdr:row>
      <xdr:rowOff>79370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07835"/>
          <a:ext cx="838200" cy="1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133178</xdr:rowOff>
    </xdr:from>
    <xdr:to>
      <xdr:col>50</xdr:col>
      <xdr:colOff>114300</xdr:colOff>
      <xdr:row>58</xdr:row>
      <xdr:rowOff>79370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05828"/>
          <a:ext cx="889000" cy="1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133178</xdr:rowOff>
    </xdr:from>
    <xdr:to>
      <xdr:col>45</xdr:col>
      <xdr:colOff>177800</xdr:colOff>
      <xdr:row>58</xdr:row>
      <xdr:rowOff>56751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05828"/>
          <a:ext cx="889000" cy="9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56751</xdr:rowOff>
    </xdr:from>
    <xdr:to>
      <xdr:col>41</xdr:col>
      <xdr:colOff>50800</xdr:colOff>
      <xdr:row>58</xdr:row>
      <xdr:rowOff>93926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00851"/>
          <a:ext cx="889000" cy="3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84385</xdr:rowOff>
    </xdr:from>
    <xdr:to>
      <xdr:col>55</xdr:col>
      <xdr:colOff>50800</xdr:colOff>
      <xdr:row>58</xdr:row>
      <xdr:rowOff>14535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107262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28570</xdr:rowOff>
    </xdr:from>
    <xdr:to>
      <xdr:col>50</xdr:col>
      <xdr:colOff>165100</xdr:colOff>
      <xdr:row>58</xdr:row>
      <xdr:rowOff>130170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146697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4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82378</xdr:rowOff>
    </xdr:from>
    <xdr:to>
      <xdr:col>46</xdr:col>
      <xdr:colOff>38100</xdr:colOff>
      <xdr:row>58</xdr:row>
      <xdr:rowOff>12528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29055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5951</xdr:rowOff>
    </xdr:from>
    <xdr:to>
      <xdr:col>41</xdr:col>
      <xdr:colOff>101600</xdr:colOff>
      <xdr:row>58</xdr:row>
      <xdr:rowOff>107551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124078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2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43126</xdr:rowOff>
    </xdr:from>
    <xdr:to>
      <xdr:col>36</xdr:col>
      <xdr:colOff>165100</xdr:colOff>
      <xdr:row>58</xdr:row>
      <xdr:rowOff>144726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161253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90925</xdr:rowOff>
    </xdr:from>
    <xdr:to>
      <xdr:col>55</xdr:col>
      <xdr:colOff>0</xdr:colOff>
      <xdr:row>78</xdr:row>
      <xdr:rowOff>136102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64025"/>
          <a:ext cx="8382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114390</xdr:rowOff>
    </xdr:from>
    <xdr:to>
      <xdr:col>50</xdr:col>
      <xdr:colOff>114300</xdr:colOff>
      <xdr:row>78</xdr:row>
      <xdr:rowOff>136102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7490"/>
          <a:ext cx="889000" cy="2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59813</xdr:rowOff>
    </xdr:from>
    <xdr:to>
      <xdr:col>45</xdr:col>
      <xdr:colOff>177800</xdr:colOff>
      <xdr:row>78</xdr:row>
      <xdr:rowOff>114390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2913"/>
          <a:ext cx="889000" cy="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59813</xdr:rowOff>
    </xdr:from>
    <xdr:to>
      <xdr:col>41</xdr:col>
      <xdr:colOff>50800</xdr:colOff>
      <xdr:row>78</xdr:row>
      <xdr:rowOff>120611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32913"/>
          <a:ext cx="889000" cy="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40125</xdr:rowOff>
    </xdr:from>
    <xdr:to>
      <xdr:col>55</xdr:col>
      <xdr:colOff>50800</xdr:colOff>
      <xdr:row>78</xdr:row>
      <xdr:rowOff>141725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170952</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85302</xdr:rowOff>
    </xdr:from>
    <xdr:to>
      <xdr:col>50</xdr:col>
      <xdr:colOff>165100</xdr:colOff>
      <xdr:row>79</xdr:row>
      <xdr:rowOff>15452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6579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63590</xdr:rowOff>
    </xdr:from>
    <xdr:to>
      <xdr:col>46</xdr:col>
      <xdr:colOff>38100</xdr:colOff>
      <xdr:row>78</xdr:row>
      <xdr:rowOff>165190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156317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9013</xdr:rowOff>
    </xdr:from>
    <xdr:to>
      <xdr:col>41</xdr:col>
      <xdr:colOff>101600</xdr:colOff>
      <xdr:row>78</xdr:row>
      <xdr:rowOff>110613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127140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5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69811</xdr:rowOff>
    </xdr:from>
    <xdr:to>
      <xdr:col>36</xdr:col>
      <xdr:colOff>165100</xdr:colOff>
      <xdr:row>78</xdr:row>
      <xdr:rowOff>171411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162538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20324</xdr:rowOff>
    </xdr:from>
    <xdr:to>
      <xdr:col>55</xdr:col>
      <xdr:colOff>0</xdr:colOff>
      <xdr:row>97</xdr:row>
      <xdr:rowOff>37936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79524"/>
          <a:ext cx="838200" cy="1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125947</xdr:rowOff>
    </xdr:from>
    <xdr:to>
      <xdr:col>50</xdr:col>
      <xdr:colOff>114300</xdr:colOff>
      <xdr:row>97</xdr:row>
      <xdr:rowOff>37936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8514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125947</xdr:rowOff>
    </xdr:from>
    <xdr:to>
      <xdr:col>45</xdr:col>
      <xdr:colOff>177800</xdr:colOff>
      <xdr:row>97</xdr:row>
      <xdr:rowOff>140686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85147"/>
          <a:ext cx="889000" cy="18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140686</xdr:rowOff>
    </xdr:from>
    <xdr:to>
      <xdr:col>41</xdr:col>
      <xdr:colOff>50800</xdr:colOff>
      <xdr:row>98</xdr:row>
      <xdr:rowOff>8630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71336"/>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140974</xdr:rowOff>
    </xdr:from>
    <xdr:to>
      <xdr:col>55</xdr:col>
      <xdr:colOff>50800</xdr:colOff>
      <xdr:row>96</xdr:row>
      <xdr:rowOff>71124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163851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8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158586</xdr:rowOff>
    </xdr:from>
    <xdr:to>
      <xdr:col>50</xdr:col>
      <xdr:colOff>165100</xdr:colOff>
      <xdr:row>97</xdr:row>
      <xdr:rowOff>88736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105263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75147</xdr:rowOff>
    </xdr:from>
    <xdr:to>
      <xdr:col>46</xdr:col>
      <xdr:colOff>38100</xdr:colOff>
      <xdr:row>97</xdr:row>
      <xdr:rowOff>5297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21824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0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89886</xdr:rowOff>
    </xdr:from>
    <xdr:to>
      <xdr:col>41</xdr:col>
      <xdr:colOff>101600</xdr:colOff>
      <xdr:row>98</xdr:row>
      <xdr:rowOff>20036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36563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9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129280</xdr:rowOff>
    </xdr:from>
    <xdr:to>
      <xdr:col>36</xdr:col>
      <xdr:colOff>165100</xdr:colOff>
      <xdr:row>98</xdr:row>
      <xdr:rowOff>59430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75957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81640</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68190"/>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81640</xdr:rowOff>
    </xdr:from>
    <xdr:to>
      <xdr:col>81</xdr:col>
      <xdr:colOff>50800</xdr:colOff>
      <xdr:row>39</xdr:row>
      <xdr:rowOff>98876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81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98875</xdr:rowOff>
    </xdr:from>
    <xdr:to>
      <xdr:col>76</xdr:col>
      <xdr:colOff>114300</xdr:colOff>
      <xdr:row>39</xdr:row>
      <xdr:rowOff>98876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98873</xdr:rowOff>
    </xdr:from>
    <xdr:to>
      <xdr:col>71</xdr:col>
      <xdr:colOff>177800</xdr:colOff>
      <xdr:row>39</xdr:row>
      <xdr:rowOff>98875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30840</xdr:rowOff>
    </xdr:from>
    <xdr:to>
      <xdr:col>81</xdr:col>
      <xdr:colOff>101600</xdr:colOff>
      <xdr:row>39</xdr:row>
      <xdr:rowOff>132440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123567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8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48076</xdr:rowOff>
    </xdr:from>
    <xdr:to>
      <xdr:col>76</xdr:col>
      <xdr:colOff>165100</xdr:colOff>
      <xdr:row>39</xdr:row>
      <xdr:rowOff>149676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140803</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48075</xdr:rowOff>
    </xdr:from>
    <xdr:to>
      <xdr:col>72</xdr:col>
      <xdr:colOff>38100</xdr:colOff>
      <xdr:row>39</xdr:row>
      <xdr:rowOff>149675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140802</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48073</xdr:rowOff>
    </xdr:from>
    <xdr:to>
      <xdr:col>67</xdr:col>
      <xdr:colOff>101600</xdr:colOff>
      <xdr:row>39</xdr:row>
      <xdr:rowOff>149673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140800</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134037</xdr:rowOff>
    </xdr:from>
    <xdr:to>
      <xdr:col>85</xdr:col>
      <xdr:colOff>127000</xdr:colOff>
      <xdr:row>76</xdr:row>
      <xdr:rowOff>169360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64237"/>
          <a:ext cx="8382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114067</xdr:rowOff>
    </xdr:from>
    <xdr:to>
      <xdr:col>81</xdr:col>
      <xdr:colOff>50800</xdr:colOff>
      <xdr:row>76</xdr:row>
      <xdr:rowOff>134037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144267"/>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114067</xdr:rowOff>
    </xdr:from>
    <xdr:to>
      <xdr:col>76</xdr:col>
      <xdr:colOff>114300</xdr:colOff>
      <xdr:row>76</xdr:row>
      <xdr:rowOff>142466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44267"/>
          <a:ext cx="8890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142466</xdr:rowOff>
    </xdr:from>
    <xdr:to>
      <xdr:col>71</xdr:col>
      <xdr:colOff>177800</xdr:colOff>
      <xdr:row>76</xdr:row>
      <xdr:rowOff>157003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72666"/>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118560</xdr:rowOff>
    </xdr:from>
    <xdr:to>
      <xdr:col>85</xdr:col>
      <xdr:colOff>177800</xdr:colOff>
      <xdr:row>77</xdr:row>
      <xdr:rowOff>48710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141437</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0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83237</xdr:rowOff>
    </xdr:from>
    <xdr:to>
      <xdr:col>81</xdr:col>
      <xdr:colOff>101600</xdr:colOff>
      <xdr:row>77</xdr:row>
      <xdr:rowOff>13387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29914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8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63267</xdr:rowOff>
    </xdr:from>
    <xdr:to>
      <xdr:col>76</xdr:col>
      <xdr:colOff>165100</xdr:colOff>
      <xdr:row>76</xdr:row>
      <xdr:rowOff>164867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9945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86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91666</xdr:rowOff>
    </xdr:from>
    <xdr:to>
      <xdr:col>72</xdr:col>
      <xdr:colOff>38100</xdr:colOff>
      <xdr:row>77</xdr:row>
      <xdr:rowOff>21816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38343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89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106203</xdr:rowOff>
    </xdr:from>
    <xdr:to>
      <xdr:col>67</xdr:col>
      <xdr:colOff>101600</xdr:colOff>
      <xdr:row>77</xdr:row>
      <xdr:rowOff>36353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52880</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33564</xdr:rowOff>
    </xdr:from>
    <xdr:to>
      <xdr:col>85</xdr:col>
      <xdr:colOff>127000</xdr:colOff>
      <xdr:row>98</xdr:row>
      <xdr:rowOff>79248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5664"/>
          <a:ext cx="838200" cy="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49048</xdr:rowOff>
    </xdr:from>
    <xdr:to>
      <xdr:col>81</xdr:col>
      <xdr:colOff>50800</xdr:colOff>
      <xdr:row>98</xdr:row>
      <xdr:rowOff>79248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51148"/>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49048</xdr:rowOff>
    </xdr:from>
    <xdr:to>
      <xdr:col>76</xdr:col>
      <xdr:colOff>114300</xdr:colOff>
      <xdr:row>98</xdr:row>
      <xdr:rowOff>81128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1148"/>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63940</xdr:rowOff>
    </xdr:from>
    <xdr:to>
      <xdr:col>71</xdr:col>
      <xdr:colOff>177800</xdr:colOff>
      <xdr:row>98</xdr:row>
      <xdr:rowOff>81128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6040"/>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154214</xdr:rowOff>
    </xdr:from>
    <xdr:to>
      <xdr:col>85</xdr:col>
      <xdr:colOff>177800</xdr:colOff>
      <xdr:row>98</xdr:row>
      <xdr:rowOff>84364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113591</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28448</xdr:rowOff>
    </xdr:from>
    <xdr:to>
      <xdr:col>81</xdr:col>
      <xdr:colOff>101600</xdr:colOff>
      <xdr:row>98</xdr:row>
      <xdr:rowOff>130048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146575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0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169698</xdr:rowOff>
    </xdr:from>
    <xdr:to>
      <xdr:col>76</xdr:col>
      <xdr:colOff>165100</xdr:colOff>
      <xdr:row>98</xdr:row>
      <xdr:rowOff>99848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116375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30328</xdr:rowOff>
    </xdr:from>
    <xdr:to>
      <xdr:col>72</xdr:col>
      <xdr:colOff>38100</xdr:colOff>
      <xdr:row>98</xdr:row>
      <xdr:rowOff>131928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148455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13140</xdr:rowOff>
    </xdr:from>
    <xdr:to>
      <xdr:col>67</xdr:col>
      <xdr:colOff>101600</xdr:colOff>
      <xdr:row>98</xdr:row>
      <xdr:rowOff>114740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131267</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11588</xdr:rowOff>
    </xdr:from>
    <xdr:to>
      <xdr:col>116</xdr:col>
      <xdr:colOff>63500</xdr:colOff>
      <xdr:row>39</xdr:row>
      <xdr:rowOff>11950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98138"/>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7607</xdr:rowOff>
    </xdr:from>
    <xdr:to>
      <xdr:col>111</xdr:col>
      <xdr:colOff>177800</xdr:colOff>
      <xdr:row>39</xdr:row>
      <xdr:rowOff>11950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941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5626</xdr:rowOff>
    </xdr:from>
    <xdr:to>
      <xdr:col>107</xdr:col>
      <xdr:colOff>50800</xdr:colOff>
      <xdr:row>39</xdr:row>
      <xdr:rowOff>7607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9217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4045</xdr:rowOff>
    </xdr:from>
    <xdr:to>
      <xdr:col>102</xdr:col>
      <xdr:colOff>114300</xdr:colOff>
      <xdr:row>39</xdr:row>
      <xdr:rowOff>5626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9059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132238</xdr:rowOff>
    </xdr:from>
    <xdr:to>
      <xdr:col>116</xdr:col>
      <xdr:colOff>114300</xdr:colOff>
      <xdr:row>39</xdr:row>
      <xdr:rowOff>62388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91616</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3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132600</xdr:rowOff>
    </xdr:from>
    <xdr:to>
      <xdr:col>112</xdr:col>
      <xdr:colOff>38100</xdr:colOff>
      <xdr:row>39</xdr:row>
      <xdr:rowOff>62750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79278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2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128257</xdr:rowOff>
    </xdr:from>
    <xdr:to>
      <xdr:col>107</xdr:col>
      <xdr:colOff>101600</xdr:colOff>
      <xdr:row>39</xdr:row>
      <xdr:rowOff>58407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74934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126276</xdr:rowOff>
    </xdr:from>
    <xdr:to>
      <xdr:col>102</xdr:col>
      <xdr:colOff>165100</xdr:colOff>
      <xdr:row>39</xdr:row>
      <xdr:rowOff>56426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72953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124695</xdr:rowOff>
    </xdr:from>
    <xdr:to>
      <xdr:col>98</xdr:col>
      <xdr:colOff>38100</xdr:colOff>
      <xdr:row>39</xdr:row>
      <xdr:rowOff>54845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71372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41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105525</xdr:rowOff>
    </xdr:from>
    <xdr:to>
      <xdr:col>116</xdr:col>
      <xdr:colOff>63500</xdr:colOff>
      <xdr:row>57</xdr:row>
      <xdr:rowOff>116078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78175"/>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116078</xdr:rowOff>
    </xdr:from>
    <xdr:to>
      <xdr:col>111</xdr:col>
      <xdr:colOff>177800</xdr:colOff>
      <xdr:row>57</xdr:row>
      <xdr:rowOff>121774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88728"/>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121774</xdr:rowOff>
    </xdr:from>
    <xdr:to>
      <xdr:col>107</xdr:col>
      <xdr:colOff>50800</xdr:colOff>
      <xdr:row>57</xdr:row>
      <xdr:rowOff>128937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94424"/>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128937</xdr:rowOff>
    </xdr:from>
    <xdr:to>
      <xdr:col>102</xdr:col>
      <xdr:colOff>114300</xdr:colOff>
      <xdr:row>57</xdr:row>
      <xdr:rowOff>133356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01587"/>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54725</xdr:rowOff>
    </xdr:from>
    <xdr:to>
      <xdr:col>116</xdr:col>
      <xdr:colOff>114300</xdr:colOff>
      <xdr:row>57</xdr:row>
      <xdr:rowOff>156325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77602</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65278</xdr:rowOff>
    </xdr:from>
    <xdr:to>
      <xdr:col>112</xdr:col>
      <xdr:colOff>38100</xdr:colOff>
      <xdr:row>57</xdr:row>
      <xdr:rowOff>166878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11955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70974</xdr:rowOff>
    </xdr:from>
    <xdr:to>
      <xdr:col>107</xdr:col>
      <xdr:colOff>101600</xdr:colOff>
      <xdr:row>58</xdr:row>
      <xdr:rowOff>1124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17651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78137</xdr:rowOff>
    </xdr:from>
    <xdr:to>
      <xdr:col>102</xdr:col>
      <xdr:colOff>165100</xdr:colOff>
      <xdr:row>58</xdr:row>
      <xdr:rowOff>8287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24814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82556</xdr:rowOff>
    </xdr:from>
    <xdr:to>
      <xdr:col>98</xdr:col>
      <xdr:colOff>38100</xdr:colOff>
      <xdr:row>58</xdr:row>
      <xdr:rowOff>12706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29233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3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46434</xdr:rowOff>
    </xdr:from>
    <xdr:to>
      <xdr:col>116</xdr:col>
      <xdr:colOff>63500</xdr:colOff>
      <xdr:row>76</xdr:row>
      <xdr:rowOff>125226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76634"/>
          <a:ext cx="838200" cy="7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125226</xdr:rowOff>
    </xdr:from>
    <xdr:to>
      <xdr:col>111</xdr:col>
      <xdr:colOff>177800</xdr:colOff>
      <xdr:row>76</xdr:row>
      <xdr:rowOff>160995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55426"/>
          <a:ext cx="8890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160995</xdr:rowOff>
    </xdr:from>
    <xdr:to>
      <xdr:col>107</xdr:col>
      <xdr:colOff>50800</xdr:colOff>
      <xdr:row>77</xdr:row>
      <xdr:rowOff>15235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91195"/>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15235</xdr:rowOff>
    </xdr:from>
    <xdr:to>
      <xdr:col>102</xdr:col>
      <xdr:colOff>114300</xdr:colOff>
      <xdr:row>77</xdr:row>
      <xdr:rowOff>41029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16885"/>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167084</xdr:rowOff>
    </xdr:from>
    <xdr:to>
      <xdr:col>116</xdr:col>
      <xdr:colOff>114300</xdr:colOff>
      <xdr:row>76</xdr:row>
      <xdr:rowOff>97234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18512</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7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74426</xdr:rowOff>
    </xdr:from>
    <xdr:to>
      <xdr:col>112</xdr:col>
      <xdr:colOff>38100</xdr:colOff>
      <xdr:row>77</xdr:row>
      <xdr:rowOff>4576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21103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7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110195</xdr:rowOff>
    </xdr:from>
    <xdr:to>
      <xdr:col>107</xdr:col>
      <xdr:colOff>101600</xdr:colOff>
      <xdr:row>77</xdr:row>
      <xdr:rowOff>40345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31472</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323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135885</xdr:rowOff>
    </xdr:from>
    <xdr:to>
      <xdr:col>102</xdr:col>
      <xdr:colOff>165100</xdr:colOff>
      <xdr:row>77</xdr:row>
      <xdr:rowOff>66035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57162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161679</xdr:rowOff>
    </xdr:from>
    <xdr:to>
      <xdr:col>98</xdr:col>
      <xdr:colOff>38100</xdr:colOff>
      <xdr:row>77</xdr:row>
      <xdr:rowOff>91829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82956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物件費は住民１人あたり</a:t>
          </a:r>
          <a:r>
            <a:rPr kumimoji="1" lang="en-US" altLang="ja-JP" sz="900">
              <a:solidFill>
                <a:schemeClr val="dk1"/>
              </a:solidFill>
              <a:effectLst/>
              <a:latin typeface="+mn-lt"/>
              <a:ea typeface="+mn-ea"/>
              <a:cs typeface="+mn-cs"/>
            </a:rPr>
            <a:t>371,937</a:t>
          </a:r>
          <a:r>
            <a:rPr kumimoji="1" lang="ja-JP" altLang="ja-JP" sz="900">
              <a:solidFill>
                <a:schemeClr val="dk1"/>
              </a:solidFill>
              <a:effectLst/>
              <a:latin typeface="+mn-lt"/>
              <a:ea typeface="+mn-ea"/>
              <a:cs typeface="+mn-cs"/>
            </a:rPr>
            <a:t>円となっており、平成</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年度以降行財政改革の実施により物件費等の削減に努めているところであるが、</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a:t>
          </a:r>
          <a:r>
            <a:rPr kumimoji="1" lang="ja-JP" altLang="en-US" sz="900">
              <a:solidFill>
                <a:schemeClr val="dk1"/>
              </a:solidFill>
              <a:effectLst/>
              <a:latin typeface="+mn-lt"/>
              <a:ea typeface="+mn-ea"/>
              <a:cs typeface="+mn-cs"/>
            </a:rPr>
            <a:t>、ふるさと納税各種手数料</a:t>
          </a:r>
          <a:r>
            <a:rPr kumimoji="1" lang="ja-JP" altLang="ja-JP" sz="900">
              <a:solidFill>
                <a:schemeClr val="dk1"/>
              </a:solidFill>
              <a:effectLst/>
              <a:latin typeface="+mn-lt"/>
              <a:ea typeface="+mn-ea"/>
              <a:cs typeface="+mn-cs"/>
            </a:rPr>
            <a:t>の増などにより増加し、類似団体と比較して１人当たりコストが高い状況となっている。今後においても、事務事業の点検・見直し等により経費削減に努めていく。　</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補助費等は住民１人あたり</a:t>
          </a:r>
          <a:r>
            <a:rPr kumimoji="1" lang="en-US" altLang="ja-JP" sz="900">
              <a:solidFill>
                <a:schemeClr val="dk1"/>
              </a:solidFill>
              <a:effectLst/>
              <a:latin typeface="+mn-lt"/>
              <a:ea typeface="+mn-ea"/>
              <a:cs typeface="+mn-cs"/>
            </a:rPr>
            <a:t>362,024</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年度においては、ふるさと納税返礼品などの減により減少したものの、</a:t>
          </a:r>
          <a:r>
            <a:rPr kumimoji="1" lang="ja-JP" altLang="en-US" sz="900">
              <a:solidFill>
                <a:schemeClr val="dk1"/>
              </a:solidFill>
              <a:effectLst/>
              <a:latin typeface="+mn-lt"/>
              <a:ea typeface="+mn-ea"/>
              <a:cs typeface="+mn-cs"/>
            </a:rPr>
            <a:t>依然</a:t>
          </a:r>
          <a:r>
            <a:rPr kumimoji="1" lang="ja-JP" altLang="ja-JP" sz="900">
              <a:solidFill>
                <a:schemeClr val="dk1"/>
              </a:solidFill>
              <a:effectLst/>
              <a:latin typeface="+mn-lt"/>
              <a:ea typeface="+mn-ea"/>
              <a:cs typeface="+mn-cs"/>
            </a:rPr>
            <a:t>として類似団体と比較して１人当たりコストが高い状況となっている。今後においても、引き続き事務事業の点検・見直しを継続して実施し、補助費等の抑制に努めていく。</a:t>
          </a:r>
          <a:endParaRPr lang="ja-JP" altLang="ja-JP" sz="900">
            <a:effectLst/>
          </a:endParaRPr>
        </a:p>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普通建設事業費は住民１人あたり</a:t>
          </a:r>
          <a:r>
            <a:rPr kumimoji="1" lang="en-US" altLang="ja-JP" sz="900">
              <a:solidFill>
                <a:schemeClr val="dk1"/>
              </a:solidFill>
              <a:effectLst/>
              <a:latin typeface="+mn-lt"/>
              <a:ea typeface="+mn-ea"/>
              <a:cs typeface="+mn-cs"/>
            </a:rPr>
            <a:t>661,852</a:t>
          </a:r>
          <a:r>
            <a:rPr kumimoji="1" lang="ja-JP" altLang="ja-JP" sz="900">
              <a:solidFill>
                <a:schemeClr val="dk1"/>
              </a:solidFill>
              <a:effectLst/>
              <a:latin typeface="+mn-lt"/>
              <a:ea typeface="+mn-ea"/>
              <a:cs typeface="+mn-cs"/>
            </a:rPr>
            <a:t>円となっており、近年、老朽化した公共施設更新の実施により増加傾向となっているが、</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年度においては、公共施設更新に係る普通建設事業費が</a:t>
          </a:r>
          <a:r>
            <a:rPr kumimoji="1" lang="ja-JP" altLang="en-US" sz="900">
              <a:solidFill>
                <a:schemeClr val="dk1"/>
              </a:solidFill>
              <a:effectLst/>
              <a:latin typeface="+mn-lt"/>
              <a:ea typeface="+mn-ea"/>
              <a:cs typeface="+mn-cs"/>
            </a:rPr>
            <a:t>大幅に増加したことにより</a:t>
          </a:r>
          <a:r>
            <a:rPr kumimoji="1" lang="ja-JP" altLang="ja-JP" sz="900">
              <a:solidFill>
                <a:schemeClr val="dk1"/>
              </a:solidFill>
              <a:effectLst/>
              <a:latin typeface="+mn-lt"/>
              <a:ea typeface="+mn-ea"/>
              <a:cs typeface="+mn-cs"/>
            </a:rPr>
            <a:t>、類似団体と比較して１人当たりコストが高い状況となっている。今後においても公共施設の老朽化対策の実施により増加する見込みであることから、将来を見据えた計画的・効率的な事業の実施により財政負担の軽減・平準化を図っていく。</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 公債費は住民１人あたり</a:t>
          </a:r>
          <a:r>
            <a:rPr kumimoji="1" lang="en-US" altLang="ja-JP" sz="900" baseline="0">
              <a:solidFill>
                <a:schemeClr val="dk1"/>
              </a:solidFill>
              <a:effectLst/>
              <a:latin typeface="+mn-lt"/>
              <a:ea typeface="+mn-ea"/>
              <a:cs typeface="+mn-cs"/>
            </a:rPr>
            <a:t>204,930</a:t>
          </a:r>
          <a:r>
            <a:rPr kumimoji="1" lang="ja-JP" altLang="ja-JP" sz="900" baseline="0">
              <a:solidFill>
                <a:schemeClr val="dk1"/>
              </a:solidFill>
              <a:effectLst/>
              <a:latin typeface="+mn-lt"/>
              <a:ea typeface="+mn-ea"/>
              <a:cs typeface="+mn-cs"/>
            </a:rPr>
            <a:t>円と</a:t>
          </a:r>
          <a:r>
            <a:rPr kumimoji="1" lang="ja-JP" altLang="ja-JP" sz="900">
              <a:solidFill>
                <a:schemeClr val="dk1"/>
              </a:solidFill>
              <a:effectLst/>
              <a:latin typeface="+mn-lt"/>
              <a:ea typeface="+mn-ea"/>
              <a:cs typeface="+mn-cs"/>
            </a:rPr>
            <a:t>なっており、近年、老朽化した公共施設改修・更新のため発行した地方債の元利償還金の増加により増加傾向にあり、類似団体と比較して１人当たりコストが高い状況となっている。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っていく。</a:t>
          </a:r>
          <a:endParaRPr lang="ja-JP" altLang="ja-JP" sz="900">
            <a:effectLst/>
          </a:endParaRPr>
        </a:p>
        <a:p>
          <a:r>
            <a:rPr lang="ja-JP" altLang="ja-JP" sz="900">
              <a:solidFill>
                <a:schemeClr val="dk1"/>
              </a:solidFill>
              <a:effectLst/>
              <a:latin typeface="+mn-lt"/>
              <a:ea typeface="+mn-ea"/>
              <a:cs typeface="+mn-cs"/>
            </a:rPr>
            <a:t>　</a:t>
          </a:r>
          <a:r>
            <a:rPr lang="ja-JP" altLang="ja-JP" sz="9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繰出</a:t>
          </a:r>
          <a:r>
            <a:rPr kumimoji="1" lang="ja-JP" altLang="ja-JP" sz="900">
              <a:solidFill>
                <a:schemeClr val="dk1"/>
              </a:solidFill>
              <a:effectLst/>
              <a:latin typeface="+mn-lt"/>
              <a:ea typeface="+mn-ea"/>
              <a:cs typeface="+mn-cs"/>
            </a:rPr>
            <a:t>金は住民１人あたり</a:t>
          </a:r>
          <a:r>
            <a:rPr kumimoji="1" lang="en-US" altLang="ja-JP" sz="900">
              <a:solidFill>
                <a:schemeClr val="dk1"/>
              </a:solidFill>
              <a:effectLst/>
              <a:latin typeface="+mn-lt"/>
              <a:ea typeface="+mn-ea"/>
              <a:cs typeface="+mn-cs"/>
            </a:rPr>
            <a:t>134,479</a:t>
          </a:r>
          <a:r>
            <a:rPr kumimoji="1" lang="ja-JP" altLang="ja-JP" sz="900">
              <a:solidFill>
                <a:schemeClr val="dk1"/>
              </a:solidFill>
              <a:effectLst/>
              <a:latin typeface="+mn-lt"/>
              <a:ea typeface="+mn-ea"/>
              <a:cs typeface="+mn-cs"/>
            </a:rPr>
            <a:t>円となっており、近年、増加傾向にあるうえ類似団体と比較して１人当たりコスト高い状況となっており、、今後においては、特別会計においても効率的に事業を実施するなど、繰出金の抑制に努める。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1,793
158.70
4,291,419
4,223,592
50,595
1,600,997
4,884,569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36735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80226"/>
          <a:ext cx="8382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36735</xdr:rowOff>
    </xdr:from>
    <xdr:to>
      <xdr:col>19</xdr:col>
      <xdr:colOff>177800</xdr:colOff>
      <xdr:row>36</xdr:row>
      <xdr:rowOff>45193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0893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45193</xdr:rowOff>
    </xdr:from>
    <xdr:to>
      <xdr:col>15</xdr:col>
      <xdr:colOff>50800</xdr:colOff>
      <xdr:row>36</xdr:row>
      <xdr:rowOff>62281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17393"/>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8808</xdr:rowOff>
    </xdr:from>
    <xdr:to>
      <xdr:col>10</xdr:col>
      <xdr:colOff>114300</xdr:colOff>
      <xdr:row>36</xdr:row>
      <xdr:rowOff>62281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81008"/>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128676</xdr:rowOff>
    </xdr:from>
    <xdr:to>
      <xdr:col>24</xdr:col>
      <xdr:colOff>114300</xdr:colOff>
      <xdr:row>36</xdr:row>
      <xdr:rowOff>58826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151553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157385</xdr:rowOff>
    </xdr:from>
    <xdr:to>
      <xdr:col>20</xdr:col>
      <xdr:colOff>38100</xdr:colOff>
      <xdr:row>36</xdr:row>
      <xdr:rowOff>87535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104062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165843</xdr:rowOff>
    </xdr:from>
    <xdr:to>
      <xdr:col>15</xdr:col>
      <xdr:colOff>101600</xdr:colOff>
      <xdr:row>36</xdr:row>
      <xdr:rowOff>95993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112520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11481</xdr:rowOff>
    </xdr:from>
    <xdr:to>
      <xdr:col>10</xdr:col>
      <xdr:colOff>165100</xdr:colOff>
      <xdr:row>36</xdr:row>
      <xdr:rowOff>113081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129608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129458</xdr:rowOff>
    </xdr:from>
    <xdr:to>
      <xdr:col>6</xdr:col>
      <xdr:colOff>38100</xdr:colOff>
      <xdr:row>36</xdr:row>
      <xdr:rowOff>59608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76135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0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150779</xdr:rowOff>
    </xdr:from>
    <xdr:to>
      <xdr:col>24</xdr:col>
      <xdr:colOff>63500</xdr:colOff>
      <xdr:row>58</xdr:row>
      <xdr:rowOff>45777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23429"/>
          <a:ext cx="8382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14932</xdr:rowOff>
    </xdr:from>
    <xdr:to>
      <xdr:col>19</xdr:col>
      <xdr:colOff>177800</xdr:colOff>
      <xdr:row>58</xdr:row>
      <xdr:rowOff>45777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59032"/>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14932</xdr:rowOff>
    </xdr:from>
    <xdr:to>
      <xdr:col>15</xdr:col>
      <xdr:colOff>50800</xdr:colOff>
      <xdr:row>58</xdr:row>
      <xdr:rowOff>43560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9032"/>
          <a:ext cx="889000" cy="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38289</xdr:rowOff>
    </xdr:from>
    <xdr:to>
      <xdr:col>10</xdr:col>
      <xdr:colOff>114300</xdr:colOff>
      <xdr:row>58</xdr:row>
      <xdr:rowOff>43560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82389"/>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99979</xdr:rowOff>
    </xdr:from>
    <xdr:to>
      <xdr:col>24</xdr:col>
      <xdr:colOff>114300</xdr:colOff>
      <xdr:row>58</xdr:row>
      <xdr:rowOff>30129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122856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166427</xdr:rowOff>
    </xdr:from>
    <xdr:to>
      <xdr:col>20</xdr:col>
      <xdr:colOff>38100</xdr:colOff>
      <xdr:row>58</xdr:row>
      <xdr:rowOff>96577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113104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1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135582</xdr:rowOff>
    </xdr:from>
    <xdr:to>
      <xdr:col>15</xdr:col>
      <xdr:colOff>101600</xdr:colOff>
      <xdr:row>58</xdr:row>
      <xdr:rowOff>65732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82259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8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164210</xdr:rowOff>
    </xdr:from>
    <xdr:to>
      <xdr:col>10</xdr:col>
      <xdr:colOff>165100</xdr:colOff>
      <xdr:row>58</xdr:row>
      <xdr:rowOff>94360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110887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1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158939</xdr:rowOff>
    </xdr:from>
    <xdr:to>
      <xdr:col>6</xdr:col>
      <xdr:colOff>38100</xdr:colOff>
      <xdr:row>58</xdr:row>
      <xdr:rowOff>89089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105616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0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83592</xdr:rowOff>
    </xdr:from>
    <xdr:to>
      <xdr:col>24</xdr:col>
      <xdr:colOff>63500</xdr:colOff>
      <xdr:row>77</xdr:row>
      <xdr:rowOff>49710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99442"/>
          <a:ext cx="838200" cy="6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49710</xdr:rowOff>
    </xdr:from>
    <xdr:to>
      <xdr:col>19</xdr:col>
      <xdr:colOff>177800</xdr:colOff>
      <xdr:row>77</xdr:row>
      <xdr:rowOff>81975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1360"/>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81975</xdr:rowOff>
    </xdr:from>
    <xdr:to>
      <xdr:col>15</xdr:col>
      <xdr:colOff>50800</xdr:colOff>
      <xdr:row>77</xdr:row>
      <xdr:rowOff>92086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3625"/>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92086</xdr:rowOff>
    </xdr:from>
    <xdr:to>
      <xdr:col>10</xdr:col>
      <xdr:colOff>114300</xdr:colOff>
      <xdr:row>77</xdr:row>
      <xdr:rowOff>122968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3736"/>
          <a:ext cx="889000" cy="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32792</xdr:rowOff>
    </xdr:from>
    <xdr:to>
      <xdr:col>24</xdr:col>
      <xdr:colOff>114300</xdr:colOff>
      <xdr:row>73</xdr:row>
      <xdr:rowOff>134392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55669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0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170360</xdr:rowOff>
    </xdr:from>
    <xdr:to>
      <xdr:col>20</xdr:col>
      <xdr:colOff>38100</xdr:colOff>
      <xdr:row>77</xdr:row>
      <xdr:rowOff>100510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117037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31175</xdr:rowOff>
    </xdr:from>
    <xdr:to>
      <xdr:col>15</xdr:col>
      <xdr:colOff>101600</xdr:colOff>
      <xdr:row>77</xdr:row>
      <xdr:rowOff>132775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149302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0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41286</xdr:rowOff>
    </xdr:from>
    <xdr:to>
      <xdr:col>10</xdr:col>
      <xdr:colOff>165100</xdr:colOff>
      <xdr:row>77</xdr:row>
      <xdr:rowOff>142886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134013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72168</xdr:rowOff>
    </xdr:from>
    <xdr:to>
      <xdr:col>6</xdr:col>
      <xdr:colOff>38100</xdr:colOff>
      <xdr:row>78</xdr:row>
      <xdr:rowOff>2318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164895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44906</xdr:rowOff>
    </xdr:from>
    <xdr:to>
      <xdr:col>24</xdr:col>
      <xdr:colOff>63500</xdr:colOff>
      <xdr:row>97</xdr:row>
      <xdr:rowOff>87739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5556"/>
          <a:ext cx="8382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64255</xdr:rowOff>
    </xdr:from>
    <xdr:to>
      <xdr:col>19</xdr:col>
      <xdr:colOff>177800</xdr:colOff>
      <xdr:row>97</xdr:row>
      <xdr:rowOff>87739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4905"/>
          <a:ext cx="889000" cy="2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64255</xdr:rowOff>
    </xdr:from>
    <xdr:to>
      <xdr:col>15</xdr:col>
      <xdr:colOff>50800</xdr:colOff>
      <xdr:row>97</xdr:row>
      <xdr:rowOff>76659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4905"/>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76659</xdr:rowOff>
    </xdr:from>
    <xdr:to>
      <xdr:col>10</xdr:col>
      <xdr:colOff>114300</xdr:colOff>
      <xdr:row>97</xdr:row>
      <xdr:rowOff>96769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7309"/>
          <a:ext cx="889000" cy="2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165556</xdr:rowOff>
    </xdr:from>
    <xdr:to>
      <xdr:col>24</xdr:col>
      <xdr:colOff>114300</xdr:colOff>
      <xdr:row>97</xdr:row>
      <xdr:rowOff>95706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16983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36939</xdr:rowOff>
    </xdr:from>
    <xdr:to>
      <xdr:col>20</xdr:col>
      <xdr:colOff>38100</xdr:colOff>
      <xdr:row>97</xdr:row>
      <xdr:rowOff>138539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155066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13455</xdr:rowOff>
    </xdr:from>
    <xdr:to>
      <xdr:col>15</xdr:col>
      <xdr:colOff>101600</xdr:colOff>
      <xdr:row>97</xdr:row>
      <xdr:rowOff>115055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131582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1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25859</xdr:rowOff>
    </xdr:from>
    <xdr:to>
      <xdr:col>10</xdr:col>
      <xdr:colOff>165100</xdr:colOff>
      <xdr:row>97</xdr:row>
      <xdr:rowOff>127459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143986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3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45969</xdr:rowOff>
    </xdr:from>
    <xdr:to>
      <xdr:col>6</xdr:col>
      <xdr:colOff>38100</xdr:colOff>
      <xdr:row>97</xdr:row>
      <xdr:rowOff>147569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164096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5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43815</xdr:rowOff>
    </xdr:from>
    <xdr:to>
      <xdr:col>50</xdr:col>
      <xdr:colOff>114300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36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43561</xdr:rowOff>
    </xdr:from>
    <xdr:to>
      <xdr:col>45</xdr:col>
      <xdr:colOff>177800</xdr:colOff>
      <xdr:row>39</xdr:row>
      <xdr:rowOff>43815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11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43561</xdr:rowOff>
    </xdr:from>
    <xdr:to>
      <xdr:col>41</xdr:col>
      <xdr:colOff>50800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30111"/>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164465</xdr:rowOff>
    </xdr:from>
    <xdr:to>
      <xdr:col>46</xdr:col>
      <xdr:colOff>38100</xdr:colOff>
      <xdr:row>39</xdr:row>
      <xdr:rowOff>94615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85742</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164211</xdr:rowOff>
    </xdr:from>
    <xdr:to>
      <xdr:col>41</xdr:col>
      <xdr:colOff>101600</xdr:colOff>
      <xdr:row>39</xdr:row>
      <xdr:rowOff>94361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85488</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40147</xdr:rowOff>
    </xdr:from>
    <xdr:to>
      <xdr:col>55</xdr:col>
      <xdr:colOff>0</xdr:colOff>
      <xdr:row>57</xdr:row>
      <xdr:rowOff>44059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12797"/>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40147</xdr:rowOff>
    </xdr:from>
    <xdr:to>
      <xdr:col>50</xdr:col>
      <xdr:colOff>114300</xdr:colOff>
      <xdr:row>57</xdr:row>
      <xdr:rowOff>63098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12797"/>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63098</xdr:rowOff>
    </xdr:from>
    <xdr:to>
      <xdr:col>45</xdr:col>
      <xdr:colOff>177800</xdr:colOff>
      <xdr:row>57</xdr:row>
      <xdr:rowOff>63896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35748"/>
          <a:ext cx="8890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8189</xdr:rowOff>
    </xdr:from>
    <xdr:to>
      <xdr:col>41</xdr:col>
      <xdr:colOff>50800</xdr:colOff>
      <xdr:row>57</xdr:row>
      <xdr:rowOff>63896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80839"/>
          <a:ext cx="889000" cy="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164709</xdr:rowOff>
    </xdr:from>
    <xdr:to>
      <xdr:col>55</xdr:col>
      <xdr:colOff>50800</xdr:colOff>
      <xdr:row>57</xdr:row>
      <xdr:rowOff>94859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16136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1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160797</xdr:rowOff>
    </xdr:from>
    <xdr:to>
      <xdr:col>50</xdr:col>
      <xdr:colOff>165100</xdr:colOff>
      <xdr:row>57</xdr:row>
      <xdr:rowOff>90947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107474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3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12298</xdr:rowOff>
    </xdr:from>
    <xdr:to>
      <xdr:col>46</xdr:col>
      <xdr:colOff>38100</xdr:colOff>
      <xdr:row>57</xdr:row>
      <xdr:rowOff>113898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130425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13096</xdr:rowOff>
    </xdr:from>
    <xdr:to>
      <xdr:col>41</xdr:col>
      <xdr:colOff>101600</xdr:colOff>
      <xdr:row>57</xdr:row>
      <xdr:rowOff>114696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131223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128839</xdr:rowOff>
    </xdr:from>
    <xdr:to>
      <xdr:col>36</xdr:col>
      <xdr:colOff>165100</xdr:colOff>
      <xdr:row>57</xdr:row>
      <xdr:rowOff>58989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75516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0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87047</xdr:rowOff>
    </xdr:from>
    <xdr:to>
      <xdr:col>54</xdr:col>
      <xdr:colOff>189865</xdr:colOff>
      <xdr:row>78</xdr:row>
      <xdr:rowOff>137883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602897"/>
          <a:ext cx="1270" cy="90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141710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137883</xdr:rowOff>
    </xdr:from>
    <xdr:to>
      <xdr:col>55</xdr:col>
      <xdr:colOff>88900</xdr:colOff>
      <xdr:row>78</xdr:row>
      <xdr:rowOff>137883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33724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3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87047</xdr:rowOff>
    </xdr:from>
    <xdr:to>
      <xdr:col>55</xdr:col>
      <xdr:colOff>88900</xdr:colOff>
      <xdr:row>73</xdr:row>
      <xdr:rowOff>87047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6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8493</xdr:rowOff>
    </xdr:from>
    <xdr:to>
      <xdr:col>55</xdr:col>
      <xdr:colOff>0</xdr:colOff>
      <xdr:row>77</xdr:row>
      <xdr:rowOff>5507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867243"/>
          <a:ext cx="838200" cy="3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118961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2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140534</xdr:rowOff>
    </xdr:from>
    <xdr:to>
      <xdr:col>55</xdr:col>
      <xdr:colOff>50800</xdr:colOff>
      <xdr:row>78</xdr:row>
      <xdr:rowOff>70684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32303</xdr:rowOff>
    </xdr:from>
    <xdr:to>
      <xdr:col>50</xdr:col>
      <xdr:colOff>114300</xdr:colOff>
      <xdr:row>75</xdr:row>
      <xdr:rowOff>8493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205253"/>
          <a:ext cx="889000" cy="6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146089</xdr:rowOff>
    </xdr:from>
    <xdr:to>
      <xdr:col>50</xdr:col>
      <xdr:colOff>165100</xdr:colOff>
      <xdr:row>78</xdr:row>
      <xdr:rowOff>76239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32303</xdr:rowOff>
    </xdr:from>
    <xdr:to>
      <xdr:col>45</xdr:col>
      <xdr:colOff>177800</xdr:colOff>
      <xdr:row>76</xdr:row>
      <xdr:rowOff>8217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205253"/>
          <a:ext cx="889000" cy="8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153236</xdr:rowOff>
    </xdr:from>
    <xdr:to>
      <xdr:col>46</xdr:col>
      <xdr:colOff>38100</xdr:colOff>
      <xdr:row>78</xdr:row>
      <xdr:rowOff>83386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74513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8217</xdr:rowOff>
    </xdr:from>
    <xdr:to>
      <xdr:col>41</xdr:col>
      <xdr:colOff>50800</xdr:colOff>
      <xdr:row>77</xdr:row>
      <xdr:rowOff>115788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38417"/>
          <a:ext cx="889000" cy="27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156094</xdr:rowOff>
    </xdr:from>
    <xdr:to>
      <xdr:col>41</xdr:col>
      <xdr:colOff>101600</xdr:colOff>
      <xdr:row>78</xdr:row>
      <xdr:rowOff>86244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77371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126157</xdr:rowOff>
    </xdr:from>
    <xdr:to>
      <xdr:col>55</xdr:col>
      <xdr:colOff>50800</xdr:colOff>
      <xdr:row>77</xdr:row>
      <xdr:rowOff>56307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149034</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129143</xdr:rowOff>
    </xdr:from>
    <xdr:to>
      <xdr:col>50</xdr:col>
      <xdr:colOff>165100</xdr:colOff>
      <xdr:row>75</xdr:row>
      <xdr:rowOff>59293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75820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59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152953</xdr:rowOff>
    </xdr:from>
    <xdr:to>
      <xdr:col>46</xdr:col>
      <xdr:colOff>38100</xdr:colOff>
      <xdr:row>71</xdr:row>
      <xdr:rowOff>83103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1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99630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19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128866</xdr:rowOff>
    </xdr:from>
    <xdr:to>
      <xdr:col>41</xdr:col>
      <xdr:colOff>101600</xdr:colOff>
      <xdr:row>76</xdr:row>
      <xdr:rowOff>59017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87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75543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76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64988</xdr:rowOff>
    </xdr:from>
    <xdr:to>
      <xdr:col>36</xdr:col>
      <xdr:colOff>165100</xdr:colOff>
      <xdr:row>77</xdr:row>
      <xdr:rowOff>166588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11665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163249</xdr:rowOff>
    </xdr:from>
    <xdr:to>
      <xdr:col>55</xdr:col>
      <xdr:colOff>0</xdr:colOff>
      <xdr:row>98</xdr:row>
      <xdr:rowOff>100160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3899"/>
          <a:ext cx="838200" cy="10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27525</xdr:rowOff>
    </xdr:from>
    <xdr:to>
      <xdr:col>50</xdr:col>
      <xdr:colOff>114300</xdr:colOff>
      <xdr:row>98</xdr:row>
      <xdr:rowOff>100160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29625"/>
          <a:ext cx="889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110044</xdr:rowOff>
    </xdr:from>
    <xdr:to>
      <xdr:col>45</xdr:col>
      <xdr:colOff>177800</xdr:colOff>
      <xdr:row>98</xdr:row>
      <xdr:rowOff>27525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40694"/>
          <a:ext cx="889000" cy="8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110044</xdr:rowOff>
    </xdr:from>
    <xdr:to>
      <xdr:col>41</xdr:col>
      <xdr:colOff>50800</xdr:colOff>
      <xdr:row>98</xdr:row>
      <xdr:rowOff>6203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40694"/>
          <a:ext cx="889000" cy="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112449</xdr:rowOff>
    </xdr:from>
    <xdr:to>
      <xdr:col>55</xdr:col>
      <xdr:colOff>50800</xdr:colOff>
      <xdr:row>98</xdr:row>
      <xdr:rowOff>42599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135326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49360</xdr:rowOff>
    </xdr:from>
    <xdr:to>
      <xdr:col>50</xdr:col>
      <xdr:colOff>165100</xdr:colOff>
      <xdr:row>98</xdr:row>
      <xdr:rowOff>150960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142087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4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148175</xdr:rowOff>
    </xdr:from>
    <xdr:to>
      <xdr:col>46</xdr:col>
      <xdr:colOff>38100</xdr:colOff>
      <xdr:row>98</xdr:row>
      <xdr:rowOff>78325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69452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87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59244</xdr:rowOff>
    </xdr:from>
    <xdr:to>
      <xdr:col>41</xdr:col>
      <xdr:colOff>101600</xdr:colOff>
      <xdr:row>97</xdr:row>
      <xdr:rowOff>160844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5921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4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73530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3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67225</xdr:rowOff>
    </xdr:from>
    <xdr:to>
      <xdr:col>85</xdr:col>
      <xdr:colOff>127000</xdr:colOff>
      <xdr:row>38</xdr:row>
      <xdr:rowOff>100314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82325"/>
          <a:ext cx="8382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67225</xdr:rowOff>
    </xdr:from>
    <xdr:to>
      <xdr:col>81</xdr:col>
      <xdr:colOff>50800</xdr:colOff>
      <xdr:row>38</xdr:row>
      <xdr:rowOff>113078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82325"/>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113078</xdr:rowOff>
    </xdr:from>
    <xdr:to>
      <xdr:col>76</xdr:col>
      <xdr:colOff>114300</xdr:colOff>
      <xdr:row>38</xdr:row>
      <xdr:rowOff>118328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28178"/>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4969</xdr:rowOff>
    </xdr:from>
    <xdr:to>
      <xdr:col>71</xdr:col>
      <xdr:colOff>177800</xdr:colOff>
      <xdr:row>38</xdr:row>
      <xdr:rowOff>118328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20069"/>
          <a:ext cx="889000" cy="1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49514</xdr:rowOff>
    </xdr:from>
    <xdr:to>
      <xdr:col>85</xdr:col>
      <xdr:colOff>177800</xdr:colOff>
      <xdr:row>38</xdr:row>
      <xdr:rowOff>151114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8891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5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16425</xdr:rowOff>
    </xdr:from>
    <xdr:to>
      <xdr:col>81</xdr:col>
      <xdr:colOff>101600</xdr:colOff>
      <xdr:row>38</xdr:row>
      <xdr:rowOff>118025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62278</xdr:rowOff>
    </xdr:from>
    <xdr:to>
      <xdr:col>76</xdr:col>
      <xdr:colOff>165100</xdr:colOff>
      <xdr:row>38</xdr:row>
      <xdr:rowOff>163878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67528</xdr:rowOff>
    </xdr:from>
    <xdr:to>
      <xdr:col>72</xdr:col>
      <xdr:colOff>38100</xdr:colOff>
      <xdr:row>38</xdr:row>
      <xdr:rowOff>169128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125619</xdr:rowOff>
    </xdr:from>
    <xdr:to>
      <xdr:col>67</xdr:col>
      <xdr:colOff>101600</xdr:colOff>
      <xdr:row>38</xdr:row>
      <xdr:rowOff>55769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72296</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624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53180</xdr:rowOff>
    </xdr:from>
    <xdr:to>
      <xdr:col>85</xdr:col>
      <xdr:colOff>127000</xdr:colOff>
      <xdr:row>57</xdr:row>
      <xdr:rowOff>85679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25830"/>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53180</xdr:rowOff>
    </xdr:from>
    <xdr:to>
      <xdr:col>81</xdr:col>
      <xdr:colOff>50800</xdr:colOff>
      <xdr:row>57</xdr:row>
      <xdr:rowOff>90768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25830"/>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78728</xdr:rowOff>
    </xdr:from>
    <xdr:to>
      <xdr:col>76</xdr:col>
      <xdr:colOff>114300</xdr:colOff>
      <xdr:row>57</xdr:row>
      <xdr:rowOff>90768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1378"/>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78728</xdr:rowOff>
    </xdr:from>
    <xdr:to>
      <xdr:col>71</xdr:col>
      <xdr:colOff>177800</xdr:colOff>
      <xdr:row>57</xdr:row>
      <xdr:rowOff>94352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51378"/>
          <a:ext cx="8890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34879</xdr:rowOff>
    </xdr:from>
    <xdr:to>
      <xdr:col>85</xdr:col>
      <xdr:colOff>177800</xdr:colOff>
      <xdr:row>57</xdr:row>
      <xdr:rowOff>136479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13306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2380</xdr:rowOff>
    </xdr:from>
    <xdr:to>
      <xdr:col>81</xdr:col>
      <xdr:colOff>101600</xdr:colOff>
      <xdr:row>57</xdr:row>
      <xdr:rowOff>103980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95107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39968</xdr:rowOff>
    </xdr:from>
    <xdr:to>
      <xdr:col>76</xdr:col>
      <xdr:colOff>165100</xdr:colOff>
      <xdr:row>57</xdr:row>
      <xdr:rowOff>141568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27928</xdr:rowOff>
    </xdr:from>
    <xdr:to>
      <xdr:col>72</xdr:col>
      <xdr:colOff>38100</xdr:colOff>
      <xdr:row>57</xdr:row>
      <xdr:rowOff>129528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120655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9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43552</xdr:rowOff>
    </xdr:from>
    <xdr:to>
      <xdr:col>67</xdr:col>
      <xdr:colOff>101600</xdr:colOff>
      <xdr:row>57</xdr:row>
      <xdr:rowOff>145152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136279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0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81640</xdr:rowOff>
    </xdr:from>
    <xdr:to>
      <xdr:col>85</xdr:col>
      <xdr:colOff>127000</xdr:colOff>
      <xdr:row>79</xdr:row>
      <xdr:rowOff>98878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26190"/>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81640</xdr:rowOff>
    </xdr:from>
    <xdr:to>
      <xdr:col>81</xdr:col>
      <xdr:colOff>50800</xdr:colOff>
      <xdr:row>79</xdr:row>
      <xdr:rowOff>98876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261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98875</xdr:rowOff>
    </xdr:from>
    <xdr:to>
      <xdr:col>76</xdr:col>
      <xdr:colOff>114300</xdr:colOff>
      <xdr:row>79</xdr:row>
      <xdr:rowOff>98876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98873</xdr:rowOff>
    </xdr:from>
    <xdr:to>
      <xdr:col>71</xdr:col>
      <xdr:colOff>177800</xdr:colOff>
      <xdr:row>79</xdr:row>
      <xdr:rowOff>98875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48078</xdr:rowOff>
    </xdr:from>
    <xdr:to>
      <xdr:col>85</xdr:col>
      <xdr:colOff>177800</xdr:colOff>
      <xdr:row>79</xdr:row>
      <xdr:rowOff>149678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1415</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59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30840</xdr:rowOff>
    </xdr:from>
    <xdr:to>
      <xdr:col>81</xdr:col>
      <xdr:colOff>101600</xdr:colOff>
      <xdr:row>79</xdr:row>
      <xdr:rowOff>132440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123567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6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48076</xdr:rowOff>
    </xdr:from>
    <xdr:to>
      <xdr:col>76</xdr:col>
      <xdr:colOff>165100</xdr:colOff>
      <xdr:row>79</xdr:row>
      <xdr:rowOff>149676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140803</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48075</xdr:rowOff>
    </xdr:from>
    <xdr:to>
      <xdr:col>72</xdr:col>
      <xdr:colOff>38100</xdr:colOff>
      <xdr:row>79</xdr:row>
      <xdr:rowOff>149675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140802</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48073</xdr:rowOff>
    </xdr:from>
    <xdr:to>
      <xdr:col>67</xdr:col>
      <xdr:colOff>101600</xdr:colOff>
      <xdr:row>79</xdr:row>
      <xdr:rowOff>149673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140800</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134037</xdr:rowOff>
    </xdr:from>
    <xdr:to>
      <xdr:col>85</xdr:col>
      <xdr:colOff>127000</xdr:colOff>
      <xdr:row>96</xdr:row>
      <xdr:rowOff>169360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93237"/>
          <a:ext cx="8382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114067</xdr:rowOff>
    </xdr:from>
    <xdr:to>
      <xdr:col>81</xdr:col>
      <xdr:colOff>50800</xdr:colOff>
      <xdr:row>96</xdr:row>
      <xdr:rowOff>134037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73267"/>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114067</xdr:rowOff>
    </xdr:from>
    <xdr:to>
      <xdr:col>76</xdr:col>
      <xdr:colOff>114300</xdr:colOff>
      <xdr:row>96</xdr:row>
      <xdr:rowOff>142466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73267"/>
          <a:ext cx="8890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142466</xdr:rowOff>
    </xdr:from>
    <xdr:to>
      <xdr:col>71</xdr:col>
      <xdr:colOff>177800</xdr:colOff>
      <xdr:row>96</xdr:row>
      <xdr:rowOff>157003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01666"/>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118560</xdr:rowOff>
    </xdr:from>
    <xdr:to>
      <xdr:col>85</xdr:col>
      <xdr:colOff>177800</xdr:colOff>
      <xdr:row>97</xdr:row>
      <xdr:rowOff>48710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141437</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83237</xdr:rowOff>
    </xdr:from>
    <xdr:to>
      <xdr:col>81</xdr:col>
      <xdr:colOff>101600</xdr:colOff>
      <xdr:row>97</xdr:row>
      <xdr:rowOff>13387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29914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3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63267</xdr:rowOff>
    </xdr:from>
    <xdr:to>
      <xdr:col>76</xdr:col>
      <xdr:colOff>165100</xdr:colOff>
      <xdr:row>96</xdr:row>
      <xdr:rowOff>164867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9944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2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91666</xdr:rowOff>
    </xdr:from>
    <xdr:to>
      <xdr:col>72</xdr:col>
      <xdr:colOff>38100</xdr:colOff>
      <xdr:row>97</xdr:row>
      <xdr:rowOff>21816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38343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106203</xdr:rowOff>
    </xdr:from>
    <xdr:to>
      <xdr:col>67</xdr:col>
      <xdr:colOff>101600</xdr:colOff>
      <xdr:row>97</xdr:row>
      <xdr:rowOff>36353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52880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34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総務費は住民１人あたり</a:t>
          </a:r>
          <a:r>
            <a:rPr kumimoji="1" lang="en-US" altLang="ja-JP" sz="900">
              <a:solidFill>
                <a:schemeClr val="dk1"/>
              </a:solidFill>
              <a:effectLst/>
              <a:latin typeface="+mn-lt"/>
              <a:ea typeface="+mn-ea"/>
              <a:cs typeface="+mn-cs"/>
            </a:rPr>
            <a:t>620,921</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近年、</a:t>
          </a:r>
          <a:r>
            <a:rPr kumimoji="1" lang="ja-JP" altLang="ja-JP" sz="900">
              <a:solidFill>
                <a:schemeClr val="dk1"/>
              </a:solidFill>
              <a:effectLst/>
              <a:latin typeface="+mn-lt"/>
              <a:ea typeface="+mn-ea"/>
              <a:cs typeface="+mn-cs"/>
            </a:rPr>
            <a:t>ふるさと納税推進事業や地方創生、定住促進関連事業費の増加により増加傾向にあ</a:t>
          </a:r>
          <a:r>
            <a:rPr kumimoji="1" lang="ja-JP" altLang="en-US" sz="900">
              <a:solidFill>
                <a:schemeClr val="dk1"/>
              </a:solidFill>
              <a:effectLst/>
              <a:latin typeface="+mn-lt"/>
              <a:ea typeface="+mn-ea"/>
              <a:cs typeface="+mn-cs"/>
            </a:rPr>
            <a:t>るが</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令和元年度において、ふるさと納税推進事業費が大幅に増加したこと等から</a:t>
          </a:r>
          <a:r>
            <a:rPr kumimoji="1" lang="ja-JP" altLang="ja-JP" sz="900">
              <a:solidFill>
                <a:schemeClr val="dk1"/>
              </a:solidFill>
              <a:effectLst/>
              <a:latin typeface="+mn-lt"/>
              <a:ea typeface="+mn-ea"/>
              <a:cs typeface="+mn-cs"/>
            </a:rPr>
            <a:t>類似団体と比較して１人当たりコストが高い状況となっている。今後においては、事務事業の点検・見直し等により経費削減に努めつつ各種事業を推進していく。</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民生費は住民１人あたり</a:t>
          </a:r>
          <a:r>
            <a:rPr kumimoji="1" lang="en-US" altLang="ja-JP" sz="900">
              <a:solidFill>
                <a:schemeClr val="dk1"/>
              </a:solidFill>
              <a:effectLst/>
              <a:latin typeface="+mn-lt"/>
              <a:ea typeface="+mn-ea"/>
              <a:cs typeface="+mn-cs"/>
            </a:rPr>
            <a:t>639,362</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a:t>
          </a:r>
          <a:r>
            <a:rPr kumimoji="1" lang="ja-JP" altLang="en-US" sz="900">
              <a:solidFill>
                <a:schemeClr val="dk1"/>
              </a:solidFill>
              <a:effectLst/>
              <a:latin typeface="+mn-lt"/>
              <a:ea typeface="+mn-ea"/>
              <a:cs typeface="+mn-cs"/>
            </a:rPr>
            <a:t>保育所建設事業</a:t>
          </a:r>
          <a:r>
            <a:rPr kumimoji="1" lang="ja-JP" altLang="ja-JP" sz="900">
              <a:solidFill>
                <a:schemeClr val="dk1"/>
              </a:solidFill>
              <a:effectLst/>
              <a:latin typeface="+mn-lt"/>
              <a:ea typeface="+mn-ea"/>
              <a:cs typeface="+mn-cs"/>
            </a:rPr>
            <a:t>や特別会計繰出金の増加などにより増加しており、類似団体と比較して１人当たりコストが高い状況となっている。</a:t>
          </a:r>
          <a:r>
            <a:rPr lang="ja-JP" altLang="ja-JP" sz="900" b="0" i="0" baseline="0">
              <a:solidFill>
                <a:schemeClr val="dk1"/>
              </a:solidFill>
              <a:effectLst/>
              <a:latin typeface="+mn-lt"/>
              <a:ea typeface="+mn-ea"/>
              <a:cs typeface="+mn-cs"/>
            </a:rPr>
            <a:t>今後においては、町の単独事業等について、事務事業の見直しや改善を図り、効率的な事業の実施に努め、</a:t>
          </a:r>
          <a:r>
            <a:rPr kumimoji="1" lang="ja-JP" altLang="ja-JP" sz="900">
              <a:solidFill>
                <a:schemeClr val="dk1"/>
              </a:solidFill>
              <a:effectLst/>
              <a:latin typeface="+mn-lt"/>
              <a:ea typeface="+mn-ea"/>
              <a:cs typeface="+mn-cs"/>
            </a:rPr>
            <a:t>特別会計においても効率的に事業を実施するなど、繰出金の抑制に努める。</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衛生</a:t>
          </a:r>
          <a:r>
            <a:rPr kumimoji="1" lang="ja-JP" altLang="ja-JP" sz="900">
              <a:solidFill>
                <a:schemeClr val="dk1"/>
              </a:solidFill>
              <a:effectLst/>
              <a:latin typeface="+mn-lt"/>
              <a:ea typeface="+mn-ea"/>
              <a:cs typeface="+mn-cs"/>
            </a:rPr>
            <a:t>費は住民１人あたり</a:t>
          </a:r>
          <a:r>
            <a:rPr kumimoji="1" lang="en-US" altLang="ja-JP" sz="900">
              <a:solidFill>
                <a:schemeClr val="dk1"/>
              </a:solidFill>
              <a:effectLst/>
              <a:latin typeface="+mn-lt"/>
              <a:ea typeface="+mn-ea"/>
              <a:cs typeface="+mn-cs"/>
            </a:rPr>
            <a:t>121,527</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令和元年度において、公園整備事業の増などにより増加しており</a:t>
          </a:r>
          <a:r>
            <a:rPr kumimoji="1" lang="ja-JP" altLang="ja-JP" sz="900">
              <a:solidFill>
                <a:schemeClr val="dk1"/>
              </a:solidFill>
              <a:effectLst/>
              <a:latin typeface="+mn-lt"/>
              <a:ea typeface="+mn-ea"/>
              <a:cs typeface="+mn-cs"/>
            </a:rPr>
            <a:t>、類似団体と比較して１人当たりコストが高い状況となっている。今後においては、事務事業の点検・見直し等により経費削減に努めつつ各種事業を推進していく。</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商工費は住民１人あたり</a:t>
          </a:r>
          <a:r>
            <a:rPr kumimoji="1" lang="en-US" altLang="ja-JP" sz="900">
              <a:solidFill>
                <a:schemeClr val="dk1"/>
              </a:solidFill>
              <a:effectLst/>
              <a:latin typeface="+mn-lt"/>
              <a:ea typeface="+mn-ea"/>
              <a:cs typeface="+mn-cs"/>
            </a:rPr>
            <a:t>133,702</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北竜温泉施設整備事業の減により大幅に減少したものの、依然として類似団体と比較して１人当たりコストが高い状況となっている。今後においては、事業の緊急性・必要性を的確に把握し、将来負担に配慮しながら計画的・効率的に事業を推進していく。</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土木</a:t>
          </a:r>
          <a:r>
            <a:rPr kumimoji="1" lang="ja-JP" altLang="ja-JP" sz="900">
              <a:solidFill>
                <a:schemeClr val="dk1"/>
              </a:solidFill>
              <a:effectLst/>
              <a:latin typeface="+mn-lt"/>
              <a:ea typeface="+mn-ea"/>
              <a:cs typeface="+mn-cs"/>
            </a:rPr>
            <a:t>費は住民１人あたり</a:t>
          </a:r>
          <a:r>
            <a:rPr kumimoji="1" lang="en-US" altLang="ja-JP" sz="900">
              <a:solidFill>
                <a:schemeClr val="dk1"/>
              </a:solidFill>
              <a:effectLst/>
              <a:latin typeface="+mn-lt"/>
              <a:ea typeface="+mn-ea"/>
              <a:cs typeface="+mn-cs"/>
            </a:rPr>
            <a:t>170,578</a:t>
          </a:r>
          <a:r>
            <a:rPr kumimoji="1" lang="ja-JP" altLang="ja-JP" sz="900">
              <a:solidFill>
                <a:schemeClr val="dk1"/>
              </a:solidFill>
              <a:effectLst/>
              <a:latin typeface="+mn-lt"/>
              <a:ea typeface="+mn-ea"/>
              <a:cs typeface="+mn-cs"/>
            </a:rPr>
            <a:t>円となっており、令和元年度において、</a:t>
          </a:r>
          <a:r>
            <a:rPr kumimoji="1" lang="ja-JP" altLang="en-US" sz="900">
              <a:solidFill>
                <a:schemeClr val="dk1"/>
              </a:solidFill>
              <a:effectLst/>
              <a:latin typeface="+mn-lt"/>
              <a:ea typeface="+mn-ea"/>
              <a:cs typeface="+mn-cs"/>
            </a:rPr>
            <a:t>公営住宅建設</a:t>
          </a:r>
          <a:r>
            <a:rPr kumimoji="1" lang="ja-JP" altLang="ja-JP" sz="900">
              <a:solidFill>
                <a:schemeClr val="dk1"/>
              </a:solidFill>
              <a:effectLst/>
              <a:latin typeface="+mn-lt"/>
              <a:ea typeface="+mn-ea"/>
              <a:cs typeface="+mn-cs"/>
            </a:rPr>
            <a:t>事業の</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により</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依然として類似団体と比較して１人当たりコストが高い状況となっている。今後においては、事業の緊急性・必要性を的確に把握し、将来負担に配慮しながら道路・橋梁・公営住宅の適正な管理及び長寿命化対策を推進していく。</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教育費は住民１人あたり</a:t>
          </a:r>
          <a:r>
            <a:rPr kumimoji="1" lang="en-US" altLang="ja-JP" sz="900">
              <a:solidFill>
                <a:schemeClr val="dk1"/>
              </a:solidFill>
              <a:effectLst/>
              <a:latin typeface="+mn-lt"/>
              <a:ea typeface="+mn-ea"/>
              <a:cs typeface="+mn-cs"/>
            </a:rPr>
            <a:t>98,631</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年度において、生きがいセンター改修事業の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により</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し、類似団体と比較して１人当たりコストが低い状況となっている。今後においても、事務事業の点検・見直し等により経費削減に努めつつ各種事業を推進していく。</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財政調整基金については、行財政改革推進による経費削減努力により生じた決算剰余金を、中長期的な見通しのもとに積み立てを実施してきたところである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北竜温泉施設整備事業の終了により実質単年度収支については比率が改善している。今後においては、目的に沿った特定目的基金に積み立てを実施するなど基金の適正化に努める。</a:t>
          </a:r>
          <a:endParaRPr lang="ja-JP" altLang="ja-JP" sz="1050">
            <a:effectLst/>
          </a:endParaRPr>
        </a:p>
        <a:p>
          <a:r>
            <a:rPr kumimoji="1" lang="ja-JP" altLang="ja-JP" sz="1050">
              <a:solidFill>
                <a:schemeClr val="dk1"/>
              </a:solidFill>
              <a:effectLst/>
              <a:latin typeface="+mn-lt"/>
              <a:ea typeface="+mn-ea"/>
              <a:cs typeface="+mn-cs"/>
            </a:rPr>
            <a:t>　 実質収支については、行財政改革の推進により継続的に黒字を確保している。</a:t>
          </a:r>
          <a:endParaRPr lang="ja-JP" altLang="ja-JP" sz="1050">
            <a:effectLst/>
          </a:endParaRPr>
        </a:p>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　今後においても、町税収入等自主財源の確保に努めるとともに、行財政改革などにより歳出を削減し、町債発行を抑制することで財政収支の均衡を図る。</a:t>
          </a:r>
          <a:r>
            <a:rPr kumimoji="1" lang="en-US" altLang="ja-JP" sz="1050">
              <a:solidFill>
                <a:schemeClr val="dk1"/>
              </a:solidFill>
              <a:effectLst/>
              <a:latin typeface="+mn-lt"/>
              <a:ea typeface="+mn-ea"/>
              <a:cs typeface="+mn-cs"/>
            </a:rPr>
            <a:t>                                           </a:t>
          </a:r>
          <a:endParaRPr lang="ja-JP" altLang="ja-JP" sz="1050">
            <a:effectLst/>
          </a:endParaRPr>
        </a:p>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また、効率的・計画的な財政運営を行い、財政の健全化に努める。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ともに黒字決算となっており、安定した財政運営を行えている状況であるが、特別会計においては、基金の取崩しや一般会計からの繰り入れにより黒字を維持している部分もあるため、基金に頼らない運営に努めるとともに、一般会計からの法定外繰入れを行うことのないよう引き続き経費削減を実施し、効率的・計画的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KURYU/Documents/&#36001;&#25919;&#20418;/&#36001;&#25919;&#20418;&#65288;&#20418;&#38263;&#65289;/R2/R1&#36001;&#25919;&#29366;&#27841;&#36039;&#26009;&#38598;/20211022&#12294;&#12304;&#20316;&#26989;&#20381;&#38972;&#12305;&#20196;&#21644;&#20803;&#24180;&#24230;&#36001;&#25919;&#29366;&#27841;&#36039;&#26009;&#38598;&#12398;&#20316;&#25104;&#12395;&#12388;&#12356;&#12390;&#65288;2&#22238;&#30446;&#65289;/HP&#12450;&#12483;&#12503;&#12525;&#12540;&#12489;/&#12304;&#36001;&#25919;&#29366;&#27841;&#36039;&#26009;&#38598;&#12305;_014371_&#21271;&#3145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1.7</v>
          </cell>
          <cell r="CN51">
            <v>10.7</v>
          </cell>
          <cell r="CV51">
            <v>9.6</v>
          </cell>
        </row>
        <row r="53">
          <cell r="BX53">
            <v>61.8</v>
          </cell>
          <cell r="CF53">
            <v>61.4</v>
          </cell>
          <cell r="CN53">
            <v>62.2</v>
          </cell>
          <cell r="CV53">
            <v>60.3</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cell r="CF73">
            <v>1.7</v>
          </cell>
          <cell r="CN73">
            <v>10.7</v>
          </cell>
          <cell r="CV73">
            <v>9.6</v>
          </cell>
        </row>
        <row r="75">
          <cell r="BP75">
            <v>8.5</v>
          </cell>
          <cell r="BX75">
            <v>8.4</v>
          </cell>
          <cell r="CF75">
            <v>8.5</v>
          </cell>
          <cell r="CN75">
            <v>9.5</v>
          </cell>
          <cell r="CV75">
            <v>10</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7" t="s">
        <v>80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8" t="s">
        <v>82</v>
      </c>
      <c r="C3" s="649"/>
      <c r="D3" s="649"/>
      <c r="E3" s="650"/>
      <c r="F3" s="650"/>
      <c r="G3" s="650"/>
      <c r="H3" s="650"/>
      <c r="I3" s="650"/>
      <c r="J3" s="650"/>
      <c r="K3" s="650"/>
      <c r="L3" s="650" t="s">
        <v>83</v>
      </c>
      <c r="M3" s="650"/>
      <c r="N3" s="650"/>
      <c r="O3" s="650"/>
      <c r="P3" s="650"/>
      <c r="Q3" s="650"/>
      <c r="R3" s="653"/>
      <c r="S3" s="653"/>
      <c r="T3" s="653"/>
      <c r="U3" s="653"/>
      <c r="V3" s="654"/>
      <c r="W3" s="544" t="s">
        <v>84</v>
      </c>
      <c r="X3" s="545"/>
      <c r="Y3" s="545"/>
      <c r="Z3" s="545"/>
      <c r="AA3" s="545"/>
      <c r="AB3" s="649"/>
      <c r="AC3" s="653" t="s">
        <v>85</v>
      </c>
      <c r="AD3" s="545"/>
      <c r="AE3" s="545"/>
      <c r="AF3" s="545"/>
      <c r="AG3" s="545"/>
      <c r="AH3" s="545"/>
      <c r="AI3" s="545"/>
      <c r="AJ3" s="545"/>
      <c r="AK3" s="545"/>
      <c r="AL3" s="615"/>
      <c r="AM3" s="544" t="s">
        <v>86</v>
      </c>
      <c r="AN3" s="545"/>
      <c r="AO3" s="545"/>
      <c r="AP3" s="545"/>
      <c r="AQ3" s="545"/>
      <c r="AR3" s="545"/>
      <c r="AS3" s="545"/>
      <c r="AT3" s="545"/>
      <c r="AU3" s="545"/>
      <c r="AV3" s="545"/>
      <c r="AW3" s="545"/>
      <c r="AX3" s="615"/>
      <c r="AY3" s="607" t="s">
        <v>1</v>
      </c>
      <c r="AZ3" s="608"/>
      <c r="BA3" s="608"/>
      <c r="BB3" s="608"/>
      <c r="BC3" s="608"/>
      <c r="BD3" s="608"/>
      <c r="BE3" s="608"/>
      <c r="BF3" s="608"/>
      <c r="BG3" s="608"/>
      <c r="BH3" s="608"/>
      <c r="BI3" s="608"/>
      <c r="BJ3" s="608"/>
      <c r="BK3" s="608"/>
      <c r="BL3" s="608"/>
      <c r="BM3" s="657"/>
      <c r="BN3" s="544" t="s">
        <v>87</v>
      </c>
      <c r="BO3" s="545"/>
      <c r="BP3" s="545"/>
      <c r="BQ3" s="545"/>
      <c r="BR3" s="545"/>
      <c r="BS3" s="545"/>
      <c r="BT3" s="545"/>
      <c r="BU3" s="615"/>
      <c r="BV3" s="544" t="s">
        <v>88</v>
      </c>
      <c r="BW3" s="545"/>
      <c r="BX3" s="545"/>
      <c r="BY3" s="545"/>
      <c r="BZ3" s="545"/>
      <c r="CA3" s="545"/>
      <c r="CB3" s="545"/>
      <c r="CC3" s="615"/>
      <c r="CD3" s="607" t="s">
        <v>1</v>
      </c>
      <c r="CE3" s="608"/>
      <c r="CF3" s="608"/>
      <c r="CG3" s="608"/>
      <c r="CH3" s="608"/>
      <c r="CI3" s="608"/>
      <c r="CJ3" s="608"/>
      <c r="CK3" s="608"/>
      <c r="CL3" s="608"/>
      <c r="CM3" s="608"/>
      <c r="CN3" s="608"/>
      <c r="CO3" s="608"/>
      <c r="CP3" s="608"/>
      <c r="CQ3" s="608"/>
      <c r="CR3" s="608"/>
      <c r="CS3" s="657"/>
      <c r="CT3" s="544" t="s">
        <v>89</v>
      </c>
      <c r="CU3" s="545"/>
      <c r="CV3" s="545"/>
      <c r="CW3" s="545"/>
      <c r="CX3" s="545"/>
      <c r="CY3" s="545"/>
      <c r="CZ3" s="545"/>
      <c r="DA3" s="615"/>
      <c r="DB3" s="544" t="s">
        <v>90</v>
      </c>
      <c r="DC3" s="545"/>
      <c r="DD3" s="545"/>
      <c r="DE3" s="545"/>
      <c r="DF3" s="545"/>
      <c r="DG3" s="545"/>
      <c r="DH3" s="545"/>
      <c r="DI3" s="615"/>
      <c r="DJ3" s="186"/>
      <c r="DK3" s="186"/>
      <c r="DL3" s="186"/>
      <c r="DM3" s="186"/>
      <c r="DN3" s="186"/>
      <c r="DO3" s="186"/>
    </row>
    <row r="4" spans="1:119" ht="18.75" customHeight="1" x14ac:dyDescent="0.15">
      <c r="A4" s="187"/>
      <c r="B4" s="623"/>
      <c r="C4" s="624"/>
      <c r="D4" s="624"/>
      <c r="E4" s="625"/>
      <c r="F4" s="625"/>
      <c r="G4" s="625"/>
      <c r="H4" s="625"/>
      <c r="I4" s="625"/>
      <c r="J4" s="625"/>
      <c r="K4" s="625"/>
      <c r="L4" s="625"/>
      <c r="M4" s="625"/>
      <c r="N4" s="625"/>
      <c r="O4" s="625"/>
      <c r="P4" s="625"/>
      <c r="Q4" s="625"/>
      <c r="R4" s="629"/>
      <c r="S4" s="629"/>
      <c r="T4" s="629"/>
      <c r="U4" s="629"/>
      <c r="V4" s="630"/>
      <c r="W4" s="616"/>
      <c r="X4" s="427"/>
      <c r="Y4" s="427"/>
      <c r="Z4" s="427"/>
      <c r="AA4" s="427"/>
      <c r="AB4" s="624"/>
      <c r="AC4" s="629"/>
      <c r="AD4" s="427"/>
      <c r="AE4" s="427"/>
      <c r="AF4" s="427"/>
      <c r="AG4" s="427"/>
      <c r="AH4" s="427"/>
      <c r="AI4" s="427"/>
      <c r="AJ4" s="427"/>
      <c r="AK4" s="427"/>
      <c r="AL4" s="617"/>
      <c r="AM4" s="571"/>
      <c r="AN4" s="481"/>
      <c r="AO4" s="481"/>
      <c r="AP4" s="481"/>
      <c r="AQ4" s="481"/>
      <c r="AR4" s="481"/>
      <c r="AS4" s="481"/>
      <c r="AT4" s="481"/>
      <c r="AU4" s="481"/>
      <c r="AV4" s="481"/>
      <c r="AW4" s="481"/>
      <c r="AX4" s="656"/>
      <c r="AY4" s="457" t="s">
        <v>91</v>
      </c>
      <c r="AZ4" s="458"/>
      <c r="BA4" s="458"/>
      <c r="BB4" s="458"/>
      <c r="BC4" s="458"/>
      <c r="BD4" s="458"/>
      <c r="BE4" s="458"/>
      <c r="BF4" s="458"/>
      <c r="BG4" s="458"/>
      <c r="BH4" s="458"/>
      <c r="BI4" s="458"/>
      <c r="BJ4" s="458"/>
      <c r="BK4" s="458"/>
      <c r="BL4" s="458"/>
      <c r="BM4" s="459"/>
      <c r="BN4" s="460">
        <v>4291419</v>
      </c>
      <c r="BO4" s="461"/>
      <c r="BP4" s="461"/>
      <c r="BQ4" s="461"/>
      <c r="BR4" s="461"/>
      <c r="BS4" s="461"/>
      <c r="BT4" s="461"/>
      <c r="BU4" s="462"/>
      <c r="BV4" s="460">
        <v>3685110</v>
      </c>
      <c r="BW4" s="461"/>
      <c r="BX4" s="461"/>
      <c r="BY4" s="461"/>
      <c r="BZ4" s="461"/>
      <c r="CA4" s="461"/>
      <c r="CB4" s="461"/>
      <c r="CC4" s="462"/>
      <c r="CD4" s="641" t="s">
        <v>92</v>
      </c>
      <c r="CE4" s="642"/>
      <c r="CF4" s="642"/>
      <c r="CG4" s="642"/>
      <c r="CH4" s="642"/>
      <c r="CI4" s="642"/>
      <c r="CJ4" s="642"/>
      <c r="CK4" s="642"/>
      <c r="CL4" s="642"/>
      <c r="CM4" s="642"/>
      <c r="CN4" s="642"/>
      <c r="CO4" s="642"/>
      <c r="CP4" s="642"/>
      <c r="CQ4" s="642"/>
      <c r="CR4" s="642"/>
      <c r="CS4" s="643"/>
      <c r="CT4" s="644">
        <v>3.2</v>
      </c>
      <c r="CU4" s="645"/>
      <c r="CV4" s="645"/>
      <c r="CW4" s="645"/>
      <c r="CX4" s="645"/>
      <c r="CY4" s="645"/>
      <c r="CZ4" s="645"/>
      <c r="DA4" s="646"/>
      <c r="DB4" s="644">
        <v>4.2</v>
      </c>
      <c r="DC4" s="645"/>
      <c r="DD4" s="645"/>
      <c r="DE4" s="645"/>
      <c r="DF4" s="645"/>
      <c r="DG4" s="645"/>
      <c r="DH4" s="645"/>
      <c r="DI4" s="646"/>
      <c r="DJ4" s="186"/>
      <c r="DK4" s="186"/>
      <c r="DL4" s="186"/>
      <c r="DM4" s="186"/>
      <c r="DN4" s="186"/>
      <c r="DO4" s="186"/>
    </row>
    <row r="5" spans="1:119" ht="18.75" customHeight="1" x14ac:dyDescent="0.15">
      <c r="A5" s="187"/>
      <c r="B5" s="651"/>
      <c r="C5" s="482"/>
      <c r="D5" s="482"/>
      <c r="E5" s="652"/>
      <c r="F5" s="652"/>
      <c r="G5" s="652"/>
      <c r="H5" s="652"/>
      <c r="I5" s="652"/>
      <c r="J5" s="652"/>
      <c r="K5" s="652"/>
      <c r="L5" s="652"/>
      <c r="M5" s="652"/>
      <c r="N5" s="652"/>
      <c r="O5" s="652"/>
      <c r="P5" s="652"/>
      <c r="Q5" s="652"/>
      <c r="R5" s="480"/>
      <c r="S5" s="480"/>
      <c r="T5" s="480"/>
      <c r="U5" s="480"/>
      <c r="V5" s="655"/>
      <c r="W5" s="571"/>
      <c r="X5" s="481"/>
      <c r="Y5" s="481"/>
      <c r="Z5" s="481"/>
      <c r="AA5" s="481"/>
      <c r="AB5" s="482"/>
      <c r="AC5" s="480"/>
      <c r="AD5" s="481"/>
      <c r="AE5" s="481"/>
      <c r="AF5" s="481"/>
      <c r="AG5" s="481"/>
      <c r="AH5" s="481"/>
      <c r="AI5" s="481"/>
      <c r="AJ5" s="481"/>
      <c r="AK5" s="481"/>
      <c r="AL5" s="656"/>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4223592</v>
      </c>
      <c r="BO5" s="466"/>
      <c r="BP5" s="466"/>
      <c r="BQ5" s="466"/>
      <c r="BR5" s="466"/>
      <c r="BS5" s="466"/>
      <c r="BT5" s="466"/>
      <c r="BU5" s="467"/>
      <c r="BV5" s="465">
        <v>3571893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92.4</v>
      </c>
      <c r="CU5" s="436"/>
      <c r="CV5" s="436"/>
      <c r="CW5" s="436"/>
      <c r="CX5" s="436"/>
      <c r="CY5" s="436"/>
      <c r="CZ5" s="436"/>
      <c r="DA5" s="437"/>
      <c r="DB5" s="435">
        <v>93.5</v>
      </c>
      <c r="DC5" s="436"/>
      <c r="DD5" s="436"/>
      <c r="DE5" s="436"/>
      <c r="DF5" s="436"/>
      <c r="DG5" s="436"/>
      <c r="DH5" s="436"/>
      <c r="DI5" s="437"/>
      <c r="DJ5" s="186"/>
      <c r="DK5" s="186"/>
      <c r="DL5" s="186"/>
      <c r="DM5" s="186"/>
      <c r="DN5" s="186"/>
      <c r="DO5" s="186"/>
    </row>
    <row r="6" spans="1:119" ht="18.75" customHeight="1" x14ac:dyDescent="0.15">
      <c r="A6" s="187"/>
      <c r="B6" s="621" t="s">
        <v>97</v>
      </c>
      <c r="C6" s="479"/>
      <c r="D6" s="479"/>
      <c r="E6" s="622"/>
      <c r="F6" s="622"/>
      <c r="G6" s="622"/>
      <c r="H6" s="622"/>
      <c r="I6" s="622"/>
      <c r="J6" s="622"/>
      <c r="K6" s="622"/>
      <c r="L6" s="622" t="s">
        <v>98</v>
      </c>
      <c r="M6" s="622"/>
      <c r="N6" s="622"/>
      <c r="O6" s="622"/>
      <c r="P6" s="622"/>
      <c r="Q6" s="622"/>
      <c r="R6" s="503"/>
      <c r="S6" s="503"/>
      <c r="T6" s="503"/>
      <c r="U6" s="503"/>
      <c r="V6" s="628"/>
      <c r="W6" s="556" t="s">
        <v>99</v>
      </c>
      <c r="X6" s="478"/>
      <c r="Y6" s="478"/>
      <c r="Z6" s="478"/>
      <c r="AA6" s="478"/>
      <c r="AB6" s="479"/>
      <c r="AC6" s="633" t="s">
        <v>100</v>
      </c>
      <c r="AD6" s="634"/>
      <c r="AE6" s="634"/>
      <c r="AF6" s="634"/>
      <c r="AG6" s="634"/>
      <c r="AH6" s="634"/>
      <c r="AI6" s="634"/>
      <c r="AJ6" s="634"/>
      <c r="AK6" s="634"/>
      <c r="AL6" s="635"/>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67827</v>
      </c>
      <c r="BO6" s="466"/>
      <c r="BP6" s="466"/>
      <c r="BQ6" s="466"/>
      <c r="BR6" s="466"/>
      <c r="BS6" s="466"/>
      <c r="BT6" s="466"/>
      <c r="BU6" s="467"/>
      <c r="BV6" s="465">
        <v>113217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8">
        <v>94.9</v>
      </c>
      <c r="CU6" s="619"/>
      <c r="CV6" s="619"/>
      <c r="CW6" s="619"/>
      <c r="CX6" s="619"/>
      <c r="CY6" s="619"/>
      <c r="CZ6" s="619"/>
      <c r="DA6" s="620"/>
      <c r="DB6" s="618">
        <v>96.9</v>
      </c>
      <c r="DC6" s="619"/>
      <c r="DD6" s="619"/>
      <c r="DE6" s="619"/>
      <c r="DF6" s="619"/>
      <c r="DG6" s="619"/>
      <c r="DH6" s="619"/>
      <c r="DI6" s="620"/>
      <c r="DJ6" s="186"/>
      <c r="DK6" s="186"/>
      <c r="DL6" s="186"/>
      <c r="DM6" s="186"/>
      <c r="DN6" s="186"/>
      <c r="DO6" s="186"/>
    </row>
    <row r="7" spans="1:119" ht="18.75" customHeight="1" x14ac:dyDescent="0.15">
      <c r="A7" s="187"/>
      <c r="B7" s="623"/>
      <c r="C7" s="624"/>
      <c r="D7" s="624"/>
      <c r="E7" s="625"/>
      <c r="F7" s="625"/>
      <c r="G7" s="625"/>
      <c r="H7" s="625"/>
      <c r="I7" s="625"/>
      <c r="J7" s="625"/>
      <c r="K7" s="625"/>
      <c r="L7" s="625"/>
      <c r="M7" s="625"/>
      <c r="N7" s="625"/>
      <c r="O7" s="625"/>
      <c r="P7" s="625"/>
      <c r="Q7" s="625"/>
      <c r="R7" s="629"/>
      <c r="S7" s="629"/>
      <c r="T7" s="629"/>
      <c r="U7" s="629"/>
      <c r="V7" s="630"/>
      <c r="W7" s="616"/>
      <c r="X7" s="427"/>
      <c r="Y7" s="427"/>
      <c r="Z7" s="427"/>
      <c r="AA7" s="427"/>
      <c r="AB7" s="624"/>
      <c r="AC7" s="636"/>
      <c r="AD7" s="428"/>
      <c r="AE7" s="428"/>
      <c r="AF7" s="428"/>
      <c r="AG7" s="428"/>
      <c r="AH7" s="428"/>
      <c r="AI7" s="428"/>
      <c r="AJ7" s="428"/>
      <c r="AK7" s="428"/>
      <c r="AL7" s="637"/>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17232</v>
      </c>
      <c r="BO7" s="466"/>
      <c r="BP7" s="466"/>
      <c r="BQ7" s="466"/>
      <c r="BR7" s="466"/>
      <c r="BS7" s="466"/>
      <c r="BT7" s="466"/>
      <c r="BU7" s="467"/>
      <c r="BV7" s="465">
        <v>44567</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1600997</v>
      </c>
      <c r="CU7" s="466"/>
      <c r="CV7" s="466"/>
      <c r="CW7" s="466"/>
      <c r="CX7" s="466"/>
      <c r="CY7" s="466"/>
      <c r="CZ7" s="466"/>
      <c r="DA7" s="467"/>
      <c r="DB7" s="465">
        <v>1629286</v>
      </c>
      <c r="DC7" s="466"/>
      <c r="DD7" s="466"/>
      <c r="DE7" s="466"/>
      <c r="DF7" s="466"/>
      <c r="DG7" s="466"/>
      <c r="DH7" s="466"/>
      <c r="DI7" s="467"/>
      <c r="DJ7" s="186"/>
      <c r="DK7" s="186"/>
      <c r="DL7" s="186"/>
      <c r="DM7" s="186"/>
      <c r="DN7" s="186"/>
      <c r="DO7" s="186"/>
    </row>
    <row r="8" spans="1:119" ht="18.75" customHeight="1" thickBot="1" x14ac:dyDescent="0.2">
      <c r="A8" s="187"/>
      <c r="B8" s="626"/>
      <c r="C8" s="557"/>
      <c r="D8" s="557"/>
      <c r="E8" s="627"/>
      <c r="F8" s="627"/>
      <c r="G8" s="627"/>
      <c r="H8" s="627"/>
      <c r="I8" s="627"/>
      <c r="J8" s="627"/>
      <c r="K8" s="627"/>
      <c r="L8" s="627"/>
      <c r="M8" s="627"/>
      <c r="N8" s="627"/>
      <c r="O8" s="627"/>
      <c r="P8" s="627"/>
      <c r="Q8" s="627"/>
      <c r="R8" s="631"/>
      <c r="S8" s="631"/>
      <c r="T8" s="631"/>
      <c r="U8" s="631"/>
      <c r="V8" s="632"/>
      <c r="W8" s="546"/>
      <c r="X8" s="547"/>
      <c r="Y8" s="547"/>
      <c r="Z8" s="547"/>
      <c r="AA8" s="547"/>
      <c r="AB8" s="557"/>
      <c r="AC8" s="638"/>
      <c r="AD8" s="639"/>
      <c r="AE8" s="639"/>
      <c r="AF8" s="639"/>
      <c r="AG8" s="639"/>
      <c r="AH8" s="639"/>
      <c r="AI8" s="639"/>
      <c r="AJ8" s="639"/>
      <c r="AK8" s="639"/>
      <c r="AL8" s="640"/>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50595</v>
      </c>
      <c r="BO8" s="466"/>
      <c r="BP8" s="466"/>
      <c r="BQ8" s="466"/>
      <c r="BR8" s="466"/>
      <c r="BS8" s="466"/>
      <c r="BT8" s="466"/>
      <c r="BU8" s="467"/>
      <c r="BV8" s="465">
        <v>68650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0.12</v>
      </c>
      <c r="DC8" s="579"/>
      <c r="DD8" s="579"/>
      <c r="DE8" s="579"/>
      <c r="DF8" s="579"/>
      <c r="DG8" s="579"/>
      <c r="DH8" s="579"/>
      <c r="DI8" s="580"/>
      <c r="DJ8" s="186"/>
      <c r="DK8" s="186"/>
      <c r="DL8" s="186"/>
      <c r="DM8" s="186"/>
      <c r="DN8" s="186"/>
      <c r="DO8" s="186"/>
    </row>
    <row r="9" spans="1:119" ht="18.75" customHeight="1" thickBot="1" x14ac:dyDescent="0.2">
      <c r="A9" s="187"/>
      <c r="B9" s="607" t="s">
        <v>112</v>
      </c>
      <c r="C9" s="608"/>
      <c r="D9" s="608"/>
      <c r="E9" s="608"/>
      <c r="F9" s="608"/>
      <c r="G9" s="608"/>
      <c r="H9" s="608"/>
      <c r="I9" s="608"/>
      <c r="J9" s="608"/>
      <c r="K9" s="528"/>
      <c r="L9" s="609" t="s">
        <v>113</v>
      </c>
      <c r="M9" s="610"/>
      <c r="N9" s="610"/>
      <c r="O9" s="610"/>
      <c r="P9" s="610"/>
      <c r="Q9" s="611"/>
      <c r="R9" s="612">
        <v>1981</v>
      </c>
      <c r="S9" s="613"/>
      <c r="T9" s="613"/>
      <c r="U9" s="613"/>
      <c r="V9" s="614"/>
      <c r="W9" s="544" t="s">
        <v>114</v>
      </c>
      <c r="X9" s="545"/>
      <c r="Y9" s="545"/>
      <c r="Z9" s="545"/>
      <c r="AA9" s="545"/>
      <c r="AB9" s="545"/>
      <c r="AC9" s="545"/>
      <c r="AD9" s="545"/>
      <c r="AE9" s="545"/>
      <c r="AF9" s="545"/>
      <c r="AG9" s="545"/>
      <c r="AH9" s="545"/>
      <c r="AI9" s="545"/>
      <c r="AJ9" s="545"/>
      <c r="AK9" s="545"/>
      <c r="AL9" s="615"/>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-18055</v>
      </c>
      <c r="BO9" s="466"/>
      <c r="BP9" s="466"/>
      <c r="BQ9" s="466"/>
      <c r="BR9" s="466"/>
      <c r="BS9" s="466"/>
      <c r="BT9" s="466"/>
      <c r="BU9" s="467"/>
      <c r="BV9" s="465">
        <v>17702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12.8</v>
      </c>
      <c r="CU9" s="436"/>
      <c r="CV9" s="436"/>
      <c r="CW9" s="436"/>
      <c r="CX9" s="436"/>
      <c r="CY9" s="436"/>
      <c r="CZ9" s="436"/>
      <c r="DA9" s="437"/>
      <c r="DB9" s="435">
        <v>15.2</v>
      </c>
      <c r="DC9" s="436"/>
      <c r="DD9" s="436"/>
      <c r="DE9" s="436"/>
      <c r="DF9" s="436"/>
      <c r="DG9" s="436"/>
      <c r="DH9" s="436"/>
      <c r="DI9" s="437"/>
      <c r="DJ9" s="186"/>
      <c r="DK9" s="186"/>
      <c r="DL9" s="186"/>
      <c r="DM9" s="186"/>
      <c r="DN9" s="186"/>
      <c r="DO9" s="186"/>
    </row>
    <row r="10" spans="1:119" ht="18.75" customHeight="1" thickBot="1" x14ac:dyDescent="0.2">
      <c r="A10" s="187"/>
      <c r="B10" s="607"/>
      <c r="C10" s="608"/>
      <c r="D10" s="608"/>
      <c r="E10" s="608"/>
      <c r="F10" s="608"/>
      <c r="G10" s="608"/>
      <c r="H10" s="608"/>
      <c r="I10" s="608"/>
      <c r="J10" s="608"/>
      <c r="K10" s="528"/>
      <c r="L10" s="438" t="s">
        <v>118</v>
      </c>
      <c r="M10" s="439"/>
      <c r="N10" s="439"/>
      <c r="O10" s="439"/>
      <c r="P10" s="439"/>
      <c r="Q10" s="440"/>
      <c r="R10" s="441">
        <v>2193</v>
      </c>
      <c r="S10" s="442"/>
      <c r="T10" s="442"/>
      <c r="U10" s="442"/>
      <c r="V10" s="444"/>
      <c r="W10" s="616"/>
      <c r="X10" s="427"/>
      <c r="Y10" s="427"/>
      <c r="Z10" s="427"/>
      <c r="AA10" s="427"/>
      <c r="AB10" s="427"/>
      <c r="AC10" s="427"/>
      <c r="AD10" s="427"/>
      <c r="AE10" s="427"/>
      <c r="AF10" s="427"/>
      <c r="AG10" s="427"/>
      <c r="AH10" s="427"/>
      <c r="AI10" s="427"/>
      <c r="AJ10" s="427"/>
      <c r="AK10" s="427"/>
      <c r="AL10" s="617"/>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29069</v>
      </c>
      <c r="BO10" s="466"/>
      <c r="BP10" s="466"/>
      <c r="BQ10" s="466"/>
      <c r="BR10" s="466"/>
      <c r="BS10" s="466"/>
      <c r="BT10" s="466"/>
      <c r="BU10" s="467"/>
      <c r="BV10" s="465">
        <v>4995</v>
      </c>
      <c r="BW10" s="466"/>
      <c r="BX10" s="466"/>
      <c r="BY10" s="466"/>
      <c r="BZ10" s="466"/>
      <c r="CA10" s="466"/>
      <c r="CB10" s="466"/>
      <c r="CC10" s="467"/>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7"/>
      <c r="C11" s="608"/>
      <c r="D11" s="608"/>
      <c r="E11" s="608"/>
      <c r="F11" s="608"/>
      <c r="G11" s="608"/>
      <c r="H11" s="608"/>
      <c r="I11" s="608"/>
      <c r="J11" s="608"/>
      <c r="K11" s="528"/>
      <c r="L11" s="511" t="s">
        <v>123</v>
      </c>
      <c r="M11" s="512"/>
      <c r="N11" s="512"/>
      <c r="O11" s="512"/>
      <c r="P11" s="512"/>
      <c r="Q11" s="513"/>
      <c r="R11" s="604" t="s">
        <v>124</v>
      </c>
      <c r="S11" s="605"/>
      <c r="T11" s="605"/>
      <c r="U11" s="605"/>
      <c r="V11" s="606"/>
      <c r="W11" s="616"/>
      <c r="X11" s="427"/>
      <c r="Y11" s="427"/>
      <c r="Z11" s="427"/>
      <c r="AA11" s="427"/>
      <c r="AB11" s="427"/>
      <c r="AC11" s="427"/>
      <c r="AD11" s="427"/>
      <c r="AE11" s="427"/>
      <c r="AF11" s="427"/>
      <c r="AG11" s="427"/>
      <c r="AH11" s="427"/>
      <c r="AI11" s="427"/>
      <c r="AJ11" s="427"/>
      <c r="AK11" s="427"/>
      <c r="AL11" s="617"/>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6"/>
      <c r="DK11" s="186"/>
      <c r="DL11" s="186"/>
      <c r="DM11" s="186"/>
      <c r="DN11" s="186"/>
      <c r="DO11" s="186"/>
    </row>
    <row r="12" spans="1:119" ht="18.75" customHeight="1" x14ac:dyDescent="0.15">
      <c r="A12" s="187"/>
      <c r="B12" s="581" t="s">
        <v>129</v>
      </c>
      <c r="C12" s="582"/>
      <c r="D12" s="582"/>
      <c r="E12" s="582"/>
      <c r="F12" s="582"/>
      <c r="G12" s="582"/>
      <c r="H12" s="582"/>
      <c r="I12" s="582"/>
      <c r="J12" s="582"/>
      <c r="K12" s="583"/>
      <c r="L12" s="590" t="s">
        <v>130</v>
      </c>
      <c r="M12" s="591"/>
      <c r="N12" s="591"/>
      <c r="O12" s="591"/>
      <c r="P12" s="591"/>
      <c r="Q12" s="592"/>
      <c r="R12" s="593">
        <v>1798</v>
      </c>
      <c r="S12" s="594"/>
      <c r="T12" s="594"/>
      <c r="U12" s="594"/>
      <c r="V12" s="595"/>
      <c r="W12" s="596" t="s">
        <v>1</v>
      </c>
      <c r="X12" s="523"/>
      <c r="Y12" s="523"/>
      <c r="Z12" s="523"/>
      <c r="AA12" s="523"/>
      <c r="AB12" s="597"/>
      <c r="AC12" s="598" t="s">
        <v>131</v>
      </c>
      <c r="AD12" s="599"/>
      <c r="AE12" s="599"/>
      <c r="AF12" s="599"/>
      <c r="AG12" s="600"/>
      <c r="AH12" s="598" t="s">
        <v>132</v>
      </c>
      <c r="AI12" s="599"/>
      <c r="AJ12" s="599"/>
      <c r="AK12" s="599"/>
      <c r="AL12" s="601"/>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25000</v>
      </c>
      <c r="BO12" s="466"/>
      <c r="BP12" s="466"/>
      <c r="BQ12" s="466"/>
      <c r="BR12" s="466"/>
      <c r="BS12" s="466"/>
      <c r="BT12" s="466"/>
      <c r="BU12" s="467"/>
      <c r="BV12" s="465">
        <v>143273</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6"/>
      <c r="DK12" s="186"/>
      <c r="DL12" s="186"/>
      <c r="DM12" s="186"/>
      <c r="DN12" s="186"/>
      <c r="DO12" s="186"/>
    </row>
    <row r="13" spans="1:119" ht="18.75" customHeight="1" x14ac:dyDescent="0.15">
      <c r="A13" s="187"/>
      <c r="B13" s="584"/>
      <c r="C13" s="585"/>
      <c r="D13" s="585"/>
      <c r="E13" s="585"/>
      <c r="F13" s="585"/>
      <c r="G13" s="585"/>
      <c r="H13" s="585"/>
      <c r="I13" s="585"/>
      <c r="J13" s="585"/>
      <c r="K13" s="586"/>
      <c r="L13" s="197"/>
      <c r="M13" s="565" t="s">
        <v>136</v>
      </c>
      <c r="N13" s="566"/>
      <c r="O13" s="566"/>
      <c r="P13" s="566"/>
      <c r="Q13" s="567"/>
      <c r="R13" s="568">
        <v>1793</v>
      </c>
      <c r="S13" s="569"/>
      <c r="T13" s="569"/>
      <c r="U13" s="569"/>
      <c r="V13" s="570"/>
      <c r="W13" s="556" t="s">
        <v>137</v>
      </c>
      <c r="X13" s="478"/>
      <c r="Y13" s="478"/>
      <c r="Z13" s="478"/>
      <c r="AA13" s="478"/>
      <c r="AB13" s="479"/>
      <c r="AC13" s="441">
        <v>482</v>
      </c>
      <c r="AD13" s="442"/>
      <c r="AE13" s="442"/>
      <c r="AF13" s="442"/>
      <c r="AG13" s="443"/>
      <c r="AH13" s="441">
        <v>541</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-13986</v>
      </c>
      <c r="BO13" s="466"/>
      <c r="BP13" s="466"/>
      <c r="BQ13" s="466"/>
      <c r="BR13" s="466"/>
      <c r="BS13" s="466"/>
      <c r="BT13" s="466"/>
      <c r="BU13" s="467"/>
      <c r="BV13" s="465">
        <v>-120576</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10</v>
      </c>
      <c r="CU13" s="436"/>
      <c r="CV13" s="436"/>
      <c r="CW13" s="436"/>
      <c r="CX13" s="436"/>
      <c r="CY13" s="436"/>
      <c r="CZ13" s="436"/>
      <c r="DA13" s="437"/>
      <c r="DB13" s="435">
        <v>9.5</v>
      </c>
      <c r="DC13" s="436"/>
      <c r="DD13" s="436"/>
      <c r="DE13" s="436"/>
      <c r="DF13" s="436"/>
      <c r="DG13" s="436"/>
      <c r="DH13" s="436"/>
      <c r="DI13" s="437"/>
      <c r="DJ13" s="186"/>
      <c r="DK13" s="186"/>
      <c r="DL13" s="186"/>
      <c r="DM13" s="186"/>
      <c r="DN13" s="186"/>
      <c r="DO13" s="186"/>
    </row>
    <row r="14" spans="1:119" ht="18.75" customHeight="1" thickBot="1" x14ac:dyDescent="0.2">
      <c r="A14" s="187"/>
      <c r="B14" s="584"/>
      <c r="C14" s="585"/>
      <c r="D14" s="585"/>
      <c r="E14" s="585"/>
      <c r="F14" s="585"/>
      <c r="G14" s="585"/>
      <c r="H14" s="585"/>
      <c r="I14" s="585"/>
      <c r="J14" s="585"/>
      <c r="K14" s="586"/>
      <c r="L14" s="558" t="s">
        <v>142</v>
      </c>
      <c r="M14" s="602"/>
      <c r="N14" s="602"/>
      <c r="O14" s="602"/>
      <c r="P14" s="602"/>
      <c r="Q14" s="603"/>
      <c r="R14" s="568">
        <v>1868</v>
      </c>
      <c r="S14" s="569"/>
      <c r="T14" s="569"/>
      <c r="U14" s="569"/>
      <c r="V14" s="570"/>
      <c r="W14" s="571"/>
      <c r="X14" s="481"/>
      <c r="Y14" s="481"/>
      <c r="Z14" s="481"/>
      <c r="AA14" s="481"/>
      <c r="AB14" s="482"/>
      <c r="AC14" s="561">
        <v>48.4</v>
      </c>
      <c r="AD14" s="562"/>
      <c r="AE14" s="562"/>
      <c r="AF14" s="562"/>
      <c r="AG14" s="563"/>
      <c r="AH14" s="561">
        <v>48.5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9.6</v>
      </c>
      <c r="CU14" s="573"/>
      <c r="CV14" s="573"/>
      <c r="CW14" s="573"/>
      <c r="CX14" s="573"/>
      <c r="CY14" s="573"/>
      <c r="CZ14" s="573"/>
      <c r="DA14" s="574"/>
      <c r="DB14" s="572">
        <v>10.7</v>
      </c>
      <c r="DC14" s="573"/>
      <c r="DD14" s="573"/>
      <c r="DE14" s="573"/>
      <c r="DF14" s="573"/>
      <c r="DG14" s="573"/>
      <c r="DH14" s="573"/>
      <c r="DI14" s="574"/>
      <c r="DJ14" s="186"/>
      <c r="DK14" s="186"/>
      <c r="DL14" s="186"/>
      <c r="DM14" s="186"/>
      <c r="DN14" s="186"/>
      <c r="DO14" s="186"/>
    </row>
    <row r="15" spans="1:119" ht="18.75" customHeight="1" x14ac:dyDescent="0.15">
      <c r="A15" s="187"/>
      <c r="B15" s="584"/>
      <c r="C15" s="585"/>
      <c r="D15" s="585"/>
      <c r="E15" s="585"/>
      <c r="F15" s="585"/>
      <c r="G15" s="585"/>
      <c r="H15" s="585"/>
      <c r="I15" s="585"/>
      <c r="J15" s="585"/>
      <c r="K15" s="586"/>
      <c r="L15" s="197"/>
      <c r="M15" s="565" t="s">
        <v>136</v>
      </c>
      <c r="N15" s="566"/>
      <c r="O15" s="566"/>
      <c r="P15" s="566"/>
      <c r="Q15" s="567"/>
      <c r="R15" s="568">
        <v>1866</v>
      </c>
      <c r="S15" s="569"/>
      <c r="T15" s="569"/>
      <c r="U15" s="569"/>
      <c r="V15" s="570"/>
      <c r="W15" s="556" t="s">
        <v>144</v>
      </c>
      <c r="X15" s="478"/>
      <c r="Y15" s="478"/>
      <c r="Z15" s="478"/>
      <c r="AA15" s="478"/>
      <c r="AB15" s="479"/>
      <c r="AC15" s="441">
        <v>90</v>
      </c>
      <c r="AD15" s="442"/>
      <c r="AE15" s="442"/>
      <c r="AF15" s="442"/>
      <c r="AG15" s="443"/>
      <c r="AH15" s="441">
        <v>102</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213604</v>
      </c>
      <c r="BO15" s="461"/>
      <c r="BP15" s="461"/>
      <c r="BQ15" s="461"/>
      <c r="BR15" s="461"/>
      <c r="BS15" s="461"/>
      <c r="BT15" s="461"/>
      <c r="BU15" s="462"/>
      <c r="BV15" s="460">
        <v>202727</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9</v>
      </c>
      <c r="AD16" s="562"/>
      <c r="AE16" s="562"/>
      <c r="AF16" s="562"/>
      <c r="AG16" s="563"/>
      <c r="AH16" s="561">
        <v>9.1</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1505861</v>
      </c>
      <c r="BO16" s="466"/>
      <c r="BP16" s="466"/>
      <c r="BQ16" s="466"/>
      <c r="BR16" s="466"/>
      <c r="BS16" s="466"/>
      <c r="BT16" s="466"/>
      <c r="BU16" s="467"/>
      <c r="BV16" s="465">
        <v>1525529</v>
      </c>
      <c r="BW16" s="466"/>
      <c r="BX16" s="466"/>
      <c r="BY16" s="466"/>
      <c r="BZ16" s="466"/>
      <c r="CA16" s="466"/>
      <c r="CB16" s="466"/>
      <c r="CC16" s="467"/>
      <c r="CD16" s="201"/>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6"/>
      <c r="DK16" s="186"/>
      <c r="DL16" s="186"/>
      <c r="DM16" s="186"/>
      <c r="DN16" s="186"/>
      <c r="DO16" s="186"/>
    </row>
    <row r="17" spans="1:119" ht="18.75" customHeight="1" thickBot="1" x14ac:dyDescent="0.2">
      <c r="A17" s="187"/>
      <c r="B17" s="587"/>
      <c r="C17" s="588"/>
      <c r="D17" s="588"/>
      <c r="E17" s="588"/>
      <c r="F17" s="588"/>
      <c r="G17" s="588"/>
      <c r="H17" s="588"/>
      <c r="I17" s="588"/>
      <c r="J17" s="588"/>
      <c r="K17" s="589"/>
      <c r="L17" s="202"/>
      <c r="M17" s="550" t="s">
        <v>150</v>
      </c>
      <c r="N17" s="551"/>
      <c r="O17" s="551"/>
      <c r="P17" s="551"/>
      <c r="Q17" s="552"/>
      <c r="R17" s="553" t="s">
        <v>151</v>
      </c>
      <c r="S17" s="554"/>
      <c r="T17" s="554"/>
      <c r="U17" s="554"/>
      <c r="V17" s="555"/>
      <c r="W17" s="556" t="s">
        <v>152</v>
      </c>
      <c r="X17" s="478"/>
      <c r="Y17" s="478"/>
      <c r="Z17" s="478"/>
      <c r="AA17" s="478"/>
      <c r="AB17" s="479"/>
      <c r="AC17" s="441">
        <v>423</v>
      </c>
      <c r="AD17" s="442"/>
      <c r="AE17" s="442"/>
      <c r="AF17" s="442"/>
      <c r="AG17" s="443"/>
      <c r="AH17" s="441">
        <v>473</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268541</v>
      </c>
      <c r="BO17" s="466"/>
      <c r="BP17" s="466"/>
      <c r="BQ17" s="466"/>
      <c r="BR17" s="466"/>
      <c r="BS17" s="466"/>
      <c r="BT17" s="466"/>
      <c r="BU17" s="467"/>
      <c r="BV17" s="465">
        <v>248412</v>
      </c>
      <c r="BW17" s="466"/>
      <c r="BX17" s="466"/>
      <c r="BY17" s="466"/>
      <c r="BZ17" s="466"/>
      <c r="CA17" s="466"/>
      <c r="CB17" s="466"/>
      <c r="CC17" s="467"/>
      <c r="CD17" s="201"/>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6"/>
      <c r="DK17" s="186"/>
      <c r="DL17" s="186"/>
      <c r="DM17" s="186"/>
      <c r="DN17" s="186"/>
      <c r="DO17" s="186"/>
    </row>
    <row r="18" spans="1:119" ht="18.75" customHeight="1" thickBot="1" x14ac:dyDescent="0.2">
      <c r="A18" s="187"/>
      <c r="B18" s="527" t="s">
        <v>154</v>
      </c>
      <c r="C18" s="528"/>
      <c r="D18" s="528"/>
      <c r="E18" s="529"/>
      <c r="F18" s="529"/>
      <c r="G18" s="529"/>
      <c r="H18" s="529"/>
      <c r="I18" s="529"/>
      <c r="J18" s="529"/>
      <c r="K18" s="529"/>
      <c r="L18" s="530">
        <v>158.69999999999999</v>
      </c>
      <c r="M18" s="530"/>
      <c r="N18" s="530"/>
      <c r="O18" s="530"/>
      <c r="P18" s="530"/>
      <c r="Q18" s="530"/>
      <c r="R18" s="531"/>
      <c r="S18" s="531"/>
      <c r="T18" s="531"/>
      <c r="U18" s="531"/>
      <c r="V18" s="532"/>
      <c r="W18" s="546"/>
      <c r="X18" s="547"/>
      <c r="Y18" s="547"/>
      <c r="Z18" s="547"/>
      <c r="AA18" s="547"/>
      <c r="AB18" s="557"/>
      <c r="AC18" s="429">
        <v>42.5</v>
      </c>
      <c r="AD18" s="430"/>
      <c r="AE18" s="430"/>
      <c r="AF18" s="430"/>
      <c r="AG18" s="533"/>
      <c r="AH18" s="429">
        <v>42.4</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1473031</v>
      </c>
      <c r="BO18" s="466"/>
      <c r="BP18" s="466"/>
      <c r="BQ18" s="466"/>
      <c r="BR18" s="466"/>
      <c r="BS18" s="466"/>
      <c r="BT18" s="466"/>
      <c r="BU18" s="467"/>
      <c r="BV18" s="465">
        <v>1552140</v>
      </c>
      <c r="BW18" s="466"/>
      <c r="BX18" s="466"/>
      <c r="BY18" s="466"/>
      <c r="BZ18" s="466"/>
      <c r="CA18" s="466"/>
      <c r="CB18" s="466"/>
      <c r="CC18" s="467"/>
      <c r="CD18" s="201"/>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6"/>
      <c r="DK18" s="186"/>
      <c r="DL18" s="186"/>
      <c r="DM18" s="186"/>
      <c r="DN18" s="186"/>
      <c r="DO18" s="186"/>
    </row>
    <row r="19" spans="1:119" ht="18.75" customHeight="1" thickBot="1" x14ac:dyDescent="0.2">
      <c r="A19" s="187"/>
      <c r="B19" s="527" t="s">
        <v>156</v>
      </c>
      <c r="C19" s="528"/>
      <c r="D19" s="528"/>
      <c r="E19" s="529"/>
      <c r="F19" s="529"/>
      <c r="G19" s="529"/>
      <c r="H19" s="529"/>
      <c r="I19" s="529"/>
      <c r="J19" s="529"/>
      <c r="K19" s="529"/>
      <c r="L19" s="535">
        <v>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2507508</v>
      </c>
      <c r="BO19" s="466"/>
      <c r="BP19" s="466"/>
      <c r="BQ19" s="466"/>
      <c r="BR19" s="466"/>
      <c r="BS19" s="466"/>
      <c r="BT19" s="466"/>
      <c r="BU19" s="467"/>
      <c r="BV19" s="465">
        <v>2425386</v>
      </c>
      <c r="BW19" s="466"/>
      <c r="BX19" s="466"/>
      <c r="BY19" s="466"/>
      <c r="BZ19" s="466"/>
      <c r="CA19" s="466"/>
      <c r="CB19" s="466"/>
      <c r="CC19" s="467"/>
      <c r="CD19" s="201"/>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6"/>
      <c r="DK19" s="186"/>
      <c r="DL19" s="186"/>
      <c r="DM19" s="186"/>
      <c r="DN19" s="186"/>
      <c r="DO19" s="186"/>
    </row>
    <row r="20" spans="1:119" ht="18.75" customHeight="1" thickBot="1" x14ac:dyDescent="0.2">
      <c r="A20" s="187"/>
      <c r="B20" s="527" t="s">
        <v>158</v>
      </c>
      <c r="C20" s="528"/>
      <c r="D20" s="528"/>
      <c r="E20" s="529"/>
      <c r="F20" s="529"/>
      <c r="G20" s="529"/>
      <c r="H20" s="529"/>
      <c r="I20" s="529"/>
      <c r="J20" s="529"/>
      <c r="K20" s="529"/>
      <c r="L20" s="535">
        <v>782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1"/>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6"/>
      <c r="DK20" s="186"/>
      <c r="DL20" s="186"/>
      <c r="DM20" s="186"/>
      <c r="DN20" s="186"/>
      <c r="DO20" s="186"/>
    </row>
    <row r="21" spans="1:119" ht="18.75" customHeight="1" x14ac:dyDescent="0.15">
      <c r="A21" s="187"/>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1"/>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6"/>
      <c r="DK21" s="186"/>
      <c r="DL21" s="186"/>
      <c r="DM21" s="186"/>
      <c r="DN21" s="186"/>
      <c r="DO21" s="186"/>
    </row>
    <row r="22" spans="1:119" ht="18.75" customHeight="1" thickBot="1" x14ac:dyDescent="0.2">
      <c r="A22" s="187"/>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1"/>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6"/>
      <c r="DK22" s="186"/>
      <c r="DL22" s="186"/>
      <c r="DM22" s="186"/>
      <c r="DN22" s="186"/>
      <c r="DO22" s="186"/>
    </row>
    <row r="23" spans="1:119" ht="18.75" customHeight="1" x14ac:dyDescent="0.15">
      <c r="A23" s="187"/>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4884569</v>
      </c>
      <c r="BO23" s="466"/>
      <c r="BP23" s="466"/>
      <c r="BQ23" s="466"/>
      <c r="BR23" s="466"/>
      <c r="BS23" s="466"/>
      <c r="BT23" s="466"/>
      <c r="BU23" s="467"/>
      <c r="BV23" s="465">
        <v>4377516</v>
      </c>
      <c r="BW23" s="466"/>
      <c r="BX23" s="466"/>
      <c r="BY23" s="466"/>
      <c r="BZ23" s="466"/>
      <c r="CA23" s="466"/>
      <c r="CB23" s="466"/>
      <c r="CC23" s="467"/>
      <c r="CD23" s="201"/>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6"/>
      <c r="DK23" s="186"/>
      <c r="DL23" s="186"/>
      <c r="DM23" s="186"/>
      <c r="DN23" s="186"/>
      <c r="DO23" s="186"/>
    </row>
    <row r="24" spans="1:119" ht="18.75" customHeight="1" thickBot="1" x14ac:dyDescent="0.2">
      <c r="A24" s="187"/>
      <c r="B24" s="497"/>
      <c r="C24" s="498"/>
      <c r="D24" s="499"/>
      <c r="E24" s="438" t="s">
        <v>167</v>
      </c>
      <c r="F24" s="439"/>
      <c r="G24" s="439"/>
      <c r="H24" s="439"/>
      <c r="I24" s="439"/>
      <c r="J24" s="439"/>
      <c r="K24" s="440"/>
      <c r="L24" s="441">
        <v>1</v>
      </c>
      <c r="M24" s="442"/>
      <c r="N24" s="442"/>
      <c r="O24" s="442"/>
      <c r="P24" s="443"/>
      <c r="Q24" s="441">
        <v>7890</v>
      </c>
      <c r="R24" s="442"/>
      <c r="S24" s="442"/>
      <c r="T24" s="442"/>
      <c r="U24" s="442"/>
      <c r="V24" s="443"/>
      <c r="W24" s="507"/>
      <c r="X24" s="498"/>
      <c r="Y24" s="499"/>
      <c r="Z24" s="438" t="s">
        <v>168</v>
      </c>
      <c r="AA24" s="439"/>
      <c r="AB24" s="439"/>
      <c r="AC24" s="439"/>
      <c r="AD24" s="439"/>
      <c r="AE24" s="439"/>
      <c r="AF24" s="439"/>
      <c r="AG24" s="440"/>
      <c r="AH24" s="441">
        <v>49</v>
      </c>
      <c r="AI24" s="442"/>
      <c r="AJ24" s="442"/>
      <c r="AK24" s="442"/>
      <c r="AL24" s="443"/>
      <c r="AM24" s="441">
        <v>149058</v>
      </c>
      <c r="AN24" s="442"/>
      <c r="AO24" s="442"/>
      <c r="AP24" s="442"/>
      <c r="AQ24" s="442"/>
      <c r="AR24" s="443"/>
      <c r="AS24" s="441">
        <v>3042</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4617775</v>
      </c>
      <c r="BO24" s="466"/>
      <c r="BP24" s="466"/>
      <c r="BQ24" s="466"/>
      <c r="BR24" s="466"/>
      <c r="BS24" s="466"/>
      <c r="BT24" s="466"/>
      <c r="BU24" s="467"/>
      <c r="BV24" s="465">
        <v>4080060</v>
      </c>
      <c r="BW24" s="466"/>
      <c r="BX24" s="466"/>
      <c r="BY24" s="466"/>
      <c r="BZ24" s="466"/>
      <c r="CA24" s="466"/>
      <c r="CB24" s="466"/>
      <c r="CC24" s="467"/>
      <c r="CD24" s="201"/>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6"/>
      <c r="DK24" s="186"/>
      <c r="DL24" s="186"/>
      <c r="DM24" s="186"/>
      <c r="DN24" s="186"/>
      <c r="DO24" s="186"/>
    </row>
    <row r="25" spans="1:119" s="186" customFormat="1" ht="18.75" customHeight="1" x14ac:dyDescent="0.15">
      <c r="A25" s="187"/>
      <c r="B25" s="497"/>
      <c r="C25" s="498"/>
      <c r="D25" s="499"/>
      <c r="E25" s="438" t="s">
        <v>170</v>
      </c>
      <c r="F25" s="439"/>
      <c r="G25" s="439"/>
      <c r="H25" s="439"/>
      <c r="I25" s="439"/>
      <c r="J25" s="439"/>
      <c r="K25" s="440"/>
      <c r="L25" s="441">
        <v>1</v>
      </c>
      <c r="M25" s="442"/>
      <c r="N25" s="442"/>
      <c r="O25" s="442"/>
      <c r="P25" s="443"/>
      <c r="Q25" s="441">
        <v>6420</v>
      </c>
      <c r="R25" s="442"/>
      <c r="S25" s="442"/>
      <c r="T25" s="442"/>
      <c r="U25" s="442"/>
      <c r="V25" s="443"/>
      <c r="W25" s="507"/>
      <c r="X25" s="498"/>
      <c r="Y25" s="499"/>
      <c r="Z25" s="438" t="s">
        <v>171</v>
      </c>
      <c r="AA25" s="439"/>
      <c r="AB25" s="439"/>
      <c r="AC25" s="439"/>
      <c r="AD25" s="439"/>
      <c r="AE25" s="439"/>
      <c r="AF25" s="439"/>
      <c r="AG25" s="440"/>
      <c r="AH25" s="441" t="s">
        <v>128</v>
      </c>
      <c r="AI25" s="442"/>
      <c r="AJ25" s="442"/>
      <c r="AK25" s="442"/>
      <c r="AL25" s="443"/>
      <c r="AM25" s="441" t="s">
        <v>128</v>
      </c>
      <c r="AN25" s="442"/>
      <c r="AO25" s="442"/>
      <c r="AP25" s="442"/>
      <c r="AQ25" s="442"/>
      <c r="AR25" s="443"/>
      <c r="AS25" s="441" t="s">
        <v>128</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55284</v>
      </c>
      <c r="BO25" s="461"/>
      <c r="BP25" s="461"/>
      <c r="BQ25" s="461"/>
      <c r="BR25" s="461"/>
      <c r="BS25" s="461"/>
      <c r="BT25" s="461"/>
      <c r="BU25" s="462"/>
      <c r="BV25" s="460">
        <v>30700</v>
      </c>
      <c r="BW25" s="461"/>
      <c r="BX25" s="461"/>
      <c r="BY25" s="461"/>
      <c r="BZ25" s="461"/>
      <c r="CA25" s="461"/>
      <c r="CB25" s="461"/>
      <c r="CC25" s="462"/>
      <c r="CD25" s="201"/>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6" customFormat="1" ht="18.75" customHeight="1" x14ac:dyDescent="0.15">
      <c r="A26" s="187"/>
      <c r="B26" s="497"/>
      <c r="C26" s="498"/>
      <c r="D26" s="499"/>
      <c r="E26" s="438" t="s">
        <v>173</v>
      </c>
      <c r="F26" s="439"/>
      <c r="G26" s="439"/>
      <c r="H26" s="439"/>
      <c r="I26" s="439"/>
      <c r="J26" s="439"/>
      <c r="K26" s="440"/>
      <c r="L26" s="441">
        <v>1</v>
      </c>
      <c r="M26" s="442"/>
      <c r="N26" s="442"/>
      <c r="O26" s="442"/>
      <c r="P26" s="443"/>
      <c r="Q26" s="441">
        <v>5760</v>
      </c>
      <c r="R26" s="442"/>
      <c r="S26" s="442"/>
      <c r="T26" s="442"/>
      <c r="U26" s="442"/>
      <c r="V26" s="443"/>
      <c r="W26" s="507"/>
      <c r="X26" s="498"/>
      <c r="Y26" s="499"/>
      <c r="Z26" s="438" t="s">
        <v>174</v>
      </c>
      <c r="AA26" s="520"/>
      <c r="AB26" s="520"/>
      <c r="AC26" s="520"/>
      <c r="AD26" s="520"/>
      <c r="AE26" s="520"/>
      <c r="AF26" s="520"/>
      <c r="AG26" s="521"/>
      <c r="AH26" s="441" t="s">
        <v>128</v>
      </c>
      <c r="AI26" s="442"/>
      <c r="AJ26" s="442"/>
      <c r="AK26" s="442"/>
      <c r="AL26" s="443"/>
      <c r="AM26" s="441" t="s">
        <v>128</v>
      </c>
      <c r="AN26" s="442"/>
      <c r="AO26" s="442"/>
      <c r="AP26" s="442"/>
      <c r="AQ26" s="442"/>
      <c r="AR26" s="443"/>
      <c r="AS26" s="441" t="s">
        <v>175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1"/>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7"/>
      <c r="B27" s="497"/>
      <c r="C27" s="498"/>
      <c r="D27" s="499"/>
      <c r="E27" s="438" t="s">
        <v>177</v>
      </c>
      <c r="F27" s="439"/>
      <c r="G27" s="439"/>
      <c r="H27" s="439"/>
      <c r="I27" s="439"/>
      <c r="J27" s="439"/>
      <c r="K27" s="440"/>
      <c r="L27" s="441">
        <v>1</v>
      </c>
      <c r="M27" s="442"/>
      <c r="N27" s="442"/>
      <c r="O27" s="442"/>
      <c r="P27" s="443"/>
      <c r="Q27" s="441">
        <v>2680</v>
      </c>
      <c r="R27" s="442"/>
      <c r="S27" s="442"/>
      <c r="T27" s="442"/>
      <c r="U27" s="442"/>
      <c r="V27" s="443"/>
      <c r="W27" s="507"/>
      <c r="X27" s="498"/>
      <c r="Y27" s="499"/>
      <c r="Z27" s="438" t="s">
        <v>178</v>
      </c>
      <c r="AA27" s="439"/>
      <c r="AB27" s="439"/>
      <c r="AC27" s="439"/>
      <c r="AD27" s="439"/>
      <c r="AE27" s="439"/>
      <c r="AF27" s="439"/>
      <c r="AG27" s="440"/>
      <c r="AH27" s="441" t="s">
        <v>128</v>
      </c>
      <c r="AI27" s="442"/>
      <c r="AJ27" s="442"/>
      <c r="AK27" s="442"/>
      <c r="AL27" s="443"/>
      <c r="AM27" s="441" t="s">
        <v>128</v>
      </c>
      <c r="AN27" s="442"/>
      <c r="AO27" s="442"/>
      <c r="AP27" s="442"/>
      <c r="AQ27" s="442"/>
      <c r="AR27" s="443"/>
      <c r="AS27" s="441" t="s">
        <v>175</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175</v>
      </c>
      <c r="BO27" s="469"/>
      <c r="BP27" s="469"/>
      <c r="BQ27" s="469"/>
      <c r="BR27" s="469"/>
      <c r="BS27" s="469"/>
      <c r="BT27" s="469"/>
      <c r="BU27" s="470"/>
      <c r="BV27" s="468" t="s">
        <v>128</v>
      </c>
      <c r="BW27" s="469"/>
      <c r="BX27" s="469"/>
      <c r="BY27" s="469"/>
      <c r="BZ27" s="469"/>
      <c r="CA27" s="469"/>
      <c r="CB27" s="469"/>
      <c r="CC27" s="470"/>
      <c r="CD27" s="203"/>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6"/>
      <c r="DK27" s="186"/>
      <c r="DL27" s="186"/>
      <c r="DM27" s="186"/>
      <c r="DN27" s="186"/>
      <c r="DO27" s="186"/>
    </row>
    <row r="28" spans="1:119" ht="18.75" customHeight="1" x14ac:dyDescent="0.15">
      <c r="A28" s="187"/>
      <c r="B28" s="497"/>
      <c r="C28" s="498"/>
      <c r="D28" s="499"/>
      <c r="E28" s="438" t="s">
        <v>180</v>
      </c>
      <c r="F28" s="439"/>
      <c r="G28" s="439"/>
      <c r="H28" s="439"/>
      <c r="I28" s="439"/>
      <c r="J28" s="439"/>
      <c r="K28" s="440"/>
      <c r="L28" s="441">
        <v>1</v>
      </c>
      <c r="M28" s="442"/>
      <c r="N28" s="442"/>
      <c r="O28" s="442"/>
      <c r="P28" s="443"/>
      <c r="Q28" s="441">
        <v>2120</v>
      </c>
      <c r="R28" s="442"/>
      <c r="S28" s="442"/>
      <c r="T28" s="442"/>
      <c r="U28" s="442"/>
      <c r="V28" s="443"/>
      <c r="W28" s="507"/>
      <c r="X28" s="498"/>
      <c r="Y28" s="499"/>
      <c r="Z28" s="438" t="s">
        <v>181</v>
      </c>
      <c r="AA28" s="439"/>
      <c r="AB28" s="439"/>
      <c r="AC28" s="439"/>
      <c r="AD28" s="439"/>
      <c r="AE28" s="439"/>
      <c r="AF28" s="439"/>
      <c r="AG28" s="440"/>
      <c r="AH28" s="441" t="s">
        <v>175</v>
      </c>
      <c r="AI28" s="442"/>
      <c r="AJ28" s="442"/>
      <c r="AK28" s="442"/>
      <c r="AL28" s="443"/>
      <c r="AM28" s="441" t="s">
        <v>175</v>
      </c>
      <c r="AN28" s="442"/>
      <c r="AO28" s="442"/>
      <c r="AP28" s="442"/>
      <c r="AQ28" s="442"/>
      <c r="AR28" s="443"/>
      <c r="AS28" s="441" t="s">
        <v>128</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485322</v>
      </c>
      <c r="BO28" s="461"/>
      <c r="BP28" s="461"/>
      <c r="BQ28" s="461"/>
      <c r="BR28" s="461"/>
      <c r="BS28" s="461"/>
      <c r="BT28" s="461"/>
      <c r="BU28" s="462"/>
      <c r="BV28" s="460">
        <v>481253</v>
      </c>
      <c r="BW28" s="461"/>
      <c r="BX28" s="461"/>
      <c r="BY28" s="461"/>
      <c r="BZ28" s="461"/>
      <c r="CA28" s="461"/>
      <c r="CB28" s="461"/>
      <c r="CC28" s="462"/>
      <c r="CD28" s="201"/>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6"/>
      <c r="DK28" s="186"/>
      <c r="DL28" s="186"/>
      <c r="DM28" s="186"/>
      <c r="DN28" s="186"/>
      <c r="DO28" s="186"/>
    </row>
    <row r="29" spans="1:119" ht="18.75" customHeight="1" x14ac:dyDescent="0.15">
      <c r="A29" s="187"/>
      <c r="B29" s="497"/>
      <c r="C29" s="498"/>
      <c r="D29" s="499"/>
      <c r="E29" s="438" t="s">
        <v>183</v>
      </c>
      <c r="F29" s="439"/>
      <c r="G29" s="439"/>
      <c r="H29" s="439"/>
      <c r="I29" s="439"/>
      <c r="J29" s="439"/>
      <c r="K29" s="440"/>
      <c r="L29" s="441">
        <v>6</v>
      </c>
      <c r="M29" s="442"/>
      <c r="N29" s="442"/>
      <c r="O29" s="442"/>
      <c r="P29" s="443"/>
      <c r="Q29" s="441">
        <v>1770</v>
      </c>
      <c r="R29" s="442"/>
      <c r="S29" s="442"/>
      <c r="T29" s="442"/>
      <c r="U29" s="442"/>
      <c r="V29" s="443"/>
      <c r="W29" s="508"/>
      <c r="X29" s="509"/>
      <c r="Y29" s="510"/>
      <c r="Z29" s="438" t="s">
        <v>184</v>
      </c>
      <c r="AA29" s="439"/>
      <c r="AB29" s="439"/>
      <c r="AC29" s="439"/>
      <c r="AD29" s="439"/>
      <c r="AE29" s="439"/>
      <c r="AF29" s="439"/>
      <c r="AG29" s="440"/>
      <c r="AH29" s="441">
        <v>49</v>
      </c>
      <c r="AI29" s="442"/>
      <c r="AJ29" s="442"/>
      <c r="AK29" s="442"/>
      <c r="AL29" s="443"/>
      <c r="AM29" s="441">
        <v>149058</v>
      </c>
      <c r="AN29" s="442"/>
      <c r="AO29" s="442"/>
      <c r="AP29" s="442"/>
      <c r="AQ29" s="442"/>
      <c r="AR29" s="443"/>
      <c r="AS29" s="441">
        <v>3042</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232281</v>
      </c>
      <c r="BO29" s="466"/>
      <c r="BP29" s="466"/>
      <c r="BQ29" s="466"/>
      <c r="BR29" s="466"/>
      <c r="BS29" s="466"/>
      <c r="BT29" s="466"/>
      <c r="BU29" s="467"/>
      <c r="BV29" s="465">
        <v>120900</v>
      </c>
      <c r="BW29" s="466"/>
      <c r="BX29" s="466"/>
      <c r="BY29" s="466"/>
      <c r="BZ29" s="466"/>
      <c r="CA29" s="466"/>
      <c r="CB29" s="466"/>
      <c r="CC29" s="467"/>
      <c r="CD29" s="203"/>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6"/>
      <c r="DK29" s="186"/>
      <c r="DL29" s="186"/>
      <c r="DM29" s="186"/>
      <c r="DN29" s="186"/>
      <c r="DO29" s="186"/>
    </row>
    <row r="30" spans="1:119" ht="18.75" customHeight="1" thickBot="1" x14ac:dyDescent="0.2">
      <c r="A30" s="187"/>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755597</v>
      </c>
      <c r="BO30" s="469"/>
      <c r="BP30" s="469"/>
      <c r="BQ30" s="469"/>
      <c r="BR30" s="469"/>
      <c r="BS30" s="469"/>
      <c r="BT30" s="469"/>
      <c r="BU30" s="470"/>
      <c r="BV30" s="468">
        <v>710285</v>
      </c>
      <c r="BW30" s="469"/>
      <c r="BX30" s="469"/>
      <c r="BY30" s="469"/>
      <c r="BZ30" s="469"/>
      <c r="CA30" s="469"/>
      <c r="CB30" s="469"/>
      <c r="CC30" s="47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8" t="s">
        <v>193</v>
      </c>
      <c r="D33" s="428"/>
      <c r="E33" s="427" t="s">
        <v>194</v>
      </c>
      <c r="F33" s="427"/>
      <c r="G33" s="427"/>
      <c r="H33" s="427"/>
      <c r="I33" s="427"/>
      <c r="J33" s="427"/>
      <c r="K33" s="427"/>
      <c r="L33" s="427"/>
      <c r="M33" s="427"/>
      <c r="N33" s="427"/>
      <c r="O33" s="427"/>
      <c r="P33" s="427"/>
      <c r="Q33" s="427"/>
      <c r="R33" s="427"/>
      <c r="S33" s="427"/>
      <c r="T33" s="216"/>
      <c r="U33" s="428" t="s">
        <v>195</v>
      </c>
      <c r="V33" s="428"/>
      <c r="W33" s="427" t="s">
        <v>196</v>
      </c>
      <c r="X33" s="427"/>
      <c r="Y33" s="427"/>
      <c r="Z33" s="427"/>
      <c r="AA33" s="427"/>
      <c r="AB33" s="427"/>
      <c r="AC33" s="427"/>
      <c r="AD33" s="427"/>
      <c r="AE33" s="427"/>
      <c r="AF33" s="427"/>
      <c r="AG33" s="427"/>
      <c r="AH33" s="427"/>
      <c r="AI33" s="427"/>
      <c r="AJ33" s="427"/>
      <c r="AK33" s="427"/>
      <c r="AL33" s="216"/>
      <c r="AM33" s="428" t="s">
        <v>193</v>
      </c>
      <c r="AN33" s="428"/>
      <c r="AO33" s="427" t="s">
        <v>196</v>
      </c>
      <c r="AP33" s="427"/>
      <c r="AQ33" s="427"/>
      <c r="AR33" s="427"/>
      <c r="AS33" s="427"/>
      <c r="AT33" s="427"/>
      <c r="AU33" s="427"/>
      <c r="AV33" s="427"/>
      <c r="AW33" s="427"/>
      <c r="AX33" s="427"/>
      <c r="AY33" s="427"/>
      <c r="AZ33" s="427"/>
      <c r="BA33" s="427"/>
      <c r="BB33" s="427"/>
      <c r="BC33" s="427"/>
      <c r="BD33" s="217"/>
      <c r="BE33" s="427" t="s">
        <v>197</v>
      </c>
      <c r="BF33" s="427"/>
      <c r="BG33" s="427" t="s">
        <v>198</v>
      </c>
      <c r="BH33" s="427"/>
      <c r="BI33" s="427"/>
      <c r="BJ33" s="427"/>
      <c r="BK33" s="427"/>
      <c r="BL33" s="427"/>
      <c r="BM33" s="427"/>
      <c r="BN33" s="427"/>
      <c r="BO33" s="427"/>
      <c r="BP33" s="427"/>
      <c r="BQ33" s="427"/>
      <c r="BR33" s="427"/>
      <c r="BS33" s="427"/>
      <c r="BT33" s="427"/>
      <c r="BU33" s="427"/>
      <c r="BV33" s="217"/>
      <c r="BW33" s="428" t="s">
        <v>197</v>
      </c>
      <c r="BX33" s="428"/>
      <c r="BY33" s="427" t="s">
        <v>199</v>
      </c>
      <c r="BZ33" s="427"/>
      <c r="CA33" s="427"/>
      <c r="CB33" s="427"/>
      <c r="CC33" s="427"/>
      <c r="CD33" s="427"/>
      <c r="CE33" s="427"/>
      <c r="CF33" s="427"/>
      <c r="CG33" s="427"/>
      <c r="CH33" s="427"/>
      <c r="CI33" s="427"/>
      <c r="CJ33" s="427"/>
      <c r="CK33" s="427"/>
      <c r="CL33" s="427"/>
      <c r="CM33" s="427"/>
      <c r="CN33" s="216"/>
      <c r="CO33" s="428" t="s">
        <v>193</v>
      </c>
      <c r="CP33" s="428"/>
      <c r="CQ33" s="427" t="s">
        <v>200</v>
      </c>
      <c r="CR33" s="427"/>
      <c r="CS33" s="427"/>
      <c r="CT33" s="427"/>
      <c r="CU33" s="427"/>
      <c r="CV33" s="427"/>
      <c r="CW33" s="427"/>
      <c r="CX33" s="427"/>
      <c r="CY33" s="427"/>
      <c r="CZ33" s="427"/>
      <c r="DA33" s="427"/>
      <c r="DB33" s="427"/>
      <c r="DC33" s="427"/>
      <c r="DD33" s="427"/>
      <c r="DE33" s="427"/>
      <c r="DF33" s="216"/>
      <c r="DG33" s="426" t="s">
        <v>201</v>
      </c>
      <c r="DH33" s="426"/>
      <c r="DI33" s="218"/>
      <c r="DJ33" s="186"/>
      <c r="DK33" s="186"/>
      <c r="DL33" s="186"/>
      <c r="DM33" s="186"/>
      <c r="DN33" s="186"/>
      <c r="DO33" s="186"/>
    </row>
    <row r="34" spans="1:119" ht="32.25" customHeight="1" x14ac:dyDescent="0.15">
      <c r="A34" s="187"/>
      <c r="B34" s="213"/>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4"/>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4"/>
      <c r="AM34" s="424">
        <f>IF(AO34="","",MAX(C34:D43,U34:V43)+1)</f>
        <v>7</v>
      </c>
      <c r="AN34" s="424"/>
      <c r="AO34" s="423" t="str">
        <f>IF('各会計、関係団体の財政状況及び健全化判断比率'!B32="","",'各会計、関係団体の財政状況及び健全化判断比率'!B32)</f>
        <v>簡易水道事業会計</v>
      </c>
      <c r="AP34" s="423"/>
      <c r="AQ34" s="423"/>
      <c r="AR34" s="423"/>
      <c r="AS34" s="423"/>
      <c r="AT34" s="423"/>
      <c r="AU34" s="423"/>
      <c r="AV34" s="423"/>
      <c r="AW34" s="423"/>
      <c r="AX34" s="423"/>
      <c r="AY34" s="423"/>
      <c r="AZ34" s="423"/>
      <c r="BA34" s="423"/>
      <c r="BB34" s="423"/>
      <c r="BC34" s="423"/>
      <c r="BD34" s="214"/>
      <c r="BE34" s="424">
        <f>IF(BG34="","",MAX(C34:D43,U34:V43,AM34:AN43)+1)</f>
        <v>8</v>
      </c>
      <c r="BF34" s="424"/>
      <c r="BG34" s="423" t="str">
        <f>IF('各会計、関係団体の財政状況及び健全化判断比率'!B33="","",'各会計、関係団体の財政状況及び健全化判断比率'!B33)</f>
        <v>農業集落排水事業及び個別排水処理事業特別会計</v>
      </c>
      <c r="BH34" s="423"/>
      <c r="BI34" s="423"/>
      <c r="BJ34" s="423"/>
      <c r="BK34" s="423"/>
      <c r="BL34" s="423"/>
      <c r="BM34" s="423"/>
      <c r="BN34" s="423"/>
      <c r="BO34" s="423"/>
      <c r="BP34" s="423"/>
      <c r="BQ34" s="423"/>
      <c r="BR34" s="423"/>
      <c r="BS34" s="423"/>
      <c r="BT34" s="423"/>
      <c r="BU34" s="423"/>
      <c r="BV34" s="214"/>
      <c r="BW34" s="424">
        <f>IF(BY34="","",MAX(C34:D43,U34:V43,AM34:AN43,BE34:BF43)+1)</f>
        <v>9</v>
      </c>
      <c r="BX34" s="424"/>
      <c r="BY34" s="423" t="str">
        <f>IF('各会計、関係団体の財政状況及び健全化判断比率'!B68="","",'各会計、関係団体の財政状況及び健全化判断比率'!B68)</f>
        <v>北空知衛生施設組合</v>
      </c>
      <c r="BZ34" s="423"/>
      <c r="CA34" s="423"/>
      <c r="CB34" s="423"/>
      <c r="CC34" s="423"/>
      <c r="CD34" s="423"/>
      <c r="CE34" s="423"/>
      <c r="CF34" s="423"/>
      <c r="CG34" s="423"/>
      <c r="CH34" s="423"/>
      <c r="CI34" s="423"/>
      <c r="CJ34" s="423"/>
      <c r="CK34" s="423"/>
      <c r="CL34" s="423"/>
      <c r="CM34" s="423"/>
      <c r="CN34" s="214"/>
      <c r="CO34" s="424">
        <f>IF(CQ34="","",MAX(C34:D43,U34:V43,AM34:AN43,BE34:BF43,BW34:BX43)+1)</f>
        <v>16</v>
      </c>
      <c r="CP34" s="424"/>
      <c r="CQ34" s="423" t="str">
        <f>IF('各会計、関係団体の財政状況及び健全化判断比率'!BS7="","",'各会計、関係団体の財政状況及び健全化判断比率'!BS7)</f>
        <v>（株）北竜振興公社</v>
      </c>
      <c r="CR34" s="423"/>
      <c r="CS34" s="423"/>
      <c r="CT34" s="423"/>
      <c r="CU34" s="423"/>
      <c r="CV34" s="423"/>
      <c r="CW34" s="423"/>
      <c r="CX34" s="423"/>
      <c r="CY34" s="423"/>
      <c r="CZ34" s="423"/>
      <c r="DA34" s="423"/>
      <c r="DB34" s="423"/>
      <c r="DC34" s="423"/>
      <c r="DD34" s="423"/>
      <c r="DE34" s="423"/>
      <c r="DF34" s="211"/>
      <c r="DG34" s="425" t="str">
        <f>IF('各会計、関係団体の財政状況及び健全化判断比率'!BR7="","",'各会計、関係団体の財政状況及び健全化判断比率'!BR7)</f>
        <v/>
      </c>
      <c r="DH34" s="425"/>
      <c r="DI34" s="218"/>
      <c r="DJ34" s="186"/>
      <c r="DK34" s="186"/>
      <c r="DL34" s="186"/>
      <c r="DM34" s="186"/>
      <c r="DN34" s="186"/>
      <c r="DO34" s="186"/>
    </row>
    <row r="35" spans="1:119" ht="32.25" customHeight="1" x14ac:dyDescent="0.15">
      <c r="A35" s="187"/>
      <c r="B35" s="213"/>
      <c r="C35" s="424">
        <f>IF(E35="","",C34+1)</f>
        <v>2</v>
      </c>
      <c r="D35" s="424"/>
      <c r="E35" s="423" t="str">
        <f>IF('各会計、関係団体の財政状況及び健全化判断比率'!B8="","",'各会計、関係団体の財政状況及び健全化判断比率'!B8)</f>
        <v>町立診療所事業特別会計</v>
      </c>
      <c r="F35" s="423"/>
      <c r="G35" s="423"/>
      <c r="H35" s="423"/>
      <c r="I35" s="423"/>
      <c r="J35" s="423"/>
      <c r="K35" s="423"/>
      <c r="L35" s="423"/>
      <c r="M35" s="423"/>
      <c r="N35" s="423"/>
      <c r="O35" s="423"/>
      <c r="P35" s="423"/>
      <c r="Q35" s="423"/>
      <c r="R35" s="423"/>
      <c r="S35" s="423"/>
      <c r="T35" s="214"/>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4"/>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4"/>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4"/>
      <c r="BW35" s="424">
        <f t="shared" ref="BW35:BW43" si="2">IF(BY35="","",BW34+1)</f>
        <v>10</v>
      </c>
      <c r="BX35" s="424"/>
      <c r="BY35" s="423" t="str">
        <f>IF('各会計、関係団体の財政状況及び健全化判断比率'!B69="","",'各会計、関係団体の財政状況及び健全化判断比率'!B69)</f>
        <v>北空知衛生センター組合</v>
      </c>
      <c r="BZ35" s="423"/>
      <c r="CA35" s="423"/>
      <c r="CB35" s="423"/>
      <c r="CC35" s="423"/>
      <c r="CD35" s="423"/>
      <c r="CE35" s="423"/>
      <c r="CF35" s="423"/>
      <c r="CG35" s="423"/>
      <c r="CH35" s="423"/>
      <c r="CI35" s="423"/>
      <c r="CJ35" s="423"/>
      <c r="CK35" s="423"/>
      <c r="CL35" s="423"/>
      <c r="CM35" s="423"/>
      <c r="CN35" s="214"/>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1"/>
      <c r="DG35" s="425" t="str">
        <f>IF('各会計、関係団体の財政状況及び健全化判断比率'!BR8="","",'各会計、関係団体の財政状況及び健全化判断比率'!BR8)</f>
        <v/>
      </c>
      <c r="DH35" s="425"/>
      <c r="DI35" s="218"/>
      <c r="DJ35" s="186"/>
      <c r="DK35" s="186"/>
      <c r="DL35" s="186"/>
      <c r="DM35" s="186"/>
      <c r="DN35" s="186"/>
      <c r="DO35" s="186"/>
    </row>
    <row r="36" spans="1:119" ht="32.25" customHeight="1" x14ac:dyDescent="0.15">
      <c r="A36" s="187"/>
      <c r="B36" s="213"/>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4"/>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4"/>
      <c r="AM36" s="424" t="str">
        <f t="shared" si="0"/>
        <v/>
      </c>
      <c r="AN36" s="424"/>
      <c r="AO36" s="423"/>
      <c r="AP36" s="423"/>
      <c r="AQ36" s="423"/>
      <c r="AR36" s="423"/>
      <c r="AS36" s="423"/>
      <c r="AT36" s="423"/>
      <c r="AU36" s="423"/>
      <c r="AV36" s="423"/>
      <c r="AW36" s="423"/>
      <c r="AX36" s="423"/>
      <c r="AY36" s="423"/>
      <c r="AZ36" s="423"/>
      <c r="BA36" s="423"/>
      <c r="BB36" s="423"/>
      <c r="BC36" s="423"/>
      <c r="BD36" s="214"/>
      <c r="BE36" s="424" t="str">
        <f t="shared" si="1"/>
        <v/>
      </c>
      <c r="BF36" s="424"/>
      <c r="BG36" s="423"/>
      <c r="BH36" s="423"/>
      <c r="BI36" s="423"/>
      <c r="BJ36" s="423"/>
      <c r="BK36" s="423"/>
      <c r="BL36" s="423"/>
      <c r="BM36" s="423"/>
      <c r="BN36" s="423"/>
      <c r="BO36" s="423"/>
      <c r="BP36" s="423"/>
      <c r="BQ36" s="423"/>
      <c r="BR36" s="423"/>
      <c r="BS36" s="423"/>
      <c r="BT36" s="423"/>
      <c r="BU36" s="423"/>
      <c r="BV36" s="214"/>
      <c r="BW36" s="424">
        <f t="shared" si="2"/>
        <v>11</v>
      </c>
      <c r="BX36" s="424"/>
      <c r="BY36" s="423" t="str">
        <f>IF('各会計、関係団体の財政状況及び健全化判断比率'!B70="","",'各会計、関係団体の財政状況及び健全化判断比率'!B70)</f>
        <v>北空知広域水道企業団</v>
      </c>
      <c r="BZ36" s="423"/>
      <c r="CA36" s="423"/>
      <c r="CB36" s="423"/>
      <c r="CC36" s="423"/>
      <c r="CD36" s="423"/>
      <c r="CE36" s="423"/>
      <c r="CF36" s="423"/>
      <c r="CG36" s="423"/>
      <c r="CH36" s="423"/>
      <c r="CI36" s="423"/>
      <c r="CJ36" s="423"/>
      <c r="CK36" s="423"/>
      <c r="CL36" s="423"/>
      <c r="CM36" s="423"/>
      <c r="CN36" s="214"/>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1"/>
      <c r="DG36" s="425" t="str">
        <f>IF('各会計、関係団体の財政状況及び健全化判断比率'!BR9="","",'各会計、関係団体の財政状況及び健全化判断比率'!BR9)</f>
        <v/>
      </c>
      <c r="DH36" s="425"/>
      <c r="DI36" s="218"/>
      <c r="DJ36" s="186"/>
      <c r="DK36" s="186"/>
      <c r="DL36" s="186"/>
      <c r="DM36" s="186"/>
      <c r="DN36" s="186"/>
      <c r="DO36" s="186"/>
    </row>
    <row r="37" spans="1:119" ht="32.25" customHeight="1" x14ac:dyDescent="0.15">
      <c r="A37" s="187"/>
      <c r="B37" s="213"/>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4"/>
      <c r="U37" s="424">
        <f t="shared" si="4"/>
        <v>6</v>
      </c>
      <c r="V37" s="424"/>
      <c r="W37" s="423" t="str">
        <f>IF('各会計、関係団体の財政状況及び健全化判断比率'!B31="","",'各会計、関係団体の財政状況及び健全化判断比率'!B31)</f>
        <v>特別養護老人ホーム事業特別会計</v>
      </c>
      <c r="X37" s="423"/>
      <c r="Y37" s="423"/>
      <c r="Z37" s="423"/>
      <c r="AA37" s="423"/>
      <c r="AB37" s="423"/>
      <c r="AC37" s="423"/>
      <c r="AD37" s="423"/>
      <c r="AE37" s="423"/>
      <c r="AF37" s="423"/>
      <c r="AG37" s="423"/>
      <c r="AH37" s="423"/>
      <c r="AI37" s="423"/>
      <c r="AJ37" s="423"/>
      <c r="AK37" s="423"/>
      <c r="AL37" s="214"/>
      <c r="AM37" s="424" t="str">
        <f t="shared" si="0"/>
        <v/>
      </c>
      <c r="AN37" s="424"/>
      <c r="AO37" s="423"/>
      <c r="AP37" s="423"/>
      <c r="AQ37" s="423"/>
      <c r="AR37" s="423"/>
      <c r="AS37" s="423"/>
      <c r="AT37" s="423"/>
      <c r="AU37" s="423"/>
      <c r="AV37" s="423"/>
      <c r="AW37" s="423"/>
      <c r="AX37" s="423"/>
      <c r="AY37" s="423"/>
      <c r="AZ37" s="423"/>
      <c r="BA37" s="423"/>
      <c r="BB37" s="423"/>
      <c r="BC37" s="423"/>
      <c r="BD37" s="214"/>
      <c r="BE37" s="424" t="str">
        <f t="shared" si="1"/>
        <v/>
      </c>
      <c r="BF37" s="424"/>
      <c r="BG37" s="423"/>
      <c r="BH37" s="423"/>
      <c r="BI37" s="423"/>
      <c r="BJ37" s="423"/>
      <c r="BK37" s="423"/>
      <c r="BL37" s="423"/>
      <c r="BM37" s="423"/>
      <c r="BN37" s="423"/>
      <c r="BO37" s="423"/>
      <c r="BP37" s="423"/>
      <c r="BQ37" s="423"/>
      <c r="BR37" s="423"/>
      <c r="BS37" s="423"/>
      <c r="BT37" s="423"/>
      <c r="BU37" s="423"/>
      <c r="BV37" s="214"/>
      <c r="BW37" s="424">
        <f t="shared" si="2"/>
        <v>12</v>
      </c>
      <c r="BX37" s="424"/>
      <c r="BY37" s="423" t="str">
        <f>IF('各会計、関係団体の財政状況及び健全化判断比率'!B71="","",'各会計、関係団体の財政状況及び健全化判断比率'!B71)</f>
        <v>深川地区消防組合</v>
      </c>
      <c r="BZ37" s="423"/>
      <c r="CA37" s="423"/>
      <c r="CB37" s="423"/>
      <c r="CC37" s="423"/>
      <c r="CD37" s="423"/>
      <c r="CE37" s="423"/>
      <c r="CF37" s="423"/>
      <c r="CG37" s="423"/>
      <c r="CH37" s="423"/>
      <c r="CI37" s="423"/>
      <c r="CJ37" s="423"/>
      <c r="CK37" s="423"/>
      <c r="CL37" s="423"/>
      <c r="CM37" s="423"/>
      <c r="CN37" s="214"/>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1"/>
      <c r="DG37" s="425" t="str">
        <f>IF('各会計、関係団体の財政状況及び健全化判断比率'!BR10="","",'各会計、関係団体の財政状況及び健全化判断比率'!BR10)</f>
        <v/>
      </c>
      <c r="DH37" s="425"/>
      <c r="DI37" s="218"/>
      <c r="DJ37" s="186"/>
      <c r="DK37" s="186"/>
      <c r="DL37" s="186"/>
      <c r="DM37" s="186"/>
      <c r="DN37" s="186"/>
      <c r="DO37" s="186"/>
    </row>
    <row r="38" spans="1:119" ht="32.25" customHeight="1" x14ac:dyDescent="0.15">
      <c r="A38" s="187"/>
      <c r="B38" s="213"/>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4"/>
      <c r="U38" s="424" t="str">
        <f t="shared" si="4"/>
        <v/>
      </c>
      <c r="V38" s="424"/>
      <c r="W38" s="423"/>
      <c r="X38" s="423"/>
      <c r="Y38" s="423"/>
      <c r="Z38" s="423"/>
      <c r="AA38" s="423"/>
      <c r="AB38" s="423"/>
      <c r="AC38" s="423"/>
      <c r="AD38" s="423"/>
      <c r="AE38" s="423"/>
      <c r="AF38" s="423"/>
      <c r="AG38" s="423"/>
      <c r="AH38" s="423"/>
      <c r="AI38" s="423"/>
      <c r="AJ38" s="423"/>
      <c r="AK38" s="423"/>
      <c r="AL38" s="214"/>
      <c r="AM38" s="424" t="str">
        <f t="shared" si="0"/>
        <v/>
      </c>
      <c r="AN38" s="424"/>
      <c r="AO38" s="423"/>
      <c r="AP38" s="423"/>
      <c r="AQ38" s="423"/>
      <c r="AR38" s="423"/>
      <c r="AS38" s="423"/>
      <c r="AT38" s="423"/>
      <c r="AU38" s="423"/>
      <c r="AV38" s="423"/>
      <c r="AW38" s="423"/>
      <c r="AX38" s="423"/>
      <c r="AY38" s="423"/>
      <c r="AZ38" s="423"/>
      <c r="BA38" s="423"/>
      <c r="BB38" s="423"/>
      <c r="BC38" s="423"/>
      <c r="BD38" s="214"/>
      <c r="BE38" s="424" t="str">
        <f t="shared" si="1"/>
        <v/>
      </c>
      <c r="BF38" s="424"/>
      <c r="BG38" s="423"/>
      <c r="BH38" s="423"/>
      <c r="BI38" s="423"/>
      <c r="BJ38" s="423"/>
      <c r="BK38" s="423"/>
      <c r="BL38" s="423"/>
      <c r="BM38" s="423"/>
      <c r="BN38" s="423"/>
      <c r="BO38" s="423"/>
      <c r="BP38" s="423"/>
      <c r="BQ38" s="423"/>
      <c r="BR38" s="423"/>
      <c r="BS38" s="423"/>
      <c r="BT38" s="423"/>
      <c r="BU38" s="423"/>
      <c r="BV38" s="214"/>
      <c r="BW38" s="424">
        <f t="shared" si="2"/>
        <v>13</v>
      </c>
      <c r="BX38" s="424"/>
      <c r="BY38" s="423" t="str">
        <f>IF('各会計、関係団体の財政状況及び健全化判断比率'!B72="","",'各会計、関係団体の財政状況及び健全化判断比率'!B72)</f>
        <v>中・北空知廃棄物処理広域連合</v>
      </c>
      <c r="BZ38" s="423"/>
      <c r="CA38" s="423"/>
      <c r="CB38" s="423"/>
      <c r="CC38" s="423"/>
      <c r="CD38" s="423"/>
      <c r="CE38" s="423"/>
      <c r="CF38" s="423"/>
      <c r="CG38" s="423"/>
      <c r="CH38" s="423"/>
      <c r="CI38" s="423"/>
      <c r="CJ38" s="423"/>
      <c r="CK38" s="423"/>
      <c r="CL38" s="423"/>
      <c r="CM38" s="423"/>
      <c r="CN38" s="214"/>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1"/>
      <c r="DG38" s="425" t="str">
        <f>IF('各会計、関係団体の財政状況及び健全化判断比率'!BR11="","",'各会計、関係団体の財政状況及び健全化判断比率'!BR11)</f>
        <v/>
      </c>
      <c r="DH38" s="425"/>
      <c r="DI38" s="218"/>
      <c r="DJ38" s="186"/>
      <c r="DK38" s="186"/>
      <c r="DL38" s="186"/>
      <c r="DM38" s="186"/>
      <c r="DN38" s="186"/>
      <c r="DO38" s="186"/>
    </row>
    <row r="39" spans="1:119" ht="32.25" customHeight="1" x14ac:dyDescent="0.15">
      <c r="A39" s="187"/>
      <c r="B39" s="213"/>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4"/>
      <c r="U39" s="424" t="str">
        <f t="shared" si="4"/>
        <v/>
      </c>
      <c r="V39" s="424"/>
      <c r="W39" s="423"/>
      <c r="X39" s="423"/>
      <c r="Y39" s="423"/>
      <c r="Z39" s="423"/>
      <c r="AA39" s="423"/>
      <c r="AB39" s="423"/>
      <c r="AC39" s="423"/>
      <c r="AD39" s="423"/>
      <c r="AE39" s="423"/>
      <c r="AF39" s="423"/>
      <c r="AG39" s="423"/>
      <c r="AH39" s="423"/>
      <c r="AI39" s="423"/>
      <c r="AJ39" s="423"/>
      <c r="AK39" s="423"/>
      <c r="AL39" s="214"/>
      <c r="AM39" s="424" t="str">
        <f t="shared" si="0"/>
        <v/>
      </c>
      <c r="AN39" s="424"/>
      <c r="AO39" s="423"/>
      <c r="AP39" s="423"/>
      <c r="AQ39" s="423"/>
      <c r="AR39" s="423"/>
      <c r="AS39" s="423"/>
      <c r="AT39" s="423"/>
      <c r="AU39" s="423"/>
      <c r="AV39" s="423"/>
      <c r="AW39" s="423"/>
      <c r="AX39" s="423"/>
      <c r="AY39" s="423"/>
      <c r="AZ39" s="423"/>
      <c r="BA39" s="423"/>
      <c r="BB39" s="423"/>
      <c r="BC39" s="423"/>
      <c r="BD39" s="214"/>
      <c r="BE39" s="424" t="str">
        <f t="shared" si="1"/>
        <v/>
      </c>
      <c r="BF39" s="424"/>
      <c r="BG39" s="423"/>
      <c r="BH39" s="423"/>
      <c r="BI39" s="423"/>
      <c r="BJ39" s="423"/>
      <c r="BK39" s="423"/>
      <c r="BL39" s="423"/>
      <c r="BM39" s="423"/>
      <c r="BN39" s="423"/>
      <c r="BO39" s="423"/>
      <c r="BP39" s="423"/>
      <c r="BQ39" s="423"/>
      <c r="BR39" s="423"/>
      <c r="BS39" s="423"/>
      <c r="BT39" s="423"/>
      <c r="BU39" s="423"/>
      <c r="BV39" s="214"/>
      <c r="BW39" s="424">
        <f t="shared" si="2"/>
        <v>14</v>
      </c>
      <c r="BX39" s="424"/>
      <c r="BY39" s="423" t="str">
        <f>IF('各会計、関係団体の財政状況及び健全化判断比率'!B73="","",'各会計、関係団体の財政状況及び健全化判断比率'!B73)</f>
        <v>空知教育センター組合</v>
      </c>
      <c r="BZ39" s="423"/>
      <c r="CA39" s="423"/>
      <c r="CB39" s="423"/>
      <c r="CC39" s="423"/>
      <c r="CD39" s="423"/>
      <c r="CE39" s="423"/>
      <c r="CF39" s="423"/>
      <c r="CG39" s="423"/>
      <c r="CH39" s="423"/>
      <c r="CI39" s="423"/>
      <c r="CJ39" s="423"/>
      <c r="CK39" s="423"/>
      <c r="CL39" s="423"/>
      <c r="CM39" s="423"/>
      <c r="CN39" s="214"/>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1"/>
      <c r="DG39" s="425" t="str">
        <f>IF('各会計、関係団体の財政状況及び健全化判断比率'!BR12="","",'各会計、関係団体の財政状況及び健全化判断比率'!BR12)</f>
        <v/>
      </c>
      <c r="DH39" s="425"/>
      <c r="DI39" s="218"/>
      <c r="DJ39" s="186"/>
      <c r="DK39" s="186"/>
      <c r="DL39" s="186"/>
      <c r="DM39" s="186"/>
      <c r="DN39" s="186"/>
      <c r="DO39" s="186"/>
    </row>
    <row r="40" spans="1:119" ht="32.25" customHeight="1" x14ac:dyDescent="0.15">
      <c r="A40" s="187"/>
      <c r="B40" s="213"/>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4"/>
      <c r="U40" s="424" t="str">
        <f t="shared" si="4"/>
        <v/>
      </c>
      <c r="V40" s="424"/>
      <c r="W40" s="423"/>
      <c r="X40" s="423"/>
      <c r="Y40" s="423"/>
      <c r="Z40" s="423"/>
      <c r="AA40" s="423"/>
      <c r="AB40" s="423"/>
      <c r="AC40" s="423"/>
      <c r="AD40" s="423"/>
      <c r="AE40" s="423"/>
      <c r="AF40" s="423"/>
      <c r="AG40" s="423"/>
      <c r="AH40" s="423"/>
      <c r="AI40" s="423"/>
      <c r="AJ40" s="423"/>
      <c r="AK40" s="423"/>
      <c r="AL40" s="214"/>
      <c r="AM40" s="424" t="str">
        <f t="shared" si="0"/>
        <v/>
      </c>
      <c r="AN40" s="424"/>
      <c r="AO40" s="423"/>
      <c r="AP40" s="423"/>
      <c r="AQ40" s="423"/>
      <c r="AR40" s="423"/>
      <c r="AS40" s="423"/>
      <c r="AT40" s="423"/>
      <c r="AU40" s="423"/>
      <c r="AV40" s="423"/>
      <c r="AW40" s="423"/>
      <c r="AX40" s="423"/>
      <c r="AY40" s="423"/>
      <c r="AZ40" s="423"/>
      <c r="BA40" s="423"/>
      <c r="BB40" s="423"/>
      <c r="BC40" s="423"/>
      <c r="BD40" s="214"/>
      <c r="BE40" s="424" t="str">
        <f t="shared" si="1"/>
        <v/>
      </c>
      <c r="BF40" s="424"/>
      <c r="BG40" s="423"/>
      <c r="BH40" s="423"/>
      <c r="BI40" s="423"/>
      <c r="BJ40" s="423"/>
      <c r="BK40" s="423"/>
      <c r="BL40" s="423"/>
      <c r="BM40" s="423"/>
      <c r="BN40" s="423"/>
      <c r="BO40" s="423"/>
      <c r="BP40" s="423"/>
      <c r="BQ40" s="423"/>
      <c r="BR40" s="423"/>
      <c r="BS40" s="423"/>
      <c r="BT40" s="423"/>
      <c r="BU40" s="423"/>
      <c r="BV40" s="214"/>
      <c r="BW40" s="424">
        <f t="shared" si="2"/>
        <v>15</v>
      </c>
      <c r="BX40" s="424"/>
      <c r="BY40" s="423" t="str">
        <f>IF('各会計、関係団体の財政状況及び健全化判断比率'!B74="","",'各会計、関係団体の財政状況及び健全化判断比率'!B74)</f>
        <v>北空知圏学校給食組合</v>
      </c>
      <c r="BZ40" s="423"/>
      <c r="CA40" s="423"/>
      <c r="CB40" s="423"/>
      <c r="CC40" s="423"/>
      <c r="CD40" s="423"/>
      <c r="CE40" s="423"/>
      <c r="CF40" s="423"/>
      <c r="CG40" s="423"/>
      <c r="CH40" s="423"/>
      <c r="CI40" s="423"/>
      <c r="CJ40" s="423"/>
      <c r="CK40" s="423"/>
      <c r="CL40" s="423"/>
      <c r="CM40" s="423"/>
      <c r="CN40" s="214"/>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1"/>
      <c r="DG40" s="425" t="str">
        <f>IF('各会計、関係団体の財政状況及び健全化判断比率'!BR13="","",'各会計、関係団体の財政状況及び健全化判断比率'!BR13)</f>
        <v/>
      </c>
      <c r="DH40" s="425"/>
      <c r="DI40" s="218"/>
      <c r="DJ40" s="186"/>
      <c r="DK40" s="186"/>
      <c r="DL40" s="186"/>
      <c r="DM40" s="186"/>
      <c r="DN40" s="186"/>
      <c r="DO40" s="186"/>
    </row>
    <row r="41" spans="1:119" ht="32.25" customHeight="1" x14ac:dyDescent="0.15">
      <c r="A41" s="187"/>
      <c r="B41" s="213"/>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4"/>
      <c r="U41" s="424" t="str">
        <f t="shared" si="4"/>
        <v/>
      </c>
      <c r="V41" s="424"/>
      <c r="W41" s="423"/>
      <c r="X41" s="423"/>
      <c r="Y41" s="423"/>
      <c r="Z41" s="423"/>
      <c r="AA41" s="423"/>
      <c r="AB41" s="423"/>
      <c r="AC41" s="423"/>
      <c r="AD41" s="423"/>
      <c r="AE41" s="423"/>
      <c r="AF41" s="423"/>
      <c r="AG41" s="423"/>
      <c r="AH41" s="423"/>
      <c r="AI41" s="423"/>
      <c r="AJ41" s="423"/>
      <c r="AK41" s="423"/>
      <c r="AL41" s="214"/>
      <c r="AM41" s="424" t="str">
        <f t="shared" si="0"/>
        <v/>
      </c>
      <c r="AN41" s="424"/>
      <c r="AO41" s="423"/>
      <c r="AP41" s="423"/>
      <c r="AQ41" s="423"/>
      <c r="AR41" s="423"/>
      <c r="AS41" s="423"/>
      <c r="AT41" s="423"/>
      <c r="AU41" s="423"/>
      <c r="AV41" s="423"/>
      <c r="AW41" s="423"/>
      <c r="AX41" s="423"/>
      <c r="AY41" s="423"/>
      <c r="AZ41" s="423"/>
      <c r="BA41" s="423"/>
      <c r="BB41" s="423"/>
      <c r="BC41" s="423"/>
      <c r="BD41" s="214"/>
      <c r="BE41" s="424" t="str">
        <f t="shared" si="1"/>
        <v/>
      </c>
      <c r="BF41" s="424"/>
      <c r="BG41" s="423"/>
      <c r="BH41" s="423"/>
      <c r="BI41" s="423"/>
      <c r="BJ41" s="423"/>
      <c r="BK41" s="423"/>
      <c r="BL41" s="423"/>
      <c r="BM41" s="423"/>
      <c r="BN41" s="423"/>
      <c r="BO41" s="423"/>
      <c r="BP41" s="423"/>
      <c r="BQ41" s="423"/>
      <c r="BR41" s="423"/>
      <c r="BS41" s="423"/>
      <c r="BT41" s="423"/>
      <c r="BU41" s="423"/>
      <c r="BV41" s="214"/>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4"/>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1"/>
      <c r="DG41" s="425" t="str">
        <f>IF('各会計、関係団体の財政状況及び健全化判断比率'!BR14="","",'各会計、関係団体の財政状況及び健全化判断比率'!BR14)</f>
        <v/>
      </c>
      <c r="DH41" s="425"/>
      <c r="DI41" s="218"/>
      <c r="DJ41" s="186"/>
      <c r="DK41" s="186"/>
      <c r="DL41" s="186"/>
      <c r="DM41" s="186"/>
      <c r="DN41" s="186"/>
      <c r="DO41" s="186"/>
    </row>
    <row r="42" spans="1:119" ht="32.25" customHeight="1" x14ac:dyDescent="0.15">
      <c r="A42" s="186"/>
      <c r="B42" s="213"/>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4"/>
      <c r="U42" s="424" t="str">
        <f t="shared" si="4"/>
        <v/>
      </c>
      <c r="V42" s="424"/>
      <c r="W42" s="423"/>
      <c r="X42" s="423"/>
      <c r="Y42" s="423"/>
      <c r="Z42" s="423"/>
      <c r="AA42" s="423"/>
      <c r="AB42" s="423"/>
      <c r="AC42" s="423"/>
      <c r="AD42" s="423"/>
      <c r="AE42" s="423"/>
      <c r="AF42" s="423"/>
      <c r="AG42" s="423"/>
      <c r="AH42" s="423"/>
      <c r="AI42" s="423"/>
      <c r="AJ42" s="423"/>
      <c r="AK42" s="423"/>
      <c r="AL42" s="214"/>
      <c r="AM42" s="424" t="str">
        <f t="shared" si="0"/>
        <v/>
      </c>
      <c r="AN42" s="424"/>
      <c r="AO42" s="423"/>
      <c r="AP42" s="423"/>
      <c r="AQ42" s="423"/>
      <c r="AR42" s="423"/>
      <c r="AS42" s="423"/>
      <c r="AT42" s="423"/>
      <c r="AU42" s="423"/>
      <c r="AV42" s="423"/>
      <c r="AW42" s="423"/>
      <c r="AX42" s="423"/>
      <c r="AY42" s="423"/>
      <c r="AZ42" s="423"/>
      <c r="BA42" s="423"/>
      <c r="BB42" s="423"/>
      <c r="BC42" s="423"/>
      <c r="BD42" s="214"/>
      <c r="BE42" s="424" t="str">
        <f t="shared" si="1"/>
        <v/>
      </c>
      <c r="BF42" s="424"/>
      <c r="BG42" s="423"/>
      <c r="BH42" s="423"/>
      <c r="BI42" s="423"/>
      <c r="BJ42" s="423"/>
      <c r="BK42" s="423"/>
      <c r="BL42" s="423"/>
      <c r="BM42" s="423"/>
      <c r="BN42" s="423"/>
      <c r="BO42" s="423"/>
      <c r="BP42" s="423"/>
      <c r="BQ42" s="423"/>
      <c r="BR42" s="423"/>
      <c r="BS42" s="423"/>
      <c r="BT42" s="423"/>
      <c r="BU42" s="423"/>
      <c r="BV42" s="214"/>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4"/>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1"/>
      <c r="DG42" s="425" t="str">
        <f>IF('各会計、関係団体の財政状況及び健全化判断比率'!BR15="","",'各会計、関係団体の財政状況及び健全化判断比率'!BR15)</f>
        <v/>
      </c>
      <c r="DH42" s="425"/>
      <c r="DI42" s="218"/>
      <c r="DJ42" s="186"/>
      <c r="DK42" s="186"/>
      <c r="DL42" s="186"/>
      <c r="DM42" s="186"/>
      <c r="DN42" s="186"/>
      <c r="DO42" s="186"/>
    </row>
    <row r="43" spans="1:119" ht="32.25" customHeight="1" x14ac:dyDescent="0.15">
      <c r="A43" s="186"/>
      <c r="B43" s="213"/>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4"/>
      <c r="U43" s="424" t="str">
        <f t="shared" si="4"/>
        <v/>
      </c>
      <c r="V43" s="424"/>
      <c r="W43" s="423"/>
      <c r="X43" s="423"/>
      <c r="Y43" s="423"/>
      <c r="Z43" s="423"/>
      <c r="AA43" s="423"/>
      <c r="AB43" s="423"/>
      <c r="AC43" s="423"/>
      <c r="AD43" s="423"/>
      <c r="AE43" s="423"/>
      <c r="AF43" s="423"/>
      <c r="AG43" s="423"/>
      <c r="AH43" s="423"/>
      <c r="AI43" s="423"/>
      <c r="AJ43" s="423"/>
      <c r="AK43" s="423"/>
      <c r="AL43" s="214"/>
      <c r="AM43" s="424" t="str">
        <f t="shared" si="0"/>
        <v/>
      </c>
      <c r="AN43" s="424"/>
      <c r="AO43" s="423"/>
      <c r="AP43" s="423"/>
      <c r="AQ43" s="423"/>
      <c r="AR43" s="423"/>
      <c r="AS43" s="423"/>
      <c r="AT43" s="423"/>
      <c r="AU43" s="423"/>
      <c r="AV43" s="423"/>
      <c r="AW43" s="423"/>
      <c r="AX43" s="423"/>
      <c r="AY43" s="423"/>
      <c r="AZ43" s="423"/>
      <c r="BA43" s="423"/>
      <c r="BB43" s="423"/>
      <c r="BC43" s="423"/>
      <c r="BD43" s="214"/>
      <c r="BE43" s="424" t="str">
        <f t="shared" si="1"/>
        <v/>
      </c>
      <c r="BF43" s="424"/>
      <c r="BG43" s="423"/>
      <c r="BH43" s="423"/>
      <c r="BI43" s="423"/>
      <c r="BJ43" s="423"/>
      <c r="BK43" s="423"/>
      <c r="BL43" s="423"/>
      <c r="BM43" s="423"/>
      <c r="BN43" s="423"/>
      <c r="BO43" s="423"/>
      <c r="BP43" s="423"/>
      <c r="BQ43" s="423"/>
      <c r="BR43" s="423"/>
      <c r="BS43" s="423"/>
      <c r="BT43" s="423"/>
      <c r="BU43" s="423"/>
      <c r="BV43" s="214"/>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4"/>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1"/>
      <c r="DG43" s="425" t="str">
        <f>IF('各会計、関係団体の財政状況及び健全化判断比率'!BR16="","",'各会計、関係団体の財政状況及び健全化判断比率'!BR16)</f>
        <v/>
      </c>
      <c r="DH43" s="425"/>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P74bhuV6OhYf4IiYLd0sM+bwzVyiNIZ3ZqBqMmS8G6U7lB7oAKheNuKIKEqz3OrIbu+AfHZz9gatLCfK2u75A==" saltValue="yOl/I0ifBL/gzTHx354R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7" t="s">
        <v>554</v>
      </c>
      <c r="D34" s="1247"/>
      <c r="E34" s="1248"/>
      <c r="F34" s="32">
        <v>3.33</v>
      </c>
      <c r="G34" s="33">
        <v>3.86</v>
      </c>
      <c r="H34" s="33">
        <v>4.46</v>
      </c>
      <c r="I34" s="33">
        <v>4.8499999999999996</v>
      </c>
      <c r="J34" s="34">
        <v>5.32</v>
      </c>
      <c r="K34" s="22"/>
      <c r="L34" s="22"/>
      <c r="M34" s="22"/>
      <c r="N34" s="22"/>
      <c r="O34" s="22"/>
      <c r="P34" s="22"/>
    </row>
    <row r="35" spans="1:16" ht="39" customHeight="1" x14ac:dyDescent="0.15">
      <c r="A35" s="22"/>
      <c r="B35" s="35"/>
      <c r="C35" s="1241" t="s">
        <v>555</v>
      </c>
      <c r="D35" s="1242"/>
      <c r="E35" s="1243"/>
      <c r="F35" s="36">
        <v>2.9</v>
      </c>
      <c r="G35" s="37">
        <v>3.11</v>
      </c>
      <c r="H35" s="37">
        <v>2.94</v>
      </c>
      <c r="I35" s="37">
        <v>4.18</v>
      </c>
      <c r="J35" s="38">
        <v>3.12</v>
      </c>
      <c r="K35" s="22"/>
      <c r="L35" s="22"/>
      <c r="M35" s="22"/>
      <c r="N35" s="22"/>
      <c r="O35" s="22"/>
      <c r="P35" s="22"/>
    </row>
    <row r="36" spans="1:16" ht="39" customHeight="1" x14ac:dyDescent="0.15">
      <c r="A36" s="22"/>
      <c r="B36" s="35"/>
      <c r="C36" s="1241" t="s">
        <v>556</v>
      </c>
      <c r="D36" s="1242"/>
      <c r="E36" s="1243"/>
      <c r="F36" s="36">
        <v>0.01</v>
      </c>
      <c r="G36" s="37">
        <v>0.01</v>
      </c>
      <c r="H36" s="37">
        <v>0.01</v>
      </c>
      <c r="I36" s="37">
        <v>0.33</v>
      </c>
      <c r="J36" s="38">
        <v>0.61</v>
      </c>
      <c r="K36" s="22"/>
      <c r="L36" s="22"/>
      <c r="M36" s="22"/>
      <c r="N36" s="22"/>
      <c r="O36" s="22"/>
      <c r="P36" s="22"/>
    </row>
    <row r="37" spans="1:16" ht="39" customHeight="1" x14ac:dyDescent="0.15">
      <c r="A37" s="22"/>
      <c r="B37" s="35"/>
      <c r="C37" s="1241" t="s">
        <v>557</v>
      </c>
      <c r="D37" s="1242"/>
      <c r="E37" s="1243"/>
      <c r="F37" s="36">
        <v>0.87</v>
      </c>
      <c r="G37" s="37">
        <v>0.42</v>
      </c>
      <c r="H37" s="37">
        <v>0.23</v>
      </c>
      <c r="I37" s="37">
        <v>0.26</v>
      </c>
      <c r="J37" s="38">
        <v>0.28999999999999998</v>
      </c>
      <c r="K37" s="22"/>
      <c r="L37" s="22"/>
      <c r="M37" s="22"/>
      <c r="N37" s="22"/>
      <c r="O37" s="22"/>
      <c r="P37" s="22"/>
    </row>
    <row r="38" spans="1:16" ht="39" customHeight="1" x14ac:dyDescent="0.15">
      <c r="A38" s="22"/>
      <c r="B38" s="35"/>
      <c r="C38" s="1241" t="s">
        <v>558</v>
      </c>
      <c r="D38" s="1242"/>
      <c r="E38" s="1243"/>
      <c r="F38" s="36">
        <v>0.02</v>
      </c>
      <c r="G38" s="37">
        <v>0.03</v>
      </c>
      <c r="H38" s="37">
        <v>0.04</v>
      </c>
      <c r="I38" s="37">
        <v>0.03</v>
      </c>
      <c r="J38" s="38">
        <v>0.03</v>
      </c>
      <c r="K38" s="22"/>
      <c r="L38" s="22"/>
      <c r="M38" s="22"/>
      <c r="N38" s="22"/>
      <c r="O38" s="22"/>
      <c r="P38" s="22"/>
    </row>
    <row r="39" spans="1:16" ht="39" customHeight="1" x14ac:dyDescent="0.15">
      <c r="A39" s="22"/>
      <c r="B39" s="35"/>
      <c r="C39" s="1241" t="s">
        <v>559</v>
      </c>
      <c r="D39" s="1242"/>
      <c r="E39" s="1243"/>
      <c r="F39" s="36">
        <v>0.02</v>
      </c>
      <c r="G39" s="37">
        <v>0.02</v>
      </c>
      <c r="H39" s="37">
        <v>0.03</v>
      </c>
      <c r="I39" s="37">
        <v>0.02</v>
      </c>
      <c r="J39" s="38">
        <v>0.03</v>
      </c>
      <c r="K39" s="22"/>
      <c r="L39" s="22"/>
      <c r="M39" s="22"/>
      <c r="N39" s="22"/>
      <c r="O39" s="22"/>
      <c r="P39" s="22"/>
    </row>
    <row r="40" spans="1:16" ht="39" customHeight="1" x14ac:dyDescent="0.15">
      <c r="A40" s="22"/>
      <c r="B40" s="35"/>
      <c r="C40" s="1241" t="s">
        <v>560</v>
      </c>
      <c r="D40" s="1242"/>
      <c r="E40" s="1243"/>
      <c r="F40" s="36">
        <v>0.01</v>
      </c>
      <c r="G40" s="37">
        <v>0.01</v>
      </c>
      <c r="H40" s="37">
        <v>0.01</v>
      </c>
      <c r="I40" s="37">
        <v>0.01</v>
      </c>
      <c r="J40" s="38">
        <v>0.01</v>
      </c>
      <c r="K40" s="22"/>
      <c r="L40" s="22"/>
      <c r="M40" s="22"/>
      <c r="N40" s="22"/>
      <c r="O40" s="22"/>
      <c r="P40" s="22"/>
    </row>
    <row r="41" spans="1:16" ht="39" customHeight="1" x14ac:dyDescent="0.15">
      <c r="A41" s="22"/>
      <c r="B41" s="35"/>
      <c r="C41" s="1241" t="s">
        <v>561</v>
      </c>
      <c r="D41" s="1242"/>
      <c r="E41" s="1243"/>
      <c r="F41" s="36">
        <v>0</v>
      </c>
      <c r="G41" s="37">
        <v>0</v>
      </c>
      <c r="H41" s="37">
        <v>0</v>
      </c>
      <c r="I41" s="37">
        <v>0.01</v>
      </c>
      <c r="J41" s="38">
        <v>0</v>
      </c>
      <c r="K41" s="22"/>
      <c r="L41" s="22"/>
      <c r="M41" s="22"/>
      <c r="N41" s="22"/>
      <c r="O41" s="22"/>
      <c r="P41" s="22"/>
    </row>
    <row r="42" spans="1:16" ht="39" customHeight="1" x14ac:dyDescent="0.15">
      <c r="A42" s="22"/>
      <c r="B42" s="39"/>
      <c r="C42" s="1241" t="s">
        <v>562</v>
      </c>
      <c r="D42" s="1242"/>
      <c r="E42" s="1243"/>
      <c r="F42" s="36" t="s">
        <v>505</v>
      </c>
      <c r="G42" s="37" t="s">
        <v>505</v>
      </c>
      <c r="H42" s="37" t="s">
        <v>505</v>
      </c>
      <c r="I42" s="37" t="s">
        <v>505</v>
      </c>
      <c r="J42" s="38" t="s">
        <v>505</v>
      </c>
      <c r="K42" s="22"/>
      <c r="L42" s="22"/>
      <c r="M42" s="22"/>
      <c r="N42" s="22"/>
      <c r="O42" s="22"/>
      <c r="P42" s="22"/>
    </row>
    <row r="43" spans="1:16" ht="39" customHeight="1" thickBot="1" x14ac:dyDescent="0.2">
      <c r="A43" s="22"/>
      <c r="B43" s="40"/>
      <c r="C43" s="1244" t="s">
        <v>563</v>
      </c>
      <c r="D43" s="1245"/>
      <c r="E43" s="1246"/>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sheetData>
  <sheetProtection algorithmName="SHA-512" hashValue="QI/vGk6sGtk+1i4qUk9xE1OHOzWZrM0OnkAnGRPmZrclqoaJn97ubDjtTTPCw0bC+WljD5TmZnw9tHYKMWNpCw==" saltValue="Or66dVFJv7mtgNlyXfWl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420</v>
      </c>
      <c r="L45" s="60">
        <v>428</v>
      </c>
      <c r="M45" s="60">
        <v>445</v>
      </c>
      <c r="N45" s="60">
        <v>416</v>
      </c>
      <c r="O45" s="61">
        <v>367</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505</v>
      </c>
      <c r="L46" s="64" t="s">
        <v>505</v>
      </c>
      <c r="M46" s="64" t="s">
        <v>505</v>
      </c>
      <c r="N46" s="64" t="s">
        <v>505</v>
      </c>
      <c r="O46" s="65" t="s">
        <v>505</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505</v>
      </c>
      <c r="L47" s="64" t="s">
        <v>505</v>
      </c>
      <c r="M47" s="64" t="s">
        <v>505</v>
      </c>
      <c r="N47" s="64" t="s">
        <v>505</v>
      </c>
      <c r="O47" s="65" t="s">
        <v>505</v>
      </c>
      <c r="P47" s="48"/>
      <c r="Q47" s="48"/>
      <c r="R47" s="48"/>
      <c r="S47" s="48"/>
      <c r="T47" s="48"/>
      <c r="U47" s="48"/>
    </row>
    <row r="48" spans="1:21" ht="30.75" customHeight="1" x14ac:dyDescent="0.15">
      <c r="A48" s="48"/>
      <c r="B48" s="1269"/>
      <c r="C48" s="1270"/>
      <c r="D48" s="62"/>
      <c r="E48" s="1251" t="s">
        <v>15</v>
      </c>
      <c r="F48" s="1251"/>
      <c r="G48" s="1251"/>
      <c r="H48" s="1251"/>
      <c r="I48" s="1251"/>
      <c r="J48" s="1252"/>
      <c r="K48" s="63">
        <v>25</v>
      </c>
      <c r="L48" s="64">
        <v>34</v>
      </c>
      <c r="M48" s="64">
        <v>45</v>
      </c>
      <c r="N48" s="64">
        <v>47</v>
      </c>
      <c r="O48" s="65">
        <v>52</v>
      </c>
      <c r="P48" s="48"/>
      <c r="Q48" s="48"/>
      <c r="R48" s="48"/>
      <c r="S48" s="48"/>
      <c r="T48" s="48"/>
      <c r="U48" s="48"/>
    </row>
    <row r="49" spans="1:21" ht="30.75" customHeight="1" x14ac:dyDescent="0.15">
      <c r="A49" s="48"/>
      <c r="B49" s="1269"/>
      <c r="C49" s="1270"/>
      <c r="D49" s="62"/>
      <c r="E49" s="1251" t="s">
        <v>16</v>
      </c>
      <c r="F49" s="1251"/>
      <c r="G49" s="1251"/>
      <c r="H49" s="1251"/>
      <c r="I49" s="1251"/>
      <c r="J49" s="1252"/>
      <c r="K49" s="63">
        <v>11</v>
      </c>
      <c r="L49" s="64">
        <v>11</v>
      </c>
      <c r="M49" s="64">
        <v>11</v>
      </c>
      <c r="N49" s="64">
        <v>2</v>
      </c>
      <c r="O49" s="65">
        <v>2</v>
      </c>
      <c r="P49" s="48"/>
      <c r="Q49" s="48"/>
      <c r="R49" s="48"/>
      <c r="S49" s="48"/>
      <c r="T49" s="48"/>
      <c r="U49" s="48"/>
    </row>
    <row r="50" spans="1:21" ht="30.75" customHeight="1" x14ac:dyDescent="0.15">
      <c r="A50" s="48"/>
      <c r="B50" s="1269"/>
      <c r="C50" s="1270"/>
      <c r="D50" s="62"/>
      <c r="E50" s="1251" t="s">
        <v>17</v>
      </c>
      <c r="F50" s="1251"/>
      <c r="G50" s="1251"/>
      <c r="H50" s="1251"/>
      <c r="I50" s="1251"/>
      <c r="J50" s="1252"/>
      <c r="K50" s="63">
        <v>5</v>
      </c>
      <c r="L50" s="64">
        <v>5</v>
      </c>
      <c r="M50" s="64">
        <v>3</v>
      </c>
      <c r="N50" s="64">
        <v>1</v>
      </c>
      <c r="O50" s="65">
        <v>2</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0</v>
      </c>
      <c r="N51" s="64">
        <v>1</v>
      </c>
      <c r="O51" s="65">
        <v>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350</v>
      </c>
      <c r="L52" s="64">
        <v>356</v>
      </c>
      <c r="M52" s="64">
        <v>365</v>
      </c>
      <c r="N52" s="64">
        <v>327</v>
      </c>
      <c r="O52" s="65">
        <v>292</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111</v>
      </c>
      <c r="L53" s="69">
        <v>122</v>
      </c>
      <c r="M53" s="69">
        <v>139</v>
      </c>
      <c r="N53" s="69">
        <v>140</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580</v>
      </c>
      <c r="L57" s="84" t="s">
        <v>580</v>
      </c>
      <c r="M57" s="84" t="s">
        <v>580</v>
      </c>
      <c r="N57" s="84" t="s">
        <v>580</v>
      </c>
      <c r="O57" s="85" t="s">
        <v>580</v>
      </c>
    </row>
    <row r="58" spans="1:21" ht="31.5" customHeight="1" thickBot="1" x14ac:dyDescent="0.2">
      <c r="B58" s="1259"/>
      <c r="C58" s="1260"/>
      <c r="D58" s="1264" t="s">
        <v>27</v>
      </c>
      <c r="E58" s="1265"/>
      <c r="F58" s="1265"/>
      <c r="G58" s="1265"/>
      <c r="H58" s="1265"/>
      <c r="I58" s="1265"/>
      <c r="J58" s="1266"/>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XTSbpp41Pztbtd1paCxPuVgOBTC06E1bbFQeKR7feyEdpo+krKwj3S2oKiR72PfTs8o6FsHRIPeV4NWvlzPwNw==" saltValue="V1clBOXx5NA1gWPzR8tx7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104"/>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87" t="s">
        <v>30</v>
      </c>
      <c r="C41" s="1288"/>
      <c r="D41" s="102"/>
      <c r="E41" s="1289" t="s">
        <v>31</v>
      </c>
      <c r="F41" s="1289"/>
      <c r="G41" s="1289"/>
      <c r="H41" s="1290"/>
      <c r="I41" s="103">
        <v>3855</v>
      </c>
      <c r="J41" s="104">
        <v>3895</v>
      </c>
      <c r="K41" s="104">
        <v>4223</v>
      </c>
      <c r="L41" s="104">
        <v>4378</v>
      </c>
      <c r="M41" s="105">
        <v>4885</v>
      </c>
    </row>
    <row r="42" spans="2:13" ht="27.75" customHeight="1" x14ac:dyDescent="0.15">
      <c r="B42" s="1277"/>
      <c r="C42" s="1278"/>
      <c r="D42" s="106"/>
      <c r="E42" s="1281" t="s">
        <v>32</v>
      </c>
      <c r="F42" s="1281"/>
      <c r="G42" s="1281"/>
      <c r="H42" s="1282"/>
      <c r="I42" s="107">
        <v>6</v>
      </c>
      <c r="J42" s="108">
        <v>3</v>
      </c>
      <c r="K42" s="108">
        <v>1</v>
      </c>
      <c r="L42" s="108">
        <v>9</v>
      </c>
      <c r="M42" s="109">
        <v>38</v>
      </c>
    </row>
    <row r="43" spans="2:13" ht="27.75" customHeight="1" x14ac:dyDescent="0.15">
      <c r="B43" s="1277"/>
      <c r="C43" s="1278"/>
      <c r="D43" s="106"/>
      <c r="E43" s="1281" t="s">
        <v>33</v>
      </c>
      <c r="F43" s="1281"/>
      <c r="G43" s="1281"/>
      <c r="H43" s="1282"/>
      <c r="I43" s="107">
        <v>419</v>
      </c>
      <c r="J43" s="108">
        <v>445</v>
      </c>
      <c r="K43" s="108">
        <v>519</v>
      </c>
      <c r="L43" s="108">
        <v>548</v>
      </c>
      <c r="M43" s="109">
        <v>587</v>
      </c>
    </row>
    <row r="44" spans="2:13" ht="27.75" customHeight="1" x14ac:dyDescent="0.15">
      <c r="B44" s="1277"/>
      <c r="C44" s="1278"/>
      <c r="D44" s="106"/>
      <c r="E44" s="1281" t="s">
        <v>34</v>
      </c>
      <c r="F44" s="1281"/>
      <c r="G44" s="1281"/>
      <c r="H44" s="1282"/>
      <c r="I44" s="107">
        <v>37</v>
      </c>
      <c r="J44" s="108">
        <v>26</v>
      </c>
      <c r="K44" s="108">
        <v>16</v>
      </c>
      <c r="L44" s="108">
        <v>14</v>
      </c>
      <c r="M44" s="109">
        <v>12</v>
      </c>
    </row>
    <row r="45" spans="2:13" ht="27.75" customHeight="1" x14ac:dyDescent="0.15">
      <c r="B45" s="1277"/>
      <c r="C45" s="1278"/>
      <c r="D45" s="106"/>
      <c r="E45" s="1281" t="s">
        <v>35</v>
      </c>
      <c r="F45" s="1281"/>
      <c r="G45" s="1281"/>
      <c r="H45" s="1282"/>
      <c r="I45" s="107">
        <v>337</v>
      </c>
      <c r="J45" s="108">
        <v>336</v>
      </c>
      <c r="K45" s="108">
        <v>301</v>
      </c>
      <c r="L45" s="108">
        <v>282</v>
      </c>
      <c r="M45" s="109">
        <v>256</v>
      </c>
    </row>
    <row r="46" spans="2:13" ht="27.75" customHeight="1" x14ac:dyDescent="0.15">
      <c r="B46" s="1277"/>
      <c r="C46" s="1278"/>
      <c r="D46" s="110"/>
      <c r="E46" s="1281" t="s">
        <v>36</v>
      </c>
      <c r="F46" s="1281"/>
      <c r="G46" s="1281"/>
      <c r="H46" s="1282"/>
      <c r="I46" s="107">
        <v>39</v>
      </c>
      <c r="J46" s="108">
        <v>31</v>
      </c>
      <c r="K46" s="108">
        <v>24</v>
      </c>
      <c r="L46" s="108">
        <v>16</v>
      </c>
      <c r="M46" s="109">
        <v>8</v>
      </c>
    </row>
    <row r="47" spans="2:13" ht="27.75" customHeight="1" x14ac:dyDescent="0.15">
      <c r="B47" s="1277"/>
      <c r="C47" s="1278"/>
      <c r="D47" s="111"/>
      <c r="E47" s="1291" t="s">
        <v>37</v>
      </c>
      <c r="F47" s="1292"/>
      <c r="G47" s="1292"/>
      <c r="H47" s="1293"/>
      <c r="I47" s="107" t="s">
        <v>505</v>
      </c>
      <c r="J47" s="108" t="s">
        <v>505</v>
      </c>
      <c r="K47" s="108" t="s">
        <v>505</v>
      </c>
      <c r="L47" s="108" t="s">
        <v>505</v>
      </c>
      <c r="M47" s="109" t="s">
        <v>505</v>
      </c>
    </row>
    <row r="48" spans="2:13" ht="27.75" customHeight="1" x14ac:dyDescent="0.15">
      <c r="B48" s="1277"/>
      <c r="C48" s="1278"/>
      <c r="D48" s="106"/>
      <c r="E48" s="1281" t="s">
        <v>38</v>
      </c>
      <c r="F48" s="1281"/>
      <c r="G48" s="1281"/>
      <c r="H48" s="1282"/>
      <c r="I48" s="107" t="s">
        <v>505</v>
      </c>
      <c r="J48" s="108" t="s">
        <v>505</v>
      </c>
      <c r="K48" s="108" t="s">
        <v>505</v>
      </c>
      <c r="L48" s="108" t="s">
        <v>505</v>
      </c>
      <c r="M48" s="109" t="s">
        <v>505</v>
      </c>
    </row>
    <row r="49" spans="2:13" ht="27.75" customHeight="1" x14ac:dyDescent="0.15">
      <c r="B49" s="1279"/>
      <c r="C49" s="1280"/>
      <c r="D49" s="106"/>
      <c r="E49" s="1281" t="s">
        <v>39</v>
      </c>
      <c r="F49" s="1281"/>
      <c r="G49" s="1281"/>
      <c r="H49" s="1282"/>
      <c r="I49" s="107" t="s">
        <v>505</v>
      </c>
      <c r="J49" s="108" t="s">
        <v>505</v>
      </c>
      <c r="K49" s="108" t="s">
        <v>505</v>
      </c>
      <c r="L49" s="108" t="s">
        <v>505</v>
      </c>
      <c r="M49" s="109" t="s">
        <v>505</v>
      </c>
    </row>
    <row r="50" spans="2:13" ht="27.75" customHeight="1" x14ac:dyDescent="0.15">
      <c r="B50" s="1275" t="s">
        <v>40</v>
      </c>
      <c r="C50" s="1276"/>
      <c r="D50" s="112"/>
      <c r="E50" s="1281" t="s">
        <v>41</v>
      </c>
      <c r="F50" s="1281"/>
      <c r="G50" s="1281"/>
      <c r="H50" s="1282"/>
      <c r="I50" s="107">
        <v>1547</v>
      </c>
      <c r="J50" s="108">
        <v>1670</v>
      </c>
      <c r="K50" s="108">
        <v>1437</v>
      </c>
      <c r="L50" s="108">
        <v>1359</v>
      </c>
      <c r="M50" s="109">
        <v>1526</v>
      </c>
    </row>
    <row r="51" spans="2:13" ht="27.75" customHeight="1" x14ac:dyDescent="0.15">
      <c r="B51" s="1277"/>
      <c r="C51" s="1278"/>
      <c r="D51" s="106"/>
      <c r="E51" s="1281" t="s">
        <v>42</v>
      </c>
      <c r="F51" s="1281"/>
      <c r="G51" s="1281"/>
      <c r="H51" s="1282"/>
      <c r="I51" s="107">
        <v>631</v>
      </c>
      <c r="J51" s="108">
        <v>678</v>
      </c>
      <c r="K51" s="108">
        <v>658</v>
      </c>
      <c r="L51" s="108">
        <v>615</v>
      </c>
      <c r="M51" s="109">
        <v>639</v>
      </c>
    </row>
    <row r="52" spans="2:13" ht="27.75" customHeight="1" x14ac:dyDescent="0.15">
      <c r="B52" s="1279"/>
      <c r="C52" s="1280"/>
      <c r="D52" s="106"/>
      <c r="E52" s="1281" t="s">
        <v>43</v>
      </c>
      <c r="F52" s="1281"/>
      <c r="G52" s="1281"/>
      <c r="H52" s="1282"/>
      <c r="I52" s="107">
        <v>2695</v>
      </c>
      <c r="J52" s="108">
        <v>2695</v>
      </c>
      <c r="K52" s="108">
        <v>2966</v>
      </c>
      <c r="L52" s="108">
        <v>3126</v>
      </c>
      <c r="M52" s="109">
        <v>3489</v>
      </c>
    </row>
    <row r="53" spans="2:13" ht="27.75" customHeight="1" thickBot="1" x14ac:dyDescent="0.2">
      <c r="B53" s="1283" t="s">
        <v>44</v>
      </c>
      <c r="C53" s="1284"/>
      <c r="D53" s="113"/>
      <c r="E53" s="1285" t="s">
        <v>45</v>
      </c>
      <c r="F53" s="1285"/>
      <c r="G53" s="1285"/>
      <c r="H53" s="1286"/>
      <c r="I53" s="114">
        <v>-180</v>
      </c>
      <c r="J53" s="115">
        <v>-307</v>
      </c>
      <c r="K53" s="115">
        <v>24</v>
      </c>
      <c r="L53" s="115">
        <v>146</v>
      </c>
      <c r="M53" s="116">
        <v>131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row r="104" ht="13.5" hidden="1" customHeight="1" x14ac:dyDescent="0.15"/>
  </sheetData>
  <sheetProtection algorithmName="SHA-512" hashValue="IL2qSZlnisn35zS30Rc075Lzubvnyvyu+2MODqyHJPz4ENxysS01/Id2xeCSETzHbxdg/7TtoSDCOmjMbvbKfA==" saltValue="ANL0/xxEWCv8VCGi5ZuP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9"/>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2" t="s">
        <v>48</v>
      </c>
      <c r="D55" s="1302"/>
      <c r="E55" s="1303"/>
      <c r="F55" s="128">
        <v>620</v>
      </c>
      <c r="G55" s="128">
        <v>481</v>
      </c>
      <c r="H55" s="129">
        <v>485</v>
      </c>
    </row>
    <row r="56" spans="2:8" ht="52.5" customHeight="1" x14ac:dyDescent="0.15">
      <c r="B56" s="130"/>
      <c r="C56" s="1304" t="s">
        <v>49</v>
      </c>
      <c r="D56" s="1304"/>
      <c r="E56" s="1305"/>
      <c r="F56" s="131">
        <v>71</v>
      </c>
      <c r="G56" s="131">
        <v>121</v>
      </c>
      <c r="H56" s="132">
        <v>232</v>
      </c>
    </row>
    <row r="57" spans="2:8" ht="53.25" customHeight="1" x14ac:dyDescent="0.15">
      <c r="B57" s="130"/>
      <c r="C57" s="1306" t="s">
        <v>50</v>
      </c>
      <c r="D57" s="1306"/>
      <c r="E57" s="1307"/>
      <c r="F57" s="133">
        <v>676</v>
      </c>
      <c r="G57" s="133">
        <v>710</v>
      </c>
      <c r="H57" s="134">
        <v>756</v>
      </c>
    </row>
    <row r="58" spans="2:8" ht="45.75" customHeight="1" x14ac:dyDescent="0.15">
      <c r="B58" s="135"/>
      <c r="C58" s="1294" t="s">
        <v>581</v>
      </c>
      <c r="D58" s="1295"/>
      <c r="E58" s="1296"/>
      <c r="F58" s="136">
        <v>293</v>
      </c>
      <c r="G58" s="136">
        <v>265</v>
      </c>
      <c r="H58" s="137">
        <v>401</v>
      </c>
    </row>
    <row r="59" spans="2:8" ht="45.75" customHeight="1" x14ac:dyDescent="0.15">
      <c r="B59" s="135"/>
      <c r="C59" s="1294" t="s">
        <v>582</v>
      </c>
      <c r="D59" s="1295"/>
      <c r="E59" s="1296"/>
      <c r="F59" s="136">
        <v>232</v>
      </c>
      <c r="G59" s="136">
        <v>302</v>
      </c>
      <c r="H59" s="137">
        <v>212</v>
      </c>
    </row>
    <row r="60" spans="2:8" ht="45.75" customHeight="1" x14ac:dyDescent="0.15">
      <c r="B60" s="135"/>
      <c r="C60" s="1294" t="s">
        <v>583</v>
      </c>
      <c r="D60" s="1295"/>
      <c r="E60" s="1296"/>
      <c r="F60" s="136">
        <v>59</v>
      </c>
      <c r="G60" s="136">
        <v>58</v>
      </c>
      <c r="H60" s="137">
        <v>56</v>
      </c>
    </row>
    <row r="61" spans="2:8" ht="45.75" customHeight="1" x14ac:dyDescent="0.15">
      <c r="B61" s="135"/>
      <c r="C61" s="1294" t="s">
        <v>584</v>
      </c>
      <c r="D61" s="1295"/>
      <c r="E61" s="1296"/>
      <c r="F61" s="136">
        <v>36</v>
      </c>
      <c r="G61" s="136">
        <v>32</v>
      </c>
      <c r="H61" s="137">
        <v>36</v>
      </c>
    </row>
    <row r="62" spans="2:8" ht="45.75" customHeight="1" thickBot="1" x14ac:dyDescent="0.2">
      <c r="B62" s="138"/>
      <c r="C62" s="1297" t="s">
        <v>585</v>
      </c>
      <c r="D62" s="1298"/>
      <c r="E62" s="1299"/>
      <c r="F62" s="139">
        <v>20</v>
      </c>
      <c r="G62" s="139">
        <v>20</v>
      </c>
      <c r="H62" s="140">
        <v>16</v>
      </c>
    </row>
    <row r="63" spans="2:8" ht="52.5" customHeight="1" thickBot="1" x14ac:dyDescent="0.2">
      <c r="B63" s="141"/>
      <c r="C63" s="1300" t="s">
        <v>51</v>
      </c>
      <c r="D63" s="1300"/>
      <c r="E63" s="1301"/>
      <c r="F63" s="142">
        <v>1367</v>
      </c>
      <c r="G63" s="142">
        <v>1312</v>
      </c>
      <c r="H63" s="143">
        <v>1473</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sheetData>
  <sheetProtection algorithmName="SHA-512" hashValue="NuEDRjvNKr17maGoJ1jo4nFodzEFDn0ZxamWSruU8QWZOu18YPWUtkJWnshbayocY/aZUQRtuYo4O9/07w5hhA==" saltValue="p1wNtMBl9XhlE18UGcnl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709EC-98E6-44DB-B81B-5BDC31C59AB3}">
  <sheetPr>
    <pageSetUpPr fitToPage="1"/>
  </sheetPr>
  <dimension ref="A1:MM83"/>
  <sheetViews>
    <sheetView workbookViewId="0"/>
  </sheetViews>
  <sheetFormatPr defaultColWidth="0" defaultRowHeight="13.5" x14ac:dyDescent="0.15"/>
  <cols>
    <col min="1" max="1" width="6.375" customWidth="1"/>
    <col min="2" max="107" width="2.5" customWidth="1"/>
    <col min="108" max="108" width="6.125" customWidth="1"/>
    <col min="109" max="109" width="5.875" customWidth="1"/>
  </cols>
  <sheetData>
    <row r="1" spans="1:143" s="388" customFormat="1" ht="42.75" customHeight="1" x14ac:dyDescent="0.15">
      <c r="A1" s="386"/>
      <c r="B1" s="387"/>
    </row>
    <row r="2" spans="1:143" s="388" customFormat="1"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row>
    <row r="3" spans="1:143" s="388" customFormat="1"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s="388" customFormat="1" x14ac:dyDescent="0.15"/>
    <row r="20" spans="1:351" s="388" customFormat="1" x14ac:dyDescent="0.15"/>
    <row r="21" spans="1:351" s="388" customFormat="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MM21" s="394"/>
    </row>
    <row r="22" spans="1:351" s="388" customFormat="1" ht="17.25" x14ac:dyDescent="0.15">
      <c r="B22" s="395"/>
      <c r="DD22" s="396"/>
      <c r="DE22" s="395"/>
      <c r="MM22" s="394"/>
    </row>
    <row r="23" spans="1:351" s="388" customFormat="1" x14ac:dyDescent="0.15">
      <c r="B23" s="395"/>
      <c r="DD23" s="396"/>
      <c r="DE23" s="395"/>
    </row>
    <row r="24" spans="1:351" s="388" customFormat="1" x14ac:dyDescent="0.15">
      <c r="B24" s="395"/>
      <c r="DD24" s="396"/>
      <c r="DE24" s="395"/>
    </row>
    <row r="25" spans="1:351" s="388" customFormat="1" x14ac:dyDescent="0.15">
      <c r="B25" s="395"/>
      <c r="DD25" s="396"/>
      <c r="DE25" s="395"/>
    </row>
    <row r="26" spans="1:351" s="388" customFormat="1" x14ac:dyDescent="0.15">
      <c r="B26" s="395"/>
      <c r="DD26" s="396"/>
      <c r="DE26" s="395"/>
    </row>
    <row r="27" spans="1:351" s="388" customFormat="1" x14ac:dyDescent="0.15">
      <c r="B27" s="395"/>
      <c r="DD27" s="396"/>
      <c r="DE27" s="395"/>
    </row>
    <row r="28" spans="1:351" s="388" customFormat="1" x14ac:dyDescent="0.15">
      <c r="B28" s="395"/>
      <c r="DD28" s="396"/>
      <c r="DE28" s="395"/>
    </row>
    <row r="29" spans="1:351" s="388" customFormat="1" x14ac:dyDescent="0.15">
      <c r="B29" s="395"/>
      <c r="DD29" s="396"/>
      <c r="DE29" s="395"/>
    </row>
    <row r="30" spans="1:351" s="388" customFormat="1" x14ac:dyDescent="0.15">
      <c r="B30" s="395"/>
      <c r="DD30" s="396"/>
      <c r="DE30" s="395"/>
    </row>
    <row r="31" spans="1:351" s="388" customFormat="1" x14ac:dyDescent="0.15">
      <c r="B31" s="395"/>
      <c r="DD31" s="396"/>
      <c r="DE31" s="395"/>
    </row>
    <row r="32" spans="1:351" s="388" customFormat="1" x14ac:dyDescent="0.15">
      <c r="B32" s="395"/>
      <c r="DD32" s="396"/>
      <c r="DE32" s="395"/>
    </row>
    <row r="33" spans="2:109" s="388" customFormat="1" x14ac:dyDescent="0.15">
      <c r="B33" s="395"/>
      <c r="DD33" s="396"/>
      <c r="DE33" s="395"/>
    </row>
    <row r="34" spans="2:109" s="388" customFormat="1" x14ac:dyDescent="0.15">
      <c r="B34" s="395"/>
      <c r="DD34" s="396"/>
      <c r="DE34" s="395"/>
    </row>
    <row r="35" spans="2:109" s="388" customFormat="1" x14ac:dyDescent="0.15">
      <c r="B35" s="395"/>
      <c r="DD35" s="396"/>
      <c r="DE35" s="395"/>
    </row>
    <row r="36" spans="2:109" s="388" customFormat="1" x14ac:dyDescent="0.15">
      <c r="B36" s="395"/>
      <c r="DD36" s="396"/>
      <c r="DE36" s="395"/>
    </row>
    <row r="37" spans="2:109" s="388" customFormat="1" x14ac:dyDescent="0.15">
      <c r="B37" s="395"/>
      <c r="DD37" s="396"/>
      <c r="DE37" s="395"/>
    </row>
    <row r="38" spans="2:109" s="388" customFormat="1" x14ac:dyDescent="0.15">
      <c r="B38" s="395"/>
      <c r="DD38" s="396"/>
      <c r="DE38" s="395"/>
    </row>
    <row r="39" spans="2:109" s="388" customFormat="1"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c r="DE39" s="395"/>
    </row>
    <row r="40" spans="2:109" s="388" customFormat="1" x14ac:dyDescent="0.15">
      <c r="B40" s="400"/>
      <c r="DD40" s="400"/>
    </row>
    <row r="41" spans="2:109" s="388" customFormat="1"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c r="DE41" s="395"/>
    </row>
    <row r="42" spans="2:109" s="388" customFormat="1"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c r="DD42" s="396"/>
      <c r="DE42" s="395"/>
    </row>
    <row r="43" spans="2:109" s="388" customFormat="1" ht="13.5" customHeight="1" x14ac:dyDescent="0.15">
      <c r="B43" s="395"/>
      <c r="AN43" s="1321" t="s">
        <v>591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c r="DD43" s="396"/>
      <c r="DE43" s="395"/>
    </row>
    <row r="44" spans="2:109" s="388" customFormat="1"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c r="DD44" s="396"/>
      <c r="DE44" s="395"/>
    </row>
    <row r="45" spans="2:109" s="388" customFormat="1"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c r="DD45" s="396"/>
      <c r="DE45" s="395"/>
    </row>
    <row r="46" spans="2:109" s="388" customFormat="1"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c r="DD46" s="396"/>
      <c r="DE46" s="395"/>
    </row>
    <row r="47" spans="2:109" s="388" customFormat="1"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c r="DD47" s="396"/>
      <c r="DE47" s="395"/>
    </row>
    <row r="48" spans="2:109" s="388" customFormat="1"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c r="DD48" s="396"/>
      <c r="DE48" s="395"/>
    </row>
    <row r="49" spans="1:109" s="388" customFormat="1" x14ac:dyDescent="0.15">
      <c r="B49" s="395"/>
      <c r="AN49" s="388" t="s">
        <v>592</v>
      </c>
      <c r="DD49" s="396"/>
      <c r="DE49" s="395"/>
    </row>
    <row r="50" spans="1:109" s="388" customFormat="1"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546</v>
      </c>
      <c r="BQ50" s="1313"/>
      <c r="BR50" s="1313"/>
      <c r="BS50" s="1313"/>
      <c r="BT50" s="1313"/>
      <c r="BU50" s="1313"/>
      <c r="BV50" s="1313"/>
      <c r="BW50" s="1313"/>
      <c r="BX50" s="1313" t="s">
        <v>547</v>
      </c>
      <c r="BY50" s="1313"/>
      <c r="BZ50" s="1313"/>
      <c r="CA50" s="1313"/>
      <c r="CB50" s="1313"/>
      <c r="CC50" s="1313"/>
      <c r="CD50" s="1313"/>
      <c r="CE50" s="1313"/>
      <c r="CF50" s="1313" t="s">
        <v>548</v>
      </c>
      <c r="CG50" s="1313"/>
      <c r="CH50" s="1313"/>
      <c r="CI50" s="1313"/>
      <c r="CJ50" s="1313"/>
      <c r="CK50" s="1313"/>
      <c r="CL50" s="1313"/>
      <c r="CM50" s="1313"/>
      <c r="CN50" s="1313" t="s">
        <v>549</v>
      </c>
      <c r="CO50" s="1313"/>
      <c r="CP50" s="1313"/>
      <c r="CQ50" s="1313"/>
      <c r="CR50" s="1313"/>
      <c r="CS50" s="1313"/>
      <c r="CT50" s="1313"/>
      <c r="CU50" s="1313"/>
      <c r="CV50" s="1313" t="s">
        <v>550</v>
      </c>
      <c r="CW50" s="1313"/>
      <c r="CX50" s="1313"/>
      <c r="CY50" s="1313"/>
      <c r="CZ50" s="1313"/>
      <c r="DA50" s="1313"/>
      <c r="DB50" s="1313"/>
      <c r="DC50" s="1313"/>
      <c r="DD50" s="396"/>
      <c r="DE50" s="395"/>
    </row>
    <row r="51" spans="1:109" s="388" customFormat="1" ht="13.5" customHeight="1" x14ac:dyDescent="0.15">
      <c r="B51" s="395"/>
      <c r="G51" s="1316"/>
      <c r="H51" s="1316"/>
      <c r="I51" s="1330"/>
      <c r="J51" s="1330"/>
      <c r="K51" s="1315"/>
      <c r="L51" s="1315"/>
      <c r="M51" s="1315"/>
      <c r="N51" s="1315"/>
      <c r="AM51" s="404"/>
      <c r="AN51" s="1311" t="s">
        <v>593</v>
      </c>
      <c r="AO51" s="1311"/>
      <c r="AP51" s="1311"/>
      <c r="AQ51" s="1311"/>
      <c r="AR51" s="1311"/>
      <c r="AS51" s="1311"/>
      <c r="AT51" s="1311"/>
      <c r="AU51" s="1311"/>
      <c r="AV51" s="1311"/>
      <c r="AW51" s="1311"/>
      <c r="AX51" s="1311"/>
      <c r="AY51" s="1311"/>
      <c r="AZ51" s="1311"/>
      <c r="BA51" s="1311"/>
      <c r="BB51" s="1311" t="s">
        <v>594</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v>1.7</v>
      </c>
      <c r="CG51" s="1308"/>
      <c r="CH51" s="1308"/>
      <c r="CI51" s="1308"/>
      <c r="CJ51" s="1308"/>
      <c r="CK51" s="1308"/>
      <c r="CL51" s="1308"/>
      <c r="CM51" s="1308"/>
      <c r="CN51" s="1308">
        <v>10.7</v>
      </c>
      <c r="CO51" s="1308"/>
      <c r="CP51" s="1308"/>
      <c r="CQ51" s="1308"/>
      <c r="CR51" s="1308"/>
      <c r="CS51" s="1308"/>
      <c r="CT51" s="1308"/>
      <c r="CU51" s="1308"/>
      <c r="CV51" s="1308">
        <v>9.6</v>
      </c>
      <c r="CW51" s="1308"/>
      <c r="CX51" s="1308"/>
      <c r="CY51" s="1308"/>
      <c r="CZ51" s="1308"/>
      <c r="DA51" s="1308"/>
      <c r="DB51" s="1308"/>
      <c r="DC51" s="1308"/>
      <c r="DD51" s="396"/>
      <c r="DE51" s="395"/>
    </row>
    <row r="52" spans="1:109" s="388" customFormat="1" x14ac:dyDescent="0.15">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c r="DD52" s="396"/>
      <c r="DE52" s="395"/>
    </row>
    <row r="53" spans="1:109" s="388" customFormat="1"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595</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61.8</v>
      </c>
      <c r="BY53" s="1308"/>
      <c r="BZ53" s="1308"/>
      <c r="CA53" s="1308"/>
      <c r="CB53" s="1308"/>
      <c r="CC53" s="1308"/>
      <c r="CD53" s="1308"/>
      <c r="CE53" s="1308"/>
      <c r="CF53" s="1308">
        <v>61.4</v>
      </c>
      <c r="CG53" s="1308"/>
      <c r="CH53" s="1308"/>
      <c r="CI53" s="1308"/>
      <c r="CJ53" s="1308"/>
      <c r="CK53" s="1308"/>
      <c r="CL53" s="1308"/>
      <c r="CM53" s="1308"/>
      <c r="CN53" s="1308">
        <v>62.2</v>
      </c>
      <c r="CO53" s="1308"/>
      <c r="CP53" s="1308"/>
      <c r="CQ53" s="1308"/>
      <c r="CR53" s="1308"/>
      <c r="CS53" s="1308"/>
      <c r="CT53" s="1308"/>
      <c r="CU53" s="1308"/>
      <c r="CV53" s="1308">
        <v>60.3</v>
      </c>
      <c r="CW53" s="1308"/>
      <c r="CX53" s="1308"/>
      <c r="CY53" s="1308"/>
      <c r="CZ53" s="1308"/>
      <c r="DA53" s="1308"/>
      <c r="DB53" s="1308"/>
      <c r="DC53" s="1308"/>
      <c r="DD53" s="396"/>
      <c r="DE53" s="395"/>
    </row>
    <row r="54" spans="1:109" s="388" customFormat="1"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c r="DD54" s="396"/>
      <c r="DE54" s="395"/>
    </row>
    <row r="55" spans="1:109" s="388" customFormat="1" x14ac:dyDescent="0.15">
      <c r="A55" s="403"/>
      <c r="B55" s="395"/>
      <c r="G55" s="1314"/>
      <c r="H55" s="1314"/>
      <c r="I55" s="1314"/>
      <c r="J55" s="1314"/>
      <c r="K55" s="1315"/>
      <c r="L55" s="1315"/>
      <c r="M55" s="1315"/>
      <c r="N55" s="1315"/>
      <c r="AN55" s="1313" t="s">
        <v>596</v>
      </c>
      <c r="AO55" s="1313"/>
      <c r="AP55" s="1313"/>
      <c r="AQ55" s="1313"/>
      <c r="AR55" s="1313"/>
      <c r="AS55" s="1313"/>
      <c r="AT55" s="1313"/>
      <c r="AU55" s="1313"/>
      <c r="AV55" s="1313"/>
      <c r="AW55" s="1313"/>
      <c r="AX55" s="1313"/>
      <c r="AY55" s="1313"/>
      <c r="AZ55" s="1313"/>
      <c r="BA55" s="1313"/>
      <c r="BB55" s="1311" t="s">
        <v>594</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c r="DD55" s="396"/>
      <c r="DE55" s="395"/>
    </row>
    <row r="56" spans="1:109" s="388" customFormat="1"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c r="DD56" s="396"/>
      <c r="DE56" s="395"/>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595</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56.3</v>
      </c>
      <c r="BY57" s="1308"/>
      <c r="BZ57" s="1308"/>
      <c r="CA57" s="1308"/>
      <c r="CB57" s="1308"/>
      <c r="CC57" s="1308"/>
      <c r="CD57" s="1308"/>
      <c r="CE57" s="1308"/>
      <c r="CF57" s="1308">
        <v>57.6</v>
      </c>
      <c r="CG57" s="1308"/>
      <c r="CH57" s="1308"/>
      <c r="CI57" s="1308"/>
      <c r="CJ57" s="1308"/>
      <c r="CK57" s="1308"/>
      <c r="CL57" s="1308"/>
      <c r="CM57" s="1308"/>
      <c r="CN57" s="1308">
        <v>58.8</v>
      </c>
      <c r="CO57" s="1308"/>
      <c r="CP57" s="1308"/>
      <c r="CQ57" s="1308"/>
      <c r="CR57" s="1308"/>
      <c r="CS57" s="1308"/>
      <c r="CT57" s="1308"/>
      <c r="CU57" s="1308"/>
      <c r="CV57" s="1308">
        <v>59.5</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s="388" customFormat="1"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row>
    <row r="63" spans="1:109" s="388" customFormat="1" ht="17.25" x14ac:dyDescent="0.15">
      <c r="B63" s="414" t="s">
        <v>597</v>
      </c>
      <c r="DD63" s="396"/>
      <c r="DE63" s="395"/>
    </row>
    <row r="64" spans="1:109" s="388" customFormat="1"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c r="DD64" s="396"/>
      <c r="DE64" s="395"/>
    </row>
    <row r="65" spans="2:109" s="388" customFormat="1" ht="13.5" customHeight="1" x14ac:dyDescent="0.15">
      <c r="B65" s="395"/>
      <c r="AN65" s="1321" t="s">
        <v>598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c r="DD65" s="396"/>
      <c r="DE65" s="395"/>
    </row>
    <row r="66" spans="2:109" s="388" customFormat="1"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c r="DD66" s="396"/>
      <c r="DE66" s="395"/>
    </row>
    <row r="67" spans="2:109" s="388" customFormat="1"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c r="DD67" s="396"/>
      <c r="DE67" s="395"/>
    </row>
    <row r="68" spans="2:109" s="388" customFormat="1"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c r="DD68" s="396"/>
      <c r="DE68" s="395"/>
    </row>
    <row r="69" spans="2:109" s="388" customFormat="1"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c r="DD69" s="396"/>
      <c r="DE69" s="395"/>
    </row>
    <row r="70" spans="2:109" s="388" customFormat="1"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c r="DD70" s="396"/>
      <c r="DE70" s="395"/>
    </row>
    <row r="71" spans="2:109" s="388" customFormat="1" x14ac:dyDescent="0.15">
      <c r="B71" s="395"/>
      <c r="G71" s="420"/>
      <c r="I71" s="421"/>
      <c r="J71" s="418"/>
      <c r="K71" s="418"/>
      <c r="L71" s="419"/>
      <c r="M71" s="418"/>
      <c r="N71" s="419"/>
      <c r="AM71" s="420"/>
      <c r="AN71" s="388" t="s">
        <v>592</v>
      </c>
      <c r="DD71" s="396"/>
      <c r="DE71" s="395"/>
    </row>
    <row r="72" spans="2:109" s="388" customFormat="1"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546</v>
      </c>
      <c r="BQ72" s="1313"/>
      <c r="BR72" s="1313"/>
      <c r="BS72" s="1313"/>
      <c r="BT72" s="1313"/>
      <c r="BU72" s="1313"/>
      <c r="BV72" s="1313"/>
      <c r="BW72" s="1313"/>
      <c r="BX72" s="1313" t="s">
        <v>547</v>
      </c>
      <c r="BY72" s="1313"/>
      <c r="BZ72" s="1313"/>
      <c r="CA72" s="1313"/>
      <c r="CB72" s="1313"/>
      <c r="CC72" s="1313"/>
      <c r="CD72" s="1313"/>
      <c r="CE72" s="1313"/>
      <c r="CF72" s="1313" t="s">
        <v>548</v>
      </c>
      <c r="CG72" s="1313"/>
      <c r="CH72" s="1313"/>
      <c r="CI72" s="1313"/>
      <c r="CJ72" s="1313"/>
      <c r="CK72" s="1313"/>
      <c r="CL72" s="1313"/>
      <c r="CM72" s="1313"/>
      <c r="CN72" s="1313" t="s">
        <v>549</v>
      </c>
      <c r="CO72" s="1313"/>
      <c r="CP72" s="1313"/>
      <c r="CQ72" s="1313"/>
      <c r="CR72" s="1313"/>
      <c r="CS72" s="1313"/>
      <c r="CT72" s="1313"/>
      <c r="CU72" s="1313"/>
      <c r="CV72" s="1313" t="s">
        <v>550</v>
      </c>
      <c r="CW72" s="1313"/>
      <c r="CX72" s="1313"/>
      <c r="CY72" s="1313"/>
      <c r="CZ72" s="1313"/>
      <c r="DA72" s="1313"/>
      <c r="DB72" s="1313"/>
      <c r="DC72" s="1313"/>
      <c r="DD72" s="396"/>
      <c r="DE72" s="395"/>
    </row>
    <row r="73" spans="2:109" s="388" customFormat="1" x14ac:dyDescent="0.15">
      <c r="B73" s="395"/>
      <c r="G73" s="1316"/>
      <c r="H73" s="1316"/>
      <c r="I73" s="1316"/>
      <c r="J73" s="1316"/>
      <c r="K73" s="1312"/>
      <c r="L73" s="1312"/>
      <c r="M73" s="1312"/>
      <c r="N73" s="1312"/>
      <c r="AM73" s="404"/>
      <c r="AN73" s="1311" t="s">
        <v>593</v>
      </c>
      <c r="AO73" s="1311"/>
      <c r="AP73" s="1311"/>
      <c r="AQ73" s="1311"/>
      <c r="AR73" s="1311"/>
      <c r="AS73" s="1311"/>
      <c r="AT73" s="1311"/>
      <c r="AU73" s="1311"/>
      <c r="AV73" s="1311"/>
      <c r="AW73" s="1311"/>
      <c r="AX73" s="1311"/>
      <c r="AY73" s="1311"/>
      <c r="AZ73" s="1311"/>
      <c r="BA73" s="1311"/>
      <c r="BB73" s="1311" t="s">
        <v>594</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v>1.7</v>
      </c>
      <c r="CG73" s="1308"/>
      <c r="CH73" s="1308"/>
      <c r="CI73" s="1308"/>
      <c r="CJ73" s="1308"/>
      <c r="CK73" s="1308"/>
      <c r="CL73" s="1308"/>
      <c r="CM73" s="1308"/>
      <c r="CN73" s="1308">
        <v>10.7</v>
      </c>
      <c r="CO73" s="1308"/>
      <c r="CP73" s="1308"/>
      <c r="CQ73" s="1308"/>
      <c r="CR73" s="1308"/>
      <c r="CS73" s="1308"/>
      <c r="CT73" s="1308"/>
      <c r="CU73" s="1308"/>
      <c r="CV73" s="1308">
        <v>9.6</v>
      </c>
      <c r="CW73" s="1308"/>
      <c r="CX73" s="1308"/>
      <c r="CY73" s="1308"/>
      <c r="CZ73" s="1308"/>
      <c r="DA73" s="1308"/>
      <c r="DB73" s="1308"/>
      <c r="DC73" s="1308"/>
      <c r="DD73" s="396"/>
      <c r="DE73" s="395"/>
    </row>
    <row r="74" spans="2:109" s="388" customFormat="1"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c r="DD74" s="396"/>
      <c r="DE74" s="395"/>
    </row>
    <row r="75" spans="2:109" s="388" customFormat="1"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599</v>
      </c>
      <c r="BC75" s="1311"/>
      <c r="BD75" s="1311"/>
      <c r="BE75" s="1311"/>
      <c r="BF75" s="1311"/>
      <c r="BG75" s="1311"/>
      <c r="BH75" s="1311"/>
      <c r="BI75" s="1311"/>
      <c r="BJ75" s="1311"/>
      <c r="BK75" s="1311"/>
      <c r="BL75" s="1311"/>
      <c r="BM75" s="1311"/>
      <c r="BN75" s="1311"/>
      <c r="BO75" s="1311"/>
      <c r="BP75" s="1308">
        <v>8.5</v>
      </c>
      <c r="BQ75" s="1308"/>
      <c r="BR75" s="1308"/>
      <c r="BS75" s="1308"/>
      <c r="BT75" s="1308"/>
      <c r="BU75" s="1308"/>
      <c r="BV75" s="1308"/>
      <c r="BW75" s="1308"/>
      <c r="BX75" s="1308">
        <v>8.4</v>
      </c>
      <c r="BY75" s="1308"/>
      <c r="BZ75" s="1308"/>
      <c r="CA75" s="1308"/>
      <c r="CB75" s="1308"/>
      <c r="CC75" s="1308"/>
      <c r="CD75" s="1308"/>
      <c r="CE75" s="1308"/>
      <c r="CF75" s="1308">
        <v>8.5</v>
      </c>
      <c r="CG75" s="1308"/>
      <c r="CH75" s="1308"/>
      <c r="CI75" s="1308"/>
      <c r="CJ75" s="1308"/>
      <c r="CK75" s="1308"/>
      <c r="CL75" s="1308"/>
      <c r="CM75" s="1308"/>
      <c r="CN75" s="1308">
        <v>9.5</v>
      </c>
      <c r="CO75" s="1308"/>
      <c r="CP75" s="1308"/>
      <c r="CQ75" s="1308"/>
      <c r="CR75" s="1308"/>
      <c r="CS75" s="1308"/>
      <c r="CT75" s="1308"/>
      <c r="CU75" s="1308"/>
      <c r="CV75" s="1308">
        <v>10</v>
      </c>
      <c r="CW75" s="1308"/>
      <c r="CX75" s="1308"/>
      <c r="CY75" s="1308"/>
      <c r="CZ75" s="1308"/>
      <c r="DA75" s="1308"/>
      <c r="DB75" s="1308"/>
      <c r="DC75" s="1308"/>
      <c r="DD75" s="396"/>
      <c r="DE75" s="395"/>
    </row>
    <row r="76" spans="2:109" s="388" customFormat="1"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c r="DD76" s="396"/>
      <c r="DE76" s="395"/>
    </row>
    <row r="77" spans="2:109" s="388" customFormat="1" x14ac:dyDescent="0.15">
      <c r="B77" s="395"/>
      <c r="G77" s="1314"/>
      <c r="H77" s="1314"/>
      <c r="I77" s="1314"/>
      <c r="J77" s="1314"/>
      <c r="K77" s="1312"/>
      <c r="L77" s="1312"/>
      <c r="M77" s="1312"/>
      <c r="N77" s="1312"/>
      <c r="AN77" s="1313" t="s">
        <v>596</v>
      </c>
      <c r="AO77" s="1313"/>
      <c r="AP77" s="1313"/>
      <c r="AQ77" s="1313"/>
      <c r="AR77" s="1313"/>
      <c r="AS77" s="1313"/>
      <c r="AT77" s="1313"/>
      <c r="AU77" s="1313"/>
      <c r="AV77" s="1313"/>
      <c r="AW77" s="1313"/>
      <c r="AX77" s="1313"/>
      <c r="AY77" s="1313"/>
      <c r="AZ77" s="1313"/>
      <c r="BA77" s="1313"/>
      <c r="BB77" s="1311" t="s">
        <v>594</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c r="DD77" s="396"/>
      <c r="DE77" s="395"/>
    </row>
    <row r="78" spans="2:109" s="388" customFormat="1"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c r="DD78" s="396"/>
      <c r="DE78" s="395"/>
    </row>
    <row r="79" spans="2:109" s="388" customFormat="1"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599</v>
      </c>
      <c r="BC79" s="1311"/>
      <c r="BD79" s="1311"/>
      <c r="BE79" s="1311"/>
      <c r="BF79" s="1311"/>
      <c r="BG79" s="1311"/>
      <c r="BH79" s="1311"/>
      <c r="BI79" s="1311"/>
      <c r="BJ79" s="1311"/>
      <c r="BK79" s="1311"/>
      <c r="BL79" s="1311"/>
      <c r="BM79" s="1311"/>
      <c r="BN79" s="1311"/>
      <c r="BO79" s="1311"/>
      <c r="BP79" s="1308">
        <v>7.8</v>
      </c>
      <c r="BQ79" s="1308"/>
      <c r="BR79" s="1308"/>
      <c r="BS79" s="1308"/>
      <c r="BT79" s="1308"/>
      <c r="BU79" s="1308"/>
      <c r="BV79" s="1308"/>
      <c r="BW79" s="1308"/>
      <c r="BX79" s="1308">
        <v>7.4</v>
      </c>
      <c r="BY79" s="1308"/>
      <c r="BZ79" s="1308"/>
      <c r="CA79" s="1308"/>
      <c r="CB79" s="1308"/>
      <c r="CC79" s="1308"/>
      <c r="CD79" s="1308"/>
      <c r="CE79" s="1308"/>
      <c r="CF79" s="1308">
        <v>7.1</v>
      </c>
      <c r="CG79" s="1308"/>
      <c r="CH79" s="1308"/>
      <c r="CI79" s="1308"/>
      <c r="CJ79" s="1308"/>
      <c r="CK79" s="1308"/>
      <c r="CL79" s="1308"/>
      <c r="CM79" s="1308"/>
      <c r="CN79" s="1308">
        <v>7.1</v>
      </c>
      <c r="CO79" s="1308"/>
      <c r="CP79" s="1308"/>
      <c r="CQ79" s="1308"/>
      <c r="CR79" s="1308"/>
      <c r="CS79" s="1308"/>
      <c r="CT79" s="1308"/>
      <c r="CU79" s="1308"/>
      <c r="CV79" s="1308">
        <v>7.3</v>
      </c>
      <c r="CW79" s="1308"/>
      <c r="CX79" s="1308"/>
      <c r="CY79" s="1308"/>
      <c r="CZ79" s="1308"/>
      <c r="DA79" s="1308"/>
      <c r="DB79" s="1308"/>
      <c r="DC79" s="1308"/>
      <c r="DD79" s="396"/>
      <c r="DE79" s="395"/>
    </row>
    <row r="80" spans="2:109" s="388" customFormat="1"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c r="DD80" s="396"/>
      <c r="DE80" s="395"/>
    </row>
    <row r="81" spans="2:109" s="388" customFormat="1" x14ac:dyDescent="0.15">
      <c r="B81" s="395"/>
      <c r="DD81" s="396"/>
      <c r="DE81" s="395"/>
    </row>
    <row r="82" spans="2:109" s="388" customFormat="1"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c r="DD82" s="396"/>
      <c r="DE82" s="395"/>
    </row>
    <row r="83" spans="2:109" s="388" customFormat="1"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c r="DE83" s="395"/>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70866141732283472" right="0.70866141732283472" top="0.35433070866141736" bottom="0.35433070866141736" header="0.31496062992125984" footer="0.31496062992125984"/>
  <pageSetup paperSize="9" scale="4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AA92-C900-4540-A64A-2FC7EC3A5848}">
  <sheetPr>
    <pageSetUpPr fitToPage="1"/>
  </sheetPr>
  <dimension ref="A1:DR125"/>
  <sheetViews>
    <sheetView workbookViewId="0">
      <selection activeCell="AZ20" sqref="AZ20"/>
    </sheetView>
  </sheetViews>
  <sheetFormatPr defaultColWidth="0" defaultRowHeight="13.5" x14ac:dyDescent="0.15"/>
  <cols>
    <col min="1" max="122" width="2.5" customWidth="1"/>
  </cols>
  <sheetData>
    <row r="1" spans="1:34" s="291" customFormat="1" ht="13.5" customHeight="1" x14ac:dyDescent="0.15"/>
    <row r="2" spans="1:34" s="291" customFormat="1" x14ac:dyDescent="0.15">
      <c r="A2" s="292"/>
      <c r="B2" s="292"/>
      <c r="C2" s="292"/>
      <c r="D2" s="292"/>
      <c r="E2" s="292"/>
      <c r="F2" s="292"/>
      <c r="G2" s="292"/>
      <c r="H2" s="292"/>
      <c r="I2" s="292"/>
      <c r="J2" s="292"/>
      <c r="K2" s="292"/>
      <c r="L2" s="292"/>
      <c r="M2" s="292"/>
      <c r="N2" s="292"/>
      <c r="O2" s="292"/>
      <c r="P2" s="292"/>
      <c r="Q2" s="292"/>
      <c r="R2" s="292"/>
      <c r="T2" s="292"/>
      <c r="U2" s="292"/>
      <c r="V2" s="292"/>
      <c r="W2" s="292"/>
      <c r="X2" s="292"/>
      <c r="Y2" s="292"/>
      <c r="Z2" s="292"/>
      <c r="AA2" s="292"/>
      <c r="AB2" s="292"/>
      <c r="AC2" s="292"/>
      <c r="AD2" s="292"/>
      <c r="AE2" s="292"/>
      <c r="AF2" s="292"/>
      <c r="AG2" s="292"/>
    </row>
    <row r="3" spans="1:34" s="291" customFormat="1" x14ac:dyDescent="0.15">
      <c r="A3" s="292"/>
      <c r="B3" s="292"/>
      <c r="T3" s="292"/>
    </row>
    <row r="4" spans="1:34" s="291"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1:34" s="291"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6" spans="1:34" s="291"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7" spans="1:34" s="291"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1:34" s="291"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9" spans="1:34" s="291"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1:34" s="291"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row>
    <row r="11" spans="1:34" s="291"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row>
    <row r="12" spans="1:34" s="291"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row>
    <row r="13" spans="1:34" s="291"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1:34" s="291"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1:34" s="291" customFormat="1" x14ac:dyDescent="0.15">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1:34" s="291" customFormat="1" x14ac:dyDescent="0.15">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34" s="291" customFormat="1" x14ac:dyDescent="0.15">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34" s="291" customFormat="1" x14ac:dyDescent="0.15">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34" s="291" customFormat="1" x14ac:dyDescent="0.1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34" s="291" customFormat="1" x14ac:dyDescent="0.15">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34" s="291" customFormat="1" x14ac:dyDescent="0.15">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34" s="291" customFormat="1" x14ac:dyDescent="0.15">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34" s="291" customFormat="1" x14ac:dyDescent="0.15">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34" s="291" customFormat="1" x14ac:dyDescent="0.15">
      <c r="A24" s="292"/>
      <c r="B24" s="292"/>
      <c r="C24" s="292"/>
      <c r="D24" s="292"/>
      <c r="E24" s="292"/>
      <c r="F24" s="292"/>
      <c r="G24" s="292"/>
      <c r="H24" s="292"/>
      <c r="I24" s="292"/>
      <c r="J24" s="292"/>
      <c r="K24" s="292"/>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34" s="291" customFormat="1" x14ac:dyDescent="0.15">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34" s="291" customFormat="1" x14ac:dyDescent="0.15">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34" s="291" customFormat="1" x14ac:dyDescent="0.15">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34" s="291" customFormat="1" x14ac:dyDescent="0.15">
      <c r="A28" s="292"/>
      <c r="B28" s="292"/>
      <c r="C28" s="292"/>
      <c r="D28" s="292"/>
      <c r="E28" s="292"/>
      <c r="F28" s="292"/>
      <c r="G28" s="292"/>
      <c r="H28" s="292"/>
      <c r="I28" s="292"/>
      <c r="J28" s="292"/>
      <c r="K28" s="292"/>
      <c r="L28" s="292"/>
      <c r="M28" s="292"/>
      <c r="N28" s="292"/>
      <c r="P28" s="292"/>
      <c r="Q28" s="292"/>
      <c r="R28" s="292"/>
      <c r="S28" s="292"/>
      <c r="U28" s="292"/>
      <c r="V28" s="292"/>
      <c r="W28" s="292"/>
      <c r="X28" s="292"/>
      <c r="Y28" s="292"/>
      <c r="Z28" s="292"/>
      <c r="AA28" s="292"/>
      <c r="AB28" s="292"/>
      <c r="AC28" s="292"/>
      <c r="AD28" s="292"/>
      <c r="AE28" s="292"/>
      <c r="AF28" s="292"/>
      <c r="AG28" s="292"/>
    </row>
    <row r="29" spans="1:34" s="291" customFormat="1" x14ac:dyDescent="0.15">
      <c r="A29" s="292"/>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34" s="291" customFormat="1" x14ac:dyDescent="0.15">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34" s="291" customFormat="1" x14ac:dyDescent="0.15">
      <c r="A31" s="292"/>
      <c r="B31" s="292"/>
      <c r="C31" s="292"/>
      <c r="D31" s="292"/>
      <c r="E31" s="292"/>
      <c r="F31" s="292"/>
      <c r="G31" s="292"/>
      <c r="H31" s="292"/>
      <c r="I31" s="292"/>
      <c r="J31" s="292"/>
      <c r="K31" s="292"/>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34" s="291" customFormat="1" x14ac:dyDescent="0.15">
      <c r="A32" s="292"/>
      <c r="B32" s="292"/>
      <c r="C32" s="292"/>
      <c r="D32" s="292"/>
      <c r="E32" s="292"/>
      <c r="F32" s="292"/>
      <c r="G32" s="292"/>
      <c r="H32" s="292"/>
      <c r="I32" s="292"/>
      <c r="J32" s="292"/>
      <c r="K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1:34" s="291" customFormat="1" x14ac:dyDescent="0.15">
      <c r="A33" s="292"/>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1:34" s="291" customFormat="1" x14ac:dyDescent="0.15">
      <c r="A34" s="292"/>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1:34" s="291" customFormat="1" x14ac:dyDescent="0.15">
      <c r="A35" s="292"/>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1:34" s="291" customFormat="1" x14ac:dyDescent="0.15">
      <c r="A36" s="292"/>
      <c r="B36" s="292"/>
      <c r="C36" s="292"/>
      <c r="D36" s="292"/>
      <c r="E36" s="292"/>
      <c r="F36" s="292"/>
      <c r="G36" s="292"/>
      <c r="I36" s="292"/>
      <c r="L36" s="292"/>
      <c r="N36" s="292"/>
      <c r="O36" s="292"/>
      <c r="P36" s="292"/>
      <c r="Q36" s="292"/>
      <c r="R36" s="292"/>
      <c r="S36" s="292"/>
      <c r="T36" s="292"/>
      <c r="U36" s="292"/>
      <c r="V36" s="292"/>
      <c r="W36" s="292"/>
      <c r="X36" s="292"/>
    </row>
    <row r="37" spans="1:34" s="291" customFormat="1" x14ac:dyDescent="0.15">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1:34" s="291" customFormat="1" x14ac:dyDescent="0.15">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1:34" s="291" customForma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1:34" s="291" customFormat="1" x14ac:dyDescent="0.1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1:34" s="291" customFormat="1" x14ac:dyDescent="0.15">
      <c r="A41" s="292"/>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1:34" s="291" customFormat="1" x14ac:dyDescent="0.15">
      <c r="A42" s="292"/>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1:34" s="291" customFormat="1" x14ac:dyDescent="0.1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1:34" s="291" customFormat="1" x14ac:dyDescent="0.15">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1:34" s="291" customFormat="1"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1:34" s="291" customFormat="1" x14ac:dyDescent="0.1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1:34" s="291" customFormat="1" x14ac:dyDescent="0.15">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1:34" s="291" customFormat="1" x14ac:dyDescent="0.15">
      <c r="A48" s="292"/>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1:34" s="291" customFormat="1" x14ac:dyDescent="0.15">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row>
    <row r="50" spans="1:34" s="291" customFormat="1" x14ac:dyDescent="0.15">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row>
    <row r="51" spans="1:34" s="291" customFormat="1" x14ac:dyDescent="0.15">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row>
    <row r="52" spans="1:34" s="291" customFormat="1" x14ac:dyDescent="0.15">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row>
    <row r="53" spans="1:34" s="291" customFormat="1" x14ac:dyDescent="0.15">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row>
    <row r="54" spans="1:34" s="291" customFormat="1" x14ac:dyDescent="0.15">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4" s="291" customFormat="1" x14ac:dyDescent="0.15">
      <c r="A55" s="292"/>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row>
    <row r="56" spans="1:34" s="291" customFormat="1" x14ac:dyDescent="0.15">
      <c r="A56" s="292"/>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row>
    <row r="57" spans="1:34" s="291" customFormat="1" x14ac:dyDescent="0.15">
      <c r="A57" s="292"/>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row>
    <row r="58" spans="1:34" s="291" customFormat="1" x14ac:dyDescent="0.15">
      <c r="A58" s="292"/>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row>
    <row r="59" spans="1:34" s="291" customFormat="1" x14ac:dyDescent="0.15">
      <c r="A59" s="292"/>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row>
    <row r="60" spans="1:34" s="291" customFormat="1" x14ac:dyDescent="0.15">
      <c r="A60" s="292"/>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row>
    <row r="61" spans="1:34" s="291" customFormat="1" x14ac:dyDescent="0.15">
      <c r="A61" s="292"/>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row>
    <row r="62" spans="1:34" s="291" customFormat="1" x14ac:dyDescent="0.15">
      <c r="A62" s="292"/>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row>
    <row r="63" spans="1:34" s="291" customFormat="1" x14ac:dyDescent="0.15">
      <c r="A63" s="29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row>
    <row r="64" spans="1:34" s="291" customFormat="1" x14ac:dyDescent="0.15">
      <c r="A64" s="292"/>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row>
    <row r="65" spans="1:34" s="291" customFormat="1" x14ac:dyDescent="0.15">
      <c r="A65" s="29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row>
    <row r="66" spans="1:34" s="291" customFormat="1" x14ac:dyDescent="0.15">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row>
    <row r="67" spans="1:34" s="291" customFormat="1" x14ac:dyDescent="0.15">
      <c r="A67" s="292"/>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row>
    <row r="68" spans="1:34" s="291" customFormat="1" x14ac:dyDescent="0.15">
      <c r="A68" s="292"/>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row>
    <row r="69" spans="1:34" s="291" customFormat="1" x14ac:dyDescent="0.15">
      <c r="A69" s="292"/>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row>
    <row r="70" spans="1:34" s="291" customFormat="1" x14ac:dyDescent="0.15">
      <c r="A70" s="292"/>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row>
    <row r="71" spans="1:34" s="291" customFormat="1" x14ac:dyDescent="0.15">
      <c r="A71" s="292"/>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row>
    <row r="72" spans="1:34" s="291" customFormat="1" x14ac:dyDescent="0.15">
      <c r="A72" s="292"/>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row>
    <row r="73" spans="1:34" s="291" customFormat="1" x14ac:dyDescent="0.15">
      <c r="A73" s="29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row>
    <row r="74" spans="1:34" s="291" customFormat="1" x14ac:dyDescent="0.15">
      <c r="A74" s="292"/>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row>
    <row r="75" spans="1:34" s="291" customFormat="1" x14ac:dyDescent="0.15">
      <c r="A75" s="292"/>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row>
    <row r="76" spans="1:34" s="291" customFormat="1" x14ac:dyDescent="0.15">
      <c r="A76" s="292"/>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row>
    <row r="77" spans="1:34" s="291" customFormat="1" x14ac:dyDescent="0.15">
      <c r="A77" s="292"/>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row>
    <row r="78" spans="1:34" s="291" customFormat="1" x14ac:dyDescent="0.15">
      <c r="A78" s="292"/>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row>
    <row r="79" spans="1:34" s="291" customFormat="1" x14ac:dyDescent="0.15">
      <c r="A79" s="292"/>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row>
    <row r="80" spans="1:34" s="291" customFormat="1" x14ac:dyDescent="0.15">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row>
    <row r="81" spans="1:34" s="291" customFormat="1" x14ac:dyDescent="0.15">
      <c r="A81" s="292"/>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row>
    <row r="82" spans="1:34" s="291" customFormat="1" x14ac:dyDescent="0.15">
      <c r="A82" s="292"/>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Z82" s="292"/>
      <c r="AA82" s="292"/>
      <c r="AB82" s="292"/>
      <c r="AC82" s="292"/>
      <c r="AD82" s="292"/>
      <c r="AE82" s="292"/>
      <c r="AF82" s="292"/>
      <c r="AG82" s="292"/>
      <c r="AH82" s="292"/>
    </row>
    <row r="83" spans="1:34" s="291" customFormat="1" x14ac:dyDescent="0.15">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row>
    <row r="84" spans="1:34" s="291" customFormat="1" x14ac:dyDescent="0.15">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row>
    <row r="85" spans="1:34" s="291" customFormat="1" x14ac:dyDescent="0.15">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row>
    <row r="86" spans="1:34" s="291" customFormat="1" x14ac:dyDescent="0.15">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row>
    <row r="87" spans="1:34" s="291" customFormat="1" x14ac:dyDescent="0.1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row>
    <row r="88" spans="1:34" s="291" customFormat="1" x14ac:dyDescent="0.15">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row>
    <row r="89" spans="1:34" s="291" customFormat="1" x14ac:dyDescent="0.15">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row>
    <row r="90" spans="1:34" s="291" customFormat="1" x14ac:dyDescent="0.15">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row>
    <row r="91" spans="1:34" s="291" customFormat="1" x14ac:dyDescent="0.15">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row>
    <row r="92" spans="1:34" s="291" customFormat="1" ht="13.5" customHeight="1" x14ac:dyDescent="0.15">
      <c r="A92" s="292"/>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row>
    <row r="93" spans="1:34" s="291" customFormat="1" ht="13.5" customHeight="1" x14ac:dyDescent="0.15">
      <c r="A93" s="292"/>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row>
    <row r="94" spans="1:34" s="291" customFormat="1" ht="13.5" customHeight="1" x14ac:dyDescent="0.15">
      <c r="A94" s="292"/>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row>
    <row r="95" spans="1:34" s="291" customFormat="1" ht="13.5" customHeight="1" x14ac:dyDescent="0.15">
      <c r="A95" s="292"/>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row>
    <row r="96" spans="1:34" s="291" customFormat="1" ht="13.5" customHeight="1" x14ac:dyDescent="0.15">
      <c r="A96" s="292"/>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row>
    <row r="97" spans="1:34" s="291" customFormat="1" ht="13.5" customHeight="1" x14ac:dyDescent="0.15">
      <c r="A97" s="292"/>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row>
    <row r="98" spans="1:34" s="291" customFormat="1" ht="13.5" customHeight="1" x14ac:dyDescent="0.15">
      <c r="A98" s="292"/>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row>
    <row r="99" spans="1:34" s="291" customFormat="1" ht="13.5" customHeight="1" x14ac:dyDescent="0.15">
      <c r="A99" s="292"/>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row>
    <row r="100" spans="1:34" s="291" customFormat="1" ht="13.5" customHeight="1" x14ac:dyDescent="0.15">
      <c r="A100" s="292"/>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row>
    <row r="101" spans="1:34" s="291" customFormat="1" ht="13.5" customHeight="1" x14ac:dyDescent="0.15">
      <c r="A101" s="292"/>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row>
    <row r="102" spans="1:34" s="291" customFormat="1" ht="13.5" customHeight="1" x14ac:dyDescent="0.15">
      <c r="A102" s="292"/>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row>
    <row r="103" spans="1:34" s="291" customFormat="1" ht="13.5" customHeight="1" x14ac:dyDescent="0.15">
      <c r="A103" s="292"/>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row>
    <row r="104" spans="1:34" s="291" customFormat="1" ht="13.5" customHeight="1" x14ac:dyDescent="0.15">
      <c r="A104" s="292"/>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row>
    <row r="105" spans="1:34" s="291" customFormat="1" ht="13.5" customHeight="1" x14ac:dyDescent="0.15">
      <c r="A105" s="292"/>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row>
    <row r="106" spans="1:34" s="291" customFormat="1" ht="13.5" customHeight="1" x14ac:dyDescent="0.15">
      <c r="A106" s="292"/>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row>
    <row r="107" spans="1:34" s="291" customFormat="1" ht="13.5" customHeight="1" x14ac:dyDescent="0.15">
      <c r="A107" s="292"/>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row>
    <row r="108" spans="1:34" s="291" customFormat="1" ht="13.5" customHeight="1" x14ac:dyDescent="0.15">
      <c r="A108" s="292"/>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row>
    <row r="109" spans="1:34" s="291" customFormat="1" ht="13.5" customHeight="1" x14ac:dyDescent="0.15">
      <c r="A109" s="292"/>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row>
    <row r="110" spans="1:34" s="291" customFormat="1" ht="13.5" customHeight="1" x14ac:dyDescent="0.15">
      <c r="A110" s="292"/>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row>
    <row r="111" spans="1:34" s="291" customFormat="1" ht="13.5" customHeight="1" x14ac:dyDescent="0.15">
      <c r="A111" s="292"/>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row>
    <row r="112" spans="1:34" s="291" customFormat="1" ht="13.5" customHeight="1" x14ac:dyDescent="0.15">
      <c r="A112" s="292"/>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row>
    <row r="113" spans="1:122" s="291" customFormat="1" ht="13.5" customHeight="1" x14ac:dyDescent="0.15">
      <c r="A113" s="292"/>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row>
    <row r="114" spans="1:122" s="291" customFormat="1" ht="13.5" customHeight="1" x14ac:dyDescent="0.15">
      <c r="A114" s="292"/>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row>
    <row r="115" spans="1:122" s="291" customFormat="1" ht="13.5" customHeight="1" x14ac:dyDescent="0.15">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row>
    <row r="116" spans="1:122" s="291" customFormat="1" ht="13.5" customHeight="1" x14ac:dyDescent="0.15">
      <c r="A116" s="292"/>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row>
    <row r="117" spans="1:122" s="291" customFormat="1" ht="13.5" customHeight="1" x14ac:dyDescent="0.15">
      <c r="A117" s="292"/>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row>
    <row r="118" spans="1:122" s="291" customFormat="1" ht="13.5" customHeight="1" x14ac:dyDescent="0.15">
      <c r="A118" s="292"/>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row>
    <row r="119" spans="1:122" s="291" customFormat="1" ht="13.5" customHeight="1" x14ac:dyDescent="0.15">
      <c r="A119" s="292"/>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row>
    <row r="120" spans="1:122" s="291" customFormat="1" ht="13.5" customHeight="1" x14ac:dyDescent="0.15">
      <c r="A120" s="292"/>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row>
    <row r="121" spans="1:122" s="291" customFormat="1" ht="13.5" customHeight="1" x14ac:dyDescent="0.15">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row>
    <row r="122" spans="1:122" s="291" customFormat="1" ht="13.5" customHeight="1" x14ac:dyDescent="0.15">
      <c r="A122" s="292"/>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row>
    <row r="123" spans="1:122" s="291" customFormat="1" ht="13.5" customHeight="1" x14ac:dyDescent="0.15">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row>
    <row r="124" spans="1:122" s="291" customFormat="1" ht="13.5" customHeight="1" x14ac:dyDescent="0.15">
      <c r="A124" s="292"/>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row>
    <row r="125" spans="1:122" s="291" customFormat="1" ht="13.5" customHeight="1" x14ac:dyDescent="0.15">
      <c r="A125" s="292"/>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DR125" s="291" t="s">
        <v>492</v>
      </c>
    </row>
  </sheetData>
  <phoneticPr fontId="2"/>
  <printOptions horizontalCentered="1" verticalCentered="1"/>
  <pageMargins left="0.70866141732283472" right="0.70866141732283472" top="0.35433070866141736" bottom="0.35433070866141736" header="0.31496062992125984" footer="0.31496062992125984"/>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BFCF5-2C0F-460C-9B49-A5D788FAC742}">
  <sheetPr>
    <pageSetUpPr fitToPage="1"/>
  </sheetPr>
  <dimension ref="A1:DR125"/>
  <sheetViews>
    <sheetView workbookViewId="0">
      <selection activeCell="AE33" sqref="AE33"/>
    </sheetView>
  </sheetViews>
  <sheetFormatPr defaultColWidth="0" defaultRowHeight="13.5" x14ac:dyDescent="0.15"/>
  <cols>
    <col min="1" max="122" width="2.5" customWidth="1"/>
  </cols>
  <sheetData>
    <row r="1" spans="1:34" s="291" customFormat="1" ht="13.5" customHeight="1" x14ac:dyDescent="0.15">
      <c r="A1" s="292"/>
    </row>
    <row r="2" spans="1:34" s="291" customFormat="1" x14ac:dyDescent="0.15">
      <c r="A2" s="292"/>
      <c r="B2" s="292"/>
      <c r="C2" s="292"/>
      <c r="D2" s="292"/>
      <c r="E2" s="292"/>
      <c r="F2" s="292"/>
      <c r="G2" s="292"/>
      <c r="H2" s="292"/>
      <c r="I2" s="292"/>
      <c r="J2" s="292"/>
      <c r="K2" s="292"/>
      <c r="L2" s="292"/>
      <c r="M2" s="292"/>
      <c r="N2" s="292"/>
      <c r="O2" s="292"/>
      <c r="P2" s="292"/>
      <c r="Q2" s="292"/>
      <c r="R2" s="292"/>
      <c r="T2" s="292"/>
      <c r="U2" s="292"/>
      <c r="V2" s="292"/>
      <c r="W2" s="292"/>
      <c r="X2" s="292"/>
      <c r="Y2" s="292"/>
      <c r="Z2" s="292"/>
      <c r="AA2" s="292"/>
      <c r="AB2" s="292"/>
      <c r="AC2" s="292"/>
      <c r="AD2" s="292"/>
      <c r="AE2" s="292"/>
      <c r="AF2" s="292"/>
      <c r="AG2" s="292"/>
    </row>
    <row r="3" spans="1:34" s="291" customFormat="1" x14ac:dyDescent="0.15">
      <c r="A3" s="292"/>
      <c r="B3" s="292"/>
      <c r="T3" s="292"/>
    </row>
    <row r="4" spans="1:34" s="291"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1:34" s="291"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6" spans="1:34" s="291"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7" spans="1:34" s="291"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1:34" s="291"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9" spans="1:34" s="291"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1:34" s="291"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row>
    <row r="11" spans="1:34" s="291"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row>
    <row r="12" spans="1:34" s="291"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row>
    <row r="13" spans="1:34" s="291"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1:34" s="291"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1:34" s="291" customFormat="1" x14ac:dyDescent="0.15">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1:34" s="291" customFormat="1" x14ac:dyDescent="0.15">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34" s="291" customFormat="1" x14ac:dyDescent="0.15">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34" s="291" customFormat="1" x14ac:dyDescent="0.15">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34" s="291" customFormat="1" x14ac:dyDescent="0.1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34" s="291" customFormat="1" x14ac:dyDescent="0.15">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34" s="291" customFormat="1" x14ac:dyDescent="0.15">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34" s="291" customFormat="1" x14ac:dyDescent="0.15">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34" s="291" customFormat="1" x14ac:dyDescent="0.15">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34" s="291" customFormat="1" x14ac:dyDescent="0.15">
      <c r="A24" s="292"/>
      <c r="B24" s="292"/>
      <c r="C24" s="292"/>
      <c r="D24" s="292"/>
      <c r="E24" s="292"/>
      <c r="F24" s="292"/>
      <c r="G24" s="292"/>
      <c r="H24" s="292"/>
      <c r="I24" s="292"/>
      <c r="J24" s="292"/>
      <c r="K24" s="292"/>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34" s="291" customFormat="1" x14ac:dyDescent="0.15">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34" s="291" customFormat="1" x14ac:dyDescent="0.15">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34" s="291" customFormat="1" x14ac:dyDescent="0.15">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34" s="291" customFormat="1" x14ac:dyDescent="0.15">
      <c r="A28" s="292"/>
      <c r="B28" s="292"/>
      <c r="C28" s="292"/>
      <c r="D28" s="292"/>
      <c r="E28" s="292"/>
      <c r="F28" s="292"/>
      <c r="G28" s="292"/>
      <c r="H28" s="292"/>
      <c r="I28" s="292"/>
      <c r="J28" s="292"/>
      <c r="K28" s="292"/>
      <c r="L28" s="292"/>
      <c r="M28" s="292"/>
      <c r="N28" s="292"/>
      <c r="P28" s="292"/>
      <c r="Q28" s="292"/>
      <c r="R28" s="292"/>
      <c r="S28" s="292"/>
      <c r="U28" s="292"/>
      <c r="V28" s="292"/>
      <c r="W28" s="292"/>
      <c r="X28" s="292"/>
      <c r="Y28" s="292"/>
      <c r="Z28" s="292"/>
      <c r="AA28" s="292"/>
      <c r="AB28" s="292"/>
      <c r="AC28" s="292"/>
      <c r="AD28" s="292"/>
      <c r="AE28" s="292"/>
      <c r="AF28" s="292"/>
      <c r="AG28" s="292"/>
    </row>
    <row r="29" spans="1:34" s="291" customFormat="1" x14ac:dyDescent="0.15">
      <c r="A29" s="292"/>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34" s="291" customFormat="1" x14ac:dyDescent="0.15">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34" s="291" customFormat="1" x14ac:dyDescent="0.15">
      <c r="A31" s="292"/>
      <c r="B31" s="292"/>
      <c r="C31" s="292"/>
      <c r="D31" s="292"/>
      <c r="E31" s="292"/>
      <c r="F31" s="292"/>
      <c r="G31" s="292"/>
      <c r="H31" s="292"/>
      <c r="I31" s="292"/>
      <c r="J31" s="292"/>
      <c r="K31" s="292"/>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34" s="291" customFormat="1" x14ac:dyDescent="0.15">
      <c r="A32" s="292"/>
      <c r="B32" s="292"/>
      <c r="C32" s="292"/>
      <c r="D32" s="292"/>
      <c r="E32" s="292"/>
      <c r="F32" s="292"/>
      <c r="G32" s="292"/>
      <c r="H32" s="292"/>
      <c r="I32" s="292"/>
      <c r="J32" s="292"/>
      <c r="K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1:34" s="291" customFormat="1" x14ac:dyDescent="0.15">
      <c r="A33" s="292"/>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1:34" s="291" customFormat="1" x14ac:dyDescent="0.15">
      <c r="A34" s="292"/>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1:34" s="291" customFormat="1" x14ac:dyDescent="0.15">
      <c r="A35" s="292"/>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1:34" s="291" customFormat="1" x14ac:dyDescent="0.15">
      <c r="A36" s="292"/>
      <c r="B36" s="292"/>
      <c r="C36" s="292"/>
      <c r="D36" s="292"/>
      <c r="E36" s="292"/>
      <c r="F36" s="292"/>
      <c r="G36" s="292"/>
      <c r="I36" s="292"/>
      <c r="L36" s="292"/>
      <c r="N36" s="292"/>
      <c r="O36" s="292"/>
      <c r="P36" s="292"/>
      <c r="Q36" s="292"/>
      <c r="R36" s="292"/>
      <c r="S36" s="292"/>
      <c r="T36" s="292"/>
      <c r="U36" s="292"/>
      <c r="V36" s="292"/>
      <c r="W36" s="292"/>
      <c r="X36" s="292"/>
    </row>
    <row r="37" spans="1:34" s="291" customFormat="1" x14ac:dyDescent="0.15">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1:34" s="291" customFormat="1" x14ac:dyDescent="0.15">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1:34" s="291" customForma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1:34" s="291" customFormat="1" x14ac:dyDescent="0.1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1:34" s="291" customFormat="1" x14ac:dyDescent="0.15">
      <c r="A41" s="292"/>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1:34" s="291" customFormat="1" x14ac:dyDescent="0.15">
      <c r="A42" s="292"/>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1:34" s="291" customFormat="1" x14ac:dyDescent="0.1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1:34" s="291" customFormat="1" x14ac:dyDescent="0.15">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1:34" s="291" customFormat="1"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1:34" s="291" customFormat="1" x14ac:dyDescent="0.1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1:34" s="291" customFormat="1" x14ac:dyDescent="0.15">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1:34" s="291" customFormat="1" x14ac:dyDescent="0.15">
      <c r="A48" s="292"/>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1:34" s="291" customFormat="1" x14ac:dyDescent="0.15">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row>
    <row r="50" spans="1:34" s="291" customFormat="1" x14ac:dyDescent="0.15">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row>
    <row r="51" spans="1:34" s="291" customFormat="1" x14ac:dyDescent="0.15">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row>
    <row r="52" spans="1:34" s="291" customFormat="1" x14ac:dyDescent="0.15">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row>
    <row r="53" spans="1:34" s="291" customFormat="1" x14ac:dyDescent="0.15">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row>
    <row r="54" spans="1:34" s="291" customFormat="1" x14ac:dyDescent="0.15">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4" s="291" customFormat="1" x14ac:dyDescent="0.15">
      <c r="A55" s="292"/>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row>
    <row r="56" spans="1:34" s="291" customFormat="1" x14ac:dyDescent="0.15">
      <c r="A56" s="292"/>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row>
    <row r="57" spans="1:34" s="291" customFormat="1" x14ac:dyDescent="0.15">
      <c r="A57" s="292"/>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row>
    <row r="58" spans="1:34" s="291" customFormat="1" x14ac:dyDescent="0.15">
      <c r="A58" s="292"/>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row>
    <row r="59" spans="1:34" s="291" customFormat="1" x14ac:dyDescent="0.15">
      <c r="A59" s="292"/>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row>
    <row r="60" spans="1:34" s="291" customFormat="1" x14ac:dyDescent="0.15">
      <c r="A60" s="292"/>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row>
    <row r="61" spans="1:34" s="291" customFormat="1" x14ac:dyDescent="0.15">
      <c r="A61" s="292"/>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row>
    <row r="62" spans="1:34" s="291" customFormat="1" x14ac:dyDescent="0.15">
      <c r="A62" s="292"/>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row>
    <row r="63" spans="1:34" s="291" customFormat="1" x14ac:dyDescent="0.15">
      <c r="A63" s="29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row>
    <row r="64" spans="1:34" s="291" customFormat="1" x14ac:dyDescent="0.15">
      <c r="A64" s="292"/>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row>
    <row r="65" spans="1:34" s="291" customFormat="1" x14ac:dyDescent="0.15">
      <c r="A65" s="29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row>
    <row r="66" spans="1:34" s="291" customFormat="1" x14ac:dyDescent="0.15">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row>
    <row r="67" spans="1:34" s="291" customFormat="1" x14ac:dyDescent="0.15">
      <c r="A67" s="292"/>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row>
    <row r="68" spans="1:34" s="291" customFormat="1" x14ac:dyDescent="0.15">
      <c r="A68" s="292"/>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row>
    <row r="69" spans="1:34" s="291" customFormat="1" x14ac:dyDescent="0.15">
      <c r="A69" s="292"/>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row>
    <row r="70" spans="1:34" s="291" customFormat="1" x14ac:dyDescent="0.15">
      <c r="A70" s="292"/>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row>
    <row r="71" spans="1:34" s="291" customFormat="1" x14ac:dyDescent="0.15">
      <c r="A71" s="292"/>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row>
    <row r="72" spans="1:34" s="291" customFormat="1" x14ac:dyDescent="0.15">
      <c r="A72" s="292"/>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row>
    <row r="73" spans="1:34" s="291" customFormat="1" x14ac:dyDescent="0.15">
      <c r="A73" s="29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row>
    <row r="74" spans="1:34" s="291" customFormat="1" x14ac:dyDescent="0.15">
      <c r="A74" s="292"/>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row>
    <row r="75" spans="1:34" s="291" customFormat="1" x14ac:dyDescent="0.15">
      <c r="A75" s="292"/>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row>
    <row r="76" spans="1:34" s="291" customFormat="1" x14ac:dyDescent="0.15">
      <c r="A76" s="292"/>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row>
    <row r="77" spans="1:34" s="291" customFormat="1" x14ac:dyDescent="0.15">
      <c r="A77" s="292"/>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row>
    <row r="78" spans="1:34" s="291" customFormat="1" x14ac:dyDescent="0.15">
      <c r="A78" s="292"/>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row>
    <row r="79" spans="1:34" s="291" customFormat="1" x14ac:dyDescent="0.15">
      <c r="A79" s="292"/>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row>
    <row r="80" spans="1:34" s="291" customFormat="1" x14ac:dyDescent="0.15">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row>
    <row r="81" spans="1:34" s="291" customFormat="1" x14ac:dyDescent="0.15">
      <c r="A81" s="292"/>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row>
    <row r="82" spans="1:34" s="291" customFormat="1" x14ac:dyDescent="0.15">
      <c r="A82" s="292"/>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Z82" s="292"/>
      <c r="AA82" s="292"/>
      <c r="AB82" s="292"/>
      <c r="AC82" s="292"/>
      <c r="AD82" s="292"/>
      <c r="AE82" s="292"/>
      <c r="AF82" s="292"/>
      <c r="AG82" s="292"/>
      <c r="AH82" s="292"/>
    </row>
    <row r="83" spans="1:34" s="291" customFormat="1" x14ac:dyDescent="0.15">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row>
    <row r="84" spans="1:34" s="291" customFormat="1" x14ac:dyDescent="0.15">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row>
    <row r="85" spans="1:34" s="291" customFormat="1" x14ac:dyDescent="0.15">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row>
    <row r="86" spans="1:34" s="291" customFormat="1" x14ac:dyDescent="0.15">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row>
    <row r="87" spans="1:34" s="291" customFormat="1" x14ac:dyDescent="0.1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row>
    <row r="88" spans="1:34" s="291" customFormat="1" x14ac:dyDescent="0.15">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row>
    <row r="89" spans="1:34" s="291" customFormat="1" x14ac:dyDescent="0.15">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row>
    <row r="90" spans="1:34" s="291" customFormat="1" x14ac:dyDescent="0.15">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row>
    <row r="91" spans="1:34" s="291" customFormat="1" x14ac:dyDescent="0.15">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row>
    <row r="92" spans="1:34" s="291" customFormat="1" ht="13.5" customHeight="1" x14ac:dyDescent="0.15">
      <c r="A92" s="292"/>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row>
    <row r="93" spans="1:34" s="291" customFormat="1" ht="13.5" customHeight="1" x14ac:dyDescent="0.15">
      <c r="A93" s="292"/>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row>
    <row r="94" spans="1:34" s="291" customFormat="1" ht="13.5" customHeight="1" x14ac:dyDescent="0.15">
      <c r="A94" s="292"/>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row>
    <row r="95" spans="1:34" s="291" customFormat="1" ht="13.5" customHeight="1" x14ac:dyDescent="0.15">
      <c r="A95" s="292"/>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row>
    <row r="96" spans="1:34" s="291" customFormat="1" ht="13.5" customHeight="1" x14ac:dyDescent="0.15">
      <c r="A96" s="292"/>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row>
    <row r="97" spans="1:34" s="291" customFormat="1" ht="13.5" customHeight="1" x14ac:dyDescent="0.15">
      <c r="A97" s="292"/>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row>
    <row r="98" spans="1:34" s="291" customFormat="1" ht="13.5" customHeight="1" x14ac:dyDescent="0.15">
      <c r="A98" s="292"/>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row>
    <row r="99" spans="1:34" s="291" customFormat="1" ht="13.5" customHeight="1" x14ac:dyDescent="0.15">
      <c r="A99" s="292"/>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row>
    <row r="100" spans="1:34" s="291" customFormat="1" ht="13.5" customHeight="1" x14ac:dyDescent="0.15">
      <c r="A100" s="292"/>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row>
    <row r="101" spans="1:34" s="291" customFormat="1" ht="13.5" customHeight="1" x14ac:dyDescent="0.15">
      <c r="A101" s="292"/>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row>
    <row r="102" spans="1:34" s="291" customFormat="1" ht="13.5" customHeight="1" x14ac:dyDescent="0.15">
      <c r="A102" s="292"/>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row>
    <row r="103" spans="1:34" s="291" customFormat="1" ht="13.5" customHeight="1" x14ac:dyDescent="0.15">
      <c r="A103" s="292"/>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row>
    <row r="104" spans="1:34" s="291" customFormat="1" ht="13.5" customHeight="1" x14ac:dyDescent="0.15">
      <c r="A104" s="292"/>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row>
    <row r="105" spans="1:34" s="291" customFormat="1" ht="13.5" customHeight="1" x14ac:dyDescent="0.15">
      <c r="A105" s="292"/>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row>
    <row r="106" spans="1:34" s="291" customFormat="1" ht="13.5" customHeight="1" x14ac:dyDescent="0.15">
      <c r="A106" s="292"/>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row>
    <row r="107" spans="1:34" s="291" customFormat="1" ht="13.5" customHeight="1" x14ac:dyDescent="0.15">
      <c r="A107" s="292"/>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row>
    <row r="108" spans="1:34" s="291" customFormat="1" ht="13.5" customHeight="1" x14ac:dyDescent="0.15">
      <c r="A108" s="292"/>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row>
    <row r="109" spans="1:34" s="291" customFormat="1" ht="13.5" customHeight="1" x14ac:dyDescent="0.15">
      <c r="A109" s="292"/>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row>
    <row r="110" spans="1:34" s="291" customFormat="1" ht="13.5" customHeight="1" x14ac:dyDescent="0.15">
      <c r="A110" s="292"/>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row>
    <row r="111" spans="1:34" s="291" customFormat="1" ht="13.5" customHeight="1" x14ac:dyDescent="0.15">
      <c r="A111" s="292"/>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row>
    <row r="112" spans="1:34" s="291" customFormat="1" ht="13.5" customHeight="1" x14ac:dyDescent="0.15">
      <c r="A112" s="292"/>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row>
    <row r="113" spans="1:122" s="291" customFormat="1" ht="13.5" customHeight="1" x14ac:dyDescent="0.15">
      <c r="A113" s="292"/>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row>
    <row r="114" spans="1:122" s="291" customFormat="1" ht="13.5" customHeight="1" x14ac:dyDescent="0.15">
      <c r="A114" s="292"/>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row>
    <row r="115" spans="1:122" s="291" customFormat="1" ht="13.5" customHeight="1" x14ac:dyDescent="0.15">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row>
    <row r="116" spans="1:122" s="291" customFormat="1" ht="13.5" customHeight="1" x14ac:dyDescent="0.15">
      <c r="A116" s="292"/>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row>
    <row r="117" spans="1:122" s="291" customFormat="1" ht="13.5" customHeight="1" x14ac:dyDescent="0.15">
      <c r="A117" s="292"/>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row>
    <row r="118" spans="1:122" s="291" customFormat="1" ht="13.5" customHeight="1" x14ac:dyDescent="0.15">
      <c r="A118" s="292"/>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row>
    <row r="119" spans="1:122" s="291" customFormat="1" ht="13.5" customHeight="1" x14ac:dyDescent="0.15">
      <c r="A119" s="292"/>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row>
    <row r="120" spans="1:122" s="291" customFormat="1" ht="13.5" customHeight="1" x14ac:dyDescent="0.15">
      <c r="A120" s="292"/>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row>
    <row r="121" spans="1:122" s="291" customFormat="1" ht="13.5" customHeight="1" x14ac:dyDescent="0.15">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row>
    <row r="122" spans="1:122" s="291" customFormat="1" ht="13.5" customHeight="1" x14ac:dyDescent="0.15">
      <c r="A122" s="292"/>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row>
    <row r="123" spans="1:122" s="291" customFormat="1" ht="13.5" customHeight="1" x14ac:dyDescent="0.15">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row>
    <row r="124" spans="1:122" s="291" customFormat="1" ht="13.5" customHeight="1" x14ac:dyDescent="0.15">
      <c r="A124" s="292"/>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row>
    <row r="125" spans="1:122" s="291" customFormat="1" ht="13.5" customHeight="1" x14ac:dyDescent="0.15">
      <c r="A125" s="292"/>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DR125" s="291" t="s">
        <v>492</v>
      </c>
    </row>
  </sheetData>
  <phoneticPr fontId="2"/>
  <printOptions horizontalCentered="1" verticalCentered="1"/>
  <pageMargins left="0.70866141732283472" right="0.70866141732283472" top="0.35433070866141736" bottom="0.35433070866141736" header="0.31496062992125984" footer="0.31496062992125984"/>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320142</v>
      </c>
      <c r="E3" s="162"/>
      <c r="F3" s="163">
        <v>280458</v>
      </c>
      <c r="G3" s="164"/>
      <c r="H3" s="165"/>
    </row>
    <row r="4" spans="1:8" x14ac:dyDescent="0.15">
      <c r="A4" s="166"/>
      <c r="B4" s="167"/>
      <c r="C4" s="168"/>
      <c r="D4" s="169">
        <v>166342</v>
      </c>
      <c r="E4" s="170"/>
      <c r="F4" s="171">
        <v>127286</v>
      </c>
      <c r="G4" s="172"/>
      <c r="H4" s="173"/>
    </row>
    <row r="5" spans="1:8" x14ac:dyDescent="0.15">
      <c r="A5" s="154" t="s">
        <v>538</v>
      </c>
      <c r="B5" s="159"/>
      <c r="C5" s="160"/>
      <c r="D5" s="161">
        <v>417714</v>
      </c>
      <c r="E5" s="162"/>
      <c r="F5" s="163">
        <v>291945</v>
      </c>
      <c r="G5" s="164"/>
      <c r="H5" s="165"/>
    </row>
    <row r="6" spans="1:8" x14ac:dyDescent="0.15">
      <c r="A6" s="166"/>
      <c r="B6" s="167"/>
      <c r="C6" s="168"/>
      <c r="D6" s="169">
        <v>230916</v>
      </c>
      <c r="E6" s="170"/>
      <c r="F6" s="171">
        <v>127651</v>
      </c>
      <c r="G6" s="172"/>
      <c r="H6" s="173"/>
    </row>
    <row r="7" spans="1:8" x14ac:dyDescent="0.15">
      <c r="A7" s="154" t="s">
        <v>539</v>
      </c>
      <c r="B7" s="159"/>
      <c r="C7" s="160"/>
      <c r="D7" s="161">
        <v>667118</v>
      </c>
      <c r="E7" s="162"/>
      <c r="F7" s="163">
        <v>291173</v>
      </c>
      <c r="G7" s="164"/>
      <c r="H7" s="165"/>
    </row>
    <row r="8" spans="1:8" x14ac:dyDescent="0.15">
      <c r="A8" s="166"/>
      <c r="B8" s="167"/>
      <c r="C8" s="168"/>
      <c r="D8" s="169">
        <v>565055</v>
      </c>
      <c r="E8" s="170"/>
      <c r="F8" s="171">
        <v>119071</v>
      </c>
      <c r="G8" s="172"/>
      <c r="H8" s="173"/>
    </row>
    <row r="9" spans="1:8" x14ac:dyDescent="0.15">
      <c r="A9" s="154" t="s">
        <v>540</v>
      </c>
      <c r="B9" s="159"/>
      <c r="C9" s="160"/>
      <c r="D9" s="161">
        <v>358347</v>
      </c>
      <c r="E9" s="162"/>
      <c r="F9" s="163">
        <v>271581</v>
      </c>
      <c r="G9" s="164"/>
      <c r="H9" s="165"/>
    </row>
    <row r="10" spans="1:8" x14ac:dyDescent="0.15">
      <c r="A10" s="166"/>
      <c r="B10" s="167"/>
      <c r="C10" s="168"/>
      <c r="D10" s="169">
        <v>300507</v>
      </c>
      <c r="E10" s="170"/>
      <c r="F10" s="171">
        <v>117844</v>
      </c>
      <c r="G10" s="172"/>
      <c r="H10" s="173"/>
    </row>
    <row r="11" spans="1:8" x14ac:dyDescent="0.15">
      <c r="A11" s="154" t="s">
        <v>541</v>
      </c>
      <c r="B11" s="159"/>
      <c r="C11" s="160"/>
      <c r="D11" s="161">
        <v>661852</v>
      </c>
      <c r="E11" s="162"/>
      <c r="F11" s="163">
        <v>268375</v>
      </c>
      <c r="G11" s="164"/>
      <c r="H11" s="165"/>
    </row>
    <row r="12" spans="1:8" x14ac:dyDescent="0.15">
      <c r="A12" s="166"/>
      <c r="B12" s="167"/>
      <c r="C12" s="174"/>
      <c r="D12" s="169">
        <v>474559</v>
      </c>
      <c r="E12" s="170"/>
      <c r="F12" s="171">
        <v>119602</v>
      </c>
      <c r="G12" s="172"/>
      <c r="H12" s="173"/>
    </row>
    <row r="13" spans="1:8" x14ac:dyDescent="0.15">
      <c r="A13" s="154"/>
      <c r="B13" s="159"/>
      <c r="C13" s="175"/>
      <c r="D13" s="176">
        <v>485035</v>
      </c>
      <c r="E13" s="177"/>
      <c r="F13" s="178">
        <v>280706</v>
      </c>
      <c r="G13" s="179"/>
      <c r="H13" s="165"/>
    </row>
    <row r="14" spans="1:8" x14ac:dyDescent="0.15">
      <c r="A14" s="166"/>
      <c r="B14" s="167"/>
      <c r="C14" s="168"/>
      <c r="D14" s="169">
        <v>347476</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2.93</v>
      </c>
      <c r="C19" s="180">
        <f>ROUND(VALUE(SUBSTITUTE(実質収支比率等に係る経年分析!G$48,"▲","-")),2)</f>
        <v>3.14</v>
      </c>
      <c r="D19" s="180">
        <f>ROUND(VALUE(SUBSTITUTE(実質収支比率等に係る経年分析!H$48,"▲","-")),2)</f>
        <v>2.98</v>
      </c>
      <c r="E19" s="180">
        <f>ROUND(VALUE(SUBSTITUTE(実質収支比率等に係る経年分析!I$48,"▲","-")),2)</f>
        <v>4.21</v>
      </c>
      <c r="F19" s="180">
        <f>ROUND(VALUE(SUBSTITUTE(実質収支比率等に係る経年分析!J$48,"▲","-")),2)</f>
        <v>3.16</v>
      </c>
    </row>
    <row r="20" spans="1:11" x14ac:dyDescent="0.15">
      <c r="A20" s="180" t="s">
        <v>55</v>
      </c>
      <c r="B20" s="180">
        <f>ROUND(VALUE(SUBSTITUTE(実質収支比率等に係る経年分析!F$47,"▲","-")),2)</f>
        <v>47.42</v>
      </c>
      <c r="C20" s="180">
        <f>ROUND(VALUE(SUBSTITUTE(実質収支比率等に係る経年分析!G$47,"▲","-")),2)</f>
        <v>53.57</v>
      </c>
      <c r="D20" s="180">
        <f>ROUND(VALUE(SUBSTITUTE(実質収支比率等に係る経年分析!H$47,"▲","-")),2)</f>
        <v>36.21</v>
      </c>
      <c r="E20" s="180">
        <f>ROUND(VALUE(SUBSTITUTE(実質収支比率等に係る経年分析!I$47,"▲","-")),2)</f>
        <v>29.54</v>
      </c>
      <c r="F20" s="180">
        <f>ROUND(VALUE(SUBSTITUTE(実質収支比率等に係る経年分析!J$47,"▲","-")),2)</f>
        <v>30.31</v>
      </c>
    </row>
    <row r="21" spans="1:11" x14ac:dyDescent="0.15">
      <c r="A21" s="180" t="s">
        <v>56</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4.6100000000000003</v>
      </c>
      <c r="D21" s="180">
        <f>IF(ISNUMBER(VALUE(SUBSTITUTE(実質収支比率等に係る経年分析!H$49,"▲","-"))),ROUND(VALUE(SUBSTITUTE(実質収支比率等に係る経年分析!H$49,"▲","-")),2),NA())</f>
        <v>-19.18</v>
      </c>
      <c r="E21" s="180">
        <f>IF(ISNUMBER(VALUE(SUBSTITUTE(実質収支比率等に係る経年分析!I$49,"▲","-"))),ROUND(VALUE(SUBSTITUTE(実質収支比率等に係る経年分析!I$49,"▲","-")),2),NA())</f>
        <v>-7.4</v>
      </c>
      <c r="F21" s="180">
        <f>IF(ISNUMBER(VALUE(SUBSTITUTE(実質収支比率等に係る経年分析!J$49,"▲","-"))),ROUND(VALUE(SUBSTITUTE(実質収支比率等に係る経年分析!J$49,"▲","-")),2),NA())</f>
        <v>-0.87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農業集落排水事業及び個別排水処理事業特別会計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町立診療所事業特別会計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特別養護老人ホーム事業特別会計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3.12</v>
      </c>
    </row>
    <row r="36" spans="1:16" x14ac:dyDescent="0.15">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4.8499999999999996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350</v>
      </c>
      <c r="E42" s="182"/>
      <c r="F42" s="182"/>
      <c r="G42" s="182">
        <f>'実質公債費比率（分子）の構造'!L$52</f>
        <v>356</v>
      </c>
      <c r="H42" s="182"/>
      <c r="I42" s="182"/>
      <c r="J42" s="182">
        <f>'実質公債費比率（分子）の構造'!M$52</f>
        <v>365</v>
      </c>
      <c r="K42" s="182"/>
      <c r="L42" s="182"/>
      <c r="M42" s="182">
        <f>'実質公債費比率（分子）の構造'!N$52</f>
        <v>327</v>
      </c>
      <c r="N42" s="182"/>
      <c r="O42" s="182"/>
      <c r="P42" s="182">
        <f>'実質公債費比率（分子）の構造'!O$52</f>
        <v>292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5</v>
      </c>
      <c r="C44" s="182"/>
      <c r="D44" s="182"/>
      <c r="E44" s="182">
        <f>'実質公債費比率（分子）の構造'!L$50</f>
        <v>5</v>
      </c>
      <c r="F44" s="182"/>
      <c r="G44" s="182"/>
      <c r="H44" s="182">
        <f>'実質公債費比率（分子）の構造'!M$50</f>
        <v>3</v>
      </c>
      <c r="I44" s="182"/>
      <c r="J44" s="182"/>
      <c r="K44" s="182">
        <f>'実質公債費比率（分子）の構造'!N$50</f>
        <v>1</v>
      </c>
      <c r="L44" s="182"/>
      <c r="M44" s="182"/>
      <c r="N44" s="182">
        <f>'実質公債費比率（分子）の構造'!O$50</f>
        <v>2</v>
      </c>
      <c r="O44" s="182"/>
      <c r="P44" s="182"/>
    </row>
    <row r="45" spans="1:16" x14ac:dyDescent="0.15">
      <c r="A45" s="182" t="s">
        <v>66</v>
      </c>
      <c r="B45" s="182">
        <f>'実質公債費比率（分子）の構造'!K$49</f>
        <v>11</v>
      </c>
      <c r="C45" s="182"/>
      <c r="D45" s="182"/>
      <c r="E45" s="182">
        <f>'実質公債費比率（分子）の構造'!L$49</f>
        <v>11</v>
      </c>
      <c r="F45" s="182"/>
      <c r="G45" s="182"/>
      <c r="H45" s="182">
        <f>'実質公債費比率（分子）の構造'!M$49</f>
        <v>11</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25</v>
      </c>
      <c r="C46" s="182"/>
      <c r="D46" s="182"/>
      <c r="E46" s="182">
        <f>'実質公債費比率（分子）の構造'!L$48</f>
        <v>34</v>
      </c>
      <c r="F46" s="182"/>
      <c r="G46" s="182"/>
      <c r="H46" s="182">
        <f>'実質公債費比率（分子）の構造'!M$48</f>
        <v>45</v>
      </c>
      <c r="I46" s="182"/>
      <c r="J46" s="182"/>
      <c r="K46" s="182">
        <f>'実質公債費比率（分子）の構造'!N$48</f>
        <v>47</v>
      </c>
      <c r="L46" s="182"/>
      <c r="M46" s="182"/>
      <c r="N46" s="182">
        <f>'実質公債費比率（分子）の構造'!O$48</f>
        <v>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420</v>
      </c>
      <c r="C49" s="182"/>
      <c r="D49" s="182"/>
      <c r="E49" s="182">
        <f>'実質公債費比率（分子）の構造'!L$45</f>
        <v>428</v>
      </c>
      <c r="F49" s="182"/>
      <c r="G49" s="182"/>
      <c r="H49" s="182">
        <f>'実質公債費比率（分子）の構造'!M$45</f>
        <v>445</v>
      </c>
      <c r="I49" s="182"/>
      <c r="J49" s="182"/>
      <c r="K49" s="182">
        <f>'実質公債費比率（分子）の構造'!N$45</f>
        <v>416</v>
      </c>
      <c r="L49" s="182"/>
      <c r="M49" s="182"/>
      <c r="N49" s="182">
        <f>'実質公債費比率（分子）の構造'!O$45</f>
        <v>367</v>
      </c>
      <c r="O49" s="182"/>
      <c r="P49" s="182"/>
    </row>
    <row r="50" spans="1:16" x14ac:dyDescent="0.15">
      <c r="A50" s="182" t="s">
        <v>71</v>
      </c>
      <c r="B50" s="182" t="e">
        <f>NA()</f>
        <v>#N/A</v>
      </c>
      <c r="C50" s="182">
        <f>IF(ISNUMBER('実質公債費比率（分子）の構造'!K$53),'実質公債費比率（分子）の構造'!K$53,NA())</f>
        <v>111</v>
      </c>
      <c r="D50" s="182" t="e">
        <f>NA()</f>
        <v>#N/A</v>
      </c>
      <c r="E50" s="182" t="e">
        <f>NA()</f>
        <v>#N/A</v>
      </c>
      <c r="F50" s="182">
        <f>IF(ISNUMBER('実質公債費比率（分子）の構造'!L$53),'実質公債費比率（分子）の構造'!L$53,NA())</f>
        <v>122</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131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2695</v>
      </c>
      <c r="E56" s="181"/>
      <c r="F56" s="181"/>
      <c r="G56" s="181">
        <f>'将来負担比率（分子）の構造'!J$52</f>
        <v>2695</v>
      </c>
      <c r="H56" s="181"/>
      <c r="I56" s="181"/>
      <c r="J56" s="181">
        <f>'将来負担比率（分子）の構造'!K$52</f>
        <v>2966</v>
      </c>
      <c r="K56" s="181"/>
      <c r="L56" s="181"/>
      <c r="M56" s="181">
        <f>'将来負担比率（分子）の構造'!L$52</f>
        <v>3126</v>
      </c>
      <c r="N56" s="181"/>
      <c r="O56" s="181"/>
      <c r="P56" s="181">
        <f>'将来負担比率（分子）の構造'!M$52</f>
        <v>3489</v>
      </c>
    </row>
    <row r="57" spans="1:16" x14ac:dyDescent="0.15">
      <c r="A57" s="181" t="s">
        <v>42</v>
      </c>
      <c r="B57" s="181"/>
      <c r="C57" s="181"/>
      <c r="D57" s="181">
        <f>'将来負担比率（分子）の構造'!I$51</f>
        <v>631</v>
      </c>
      <c r="E57" s="181"/>
      <c r="F57" s="181"/>
      <c r="G57" s="181">
        <f>'将来負担比率（分子）の構造'!J$51</f>
        <v>678</v>
      </c>
      <c r="H57" s="181"/>
      <c r="I57" s="181"/>
      <c r="J57" s="181">
        <f>'将来負担比率（分子）の構造'!K$51</f>
        <v>658</v>
      </c>
      <c r="K57" s="181"/>
      <c r="L57" s="181"/>
      <c r="M57" s="181">
        <f>'将来負担比率（分子）の構造'!L$51</f>
        <v>615</v>
      </c>
      <c r="N57" s="181"/>
      <c r="O57" s="181"/>
      <c r="P57" s="181">
        <f>'将来負担比率（分子）の構造'!M$51</f>
        <v>639</v>
      </c>
    </row>
    <row r="58" spans="1:16" x14ac:dyDescent="0.15">
      <c r="A58" s="181" t="s">
        <v>41</v>
      </c>
      <c r="B58" s="181"/>
      <c r="C58" s="181"/>
      <c r="D58" s="181">
        <f>'将来負担比率（分子）の構造'!I$50</f>
        <v>1547</v>
      </c>
      <c r="E58" s="181"/>
      <c r="F58" s="181"/>
      <c r="G58" s="181">
        <f>'将来負担比率（分子）の構造'!J$50</f>
        <v>1670</v>
      </c>
      <c r="H58" s="181"/>
      <c r="I58" s="181"/>
      <c r="J58" s="181">
        <f>'将来負担比率（分子）の構造'!K$50</f>
        <v>1437</v>
      </c>
      <c r="K58" s="181"/>
      <c r="L58" s="181"/>
      <c r="M58" s="181">
        <f>'将来負担比率（分子）の構造'!L$50</f>
        <v>1359</v>
      </c>
      <c r="N58" s="181"/>
      <c r="O58" s="181"/>
      <c r="P58" s="181">
        <f>'将来負担比率（分子）の構造'!M$50</f>
        <v>1526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39</v>
      </c>
      <c r="C61" s="181"/>
      <c r="D61" s="181"/>
      <c r="E61" s="181">
        <f>'将来負担比率（分子）の構造'!J$46</f>
        <v>31</v>
      </c>
      <c r="F61" s="181"/>
      <c r="G61" s="181"/>
      <c r="H61" s="181">
        <f>'将来負担比率（分子）の構造'!K$46</f>
        <v>24</v>
      </c>
      <c r="I61" s="181"/>
      <c r="J61" s="181"/>
      <c r="K61" s="181">
        <f>'将来負担比率（分子）の構造'!L$46</f>
        <v>16</v>
      </c>
      <c r="L61" s="181"/>
      <c r="M61" s="181"/>
      <c r="N61" s="181">
        <f>'将来負担比率（分子）の構造'!M$46</f>
        <v>8</v>
      </c>
      <c r="O61" s="181"/>
      <c r="P61" s="181"/>
    </row>
    <row r="62" spans="1:16" x14ac:dyDescent="0.15">
      <c r="A62" s="181" t="s">
        <v>35</v>
      </c>
      <c r="B62" s="181">
        <f>'将来負担比率（分子）の構造'!I$45</f>
        <v>337</v>
      </c>
      <c r="C62" s="181"/>
      <c r="D62" s="181"/>
      <c r="E62" s="181">
        <f>'将来負担比率（分子）の構造'!J$45</f>
        <v>336</v>
      </c>
      <c r="F62" s="181"/>
      <c r="G62" s="181"/>
      <c r="H62" s="181">
        <f>'将来負担比率（分子）の構造'!K$45</f>
        <v>301</v>
      </c>
      <c r="I62" s="181"/>
      <c r="J62" s="181"/>
      <c r="K62" s="181">
        <f>'将来負担比率（分子）の構造'!L$45</f>
        <v>282</v>
      </c>
      <c r="L62" s="181"/>
      <c r="M62" s="181"/>
      <c r="N62" s="181">
        <f>'将来負担比率（分子）の構造'!M$45</f>
        <v>256</v>
      </c>
      <c r="O62" s="181"/>
      <c r="P62" s="181"/>
    </row>
    <row r="63" spans="1:16" x14ac:dyDescent="0.15">
      <c r="A63" s="181" t="s">
        <v>34</v>
      </c>
      <c r="B63" s="181">
        <f>'将来負担比率（分子）の構造'!I$44</f>
        <v>37</v>
      </c>
      <c r="C63" s="181"/>
      <c r="D63" s="181"/>
      <c r="E63" s="181">
        <f>'将来負担比率（分子）の構造'!J$44</f>
        <v>26</v>
      </c>
      <c r="F63" s="181"/>
      <c r="G63" s="181"/>
      <c r="H63" s="181">
        <f>'将来負担比率（分子）の構造'!K$44</f>
        <v>16</v>
      </c>
      <c r="I63" s="181"/>
      <c r="J63" s="181"/>
      <c r="K63" s="181">
        <f>'将来負担比率（分子）の構造'!L$44</f>
        <v>14</v>
      </c>
      <c r="L63" s="181"/>
      <c r="M63" s="181"/>
      <c r="N63" s="181">
        <f>'将来負担比率（分子）の構造'!M$44</f>
        <v>12</v>
      </c>
      <c r="O63" s="181"/>
      <c r="P63" s="181"/>
    </row>
    <row r="64" spans="1:16" x14ac:dyDescent="0.15">
      <c r="A64" s="181" t="s">
        <v>33</v>
      </c>
      <c r="B64" s="181">
        <f>'将来負担比率（分子）の構造'!I$43</f>
        <v>419</v>
      </c>
      <c r="C64" s="181"/>
      <c r="D64" s="181"/>
      <c r="E64" s="181">
        <f>'将来負担比率（分子）の構造'!J$43</f>
        <v>445</v>
      </c>
      <c r="F64" s="181"/>
      <c r="G64" s="181"/>
      <c r="H64" s="181">
        <f>'将来負担比率（分子）の構造'!K$43</f>
        <v>519</v>
      </c>
      <c r="I64" s="181"/>
      <c r="J64" s="181"/>
      <c r="K64" s="181">
        <f>'将来負担比率（分子）の構造'!L$43</f>
        <v>548</v>
      </c>
      <c r="L64" s="181"/>
      <c r="M64" s="181"/>
      <c r="N64" s="181">
        <f>'将来負担比率（分子）の構造'!M$43</f>
        <v>587</v>
      </c>
      <c r="O64" s="181"/>
      <c r="P64" s="181"/>
    </row>
    <row r="65" spans="1:16" x14ac:dyDescent="0.15">
      <c r="A65" s="181" t="s">
        <v>32</v>
      </c>
      <c r="B65" s="181">
        <f>'将来負担比率（分子）の構造'!I$42</f>
        <v>6</v>
      </c>
      <c r="C65" s="181"/>
      <c r="D65" s="181"/>
      <c r="E65" s="181">
        <f>'将来負担比率（分子）の構造'!J$42</f>
        <v>3</v>
      </c>
      <c r="F65" s="181"/>
      <c r="G65" s="181"/>
      <c r="H65" s="181">
        <f>'将来負担比率（分子）の構造'!K$42</f>
        <v>1</v>
      </c>
      <c r="I65" s="181"/>
      <c r="J65" s="181"/>
      <c r="K65" s="181">
        <f>'将来負担比率（分子）の構造'!L$42</f>
        <v>9</v>
      </c>
      <c r="L65" s="181"/>
      <c r="M65" s="181"/>
      <c r="N65" s="181">
        <f>'将来負担比率（分子）の構造'!M$42</f>
        <v>38</v>
      </c>
      <c r="O65" s="181"/>
      <c r="P65" s="181"/>
    </row>
    <row r="66" spans="1:16" x14ac:dyDescent="0.15">
      <c r="A66" s="181" t="s">
        <v>31</v>
      </c>
      <c r="B66" s="181">
        <f>'将来負担比率（分子）の構造'!I$41</f>
        <v>3855</v>
      </c>
      <c r="C66" s="181"/>
      <c r="D66" s="181"/>
      <c r="E66" s="181">
        <f>'将来負担比率（分子）の構造'!J$41</f>
        <v>3895</v>
      </c>
      <c r="F66" s="181"/>
      <c r="G66" s="181"/>
      <c r="H66" s="181">
        <f>'将来負担比率（分子）の構造'!K$41</f>
        <v>4223</v>
      </c>
      <c r="I66" s="181"/>
      <c r="J66" s="181"/>
      <c r="K66" s="181">
        <f>'将来負担比率（分子）の構造'!L$41</f>
        <v>4378</v>
      </c>
      <c r="L66" s="181"/>
      <c r="M66" s="181"/>
      <c r="N66" s="181">
        <f>'将来負担比率（分子）の構造'!M$41</f>
        <v>4885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24</v>
      </c>
      <c r="J67" s="181" t="e">
        <f>NA()</f>
        <v>#N/A</v>
      </c>
      <c r="K67" s="181" t="e">
        <f>NA()</f>
        <v>#N/A</v>
      </c>
      <c r="L67" s="181">
        <f>IF(ISNUMBER('将来負担比率（分子）の構造'!L$53), IF('将来負担比率（分子）の構造'!L$53 &lt; 0, 0, '将来負担比率（分子）の構造'!L$53), NA())</f>
        <v>146</v>
      </c>
      <c r="M67" s="181" t="e">
        <f>NA()</f>
        <v>#N/A</v>
      </c>
      <c r="N67" s="181" t="e">
        <f>NA()</f>
        <v>#N/A</v>
      </c>
      <c r="O67" s="181">
        <f>IF(ISNUMBER('将来負担比率（分子）の構造'!M$53), IF('将来負担比率（分子）の構造'!M$53 &lt; 0, 0, '将来負担比率（分子）の構造'!M$53), NA())</f>
        <v>131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620</v>
      </c>
      <c r="C72" s="185">
        <f>基金残高に係る経年分析!G55</f>
        <v>481</v>
      </c>
      <c r="D72" s="185">
        <f>基金残高に係る経年分析!H55</f>
        <v>485</v>
      </c>
    </row>
    <row r="73" spans="1:16" x14ac:dyDescent="0.15">
      <c r="A73" s="184" t="s">
        <v>78</v>
      </c>
      <c r="B73" s="185">
        <f>基金残高に係る経年分析!F56</f>
        <v>71</v>
      </c>
      <c r="C73" s="185">
        <f>基金残高に係る経年分析!G56</f>
        <v>121</v>
      </c>
      <c r="D73" s="185">
        <f>基金残高に係る経年分析!H56</f>
        <v>232</v>
      </c>
    </row>
    <row r="74" spans="1:16" x14ac:dyDescent="0.15">
      <c r="A74" s="184" t="s">
        <v>79</v>
      </c>
      <c r="B74" s="185">
        <f>基金残高に係る経年分析!F57</f>
        <v>676</v>
      </c>
      <c r="C74" s="185">
        <f>基金残高に係る経年分析!G57</f>
        <v>710</v>
      </c>
      <c r="D74" s="185">
        <f>基金残高に係る経年分析!H57</f>
        <v>756</v>
      </c>
    </row>
  </sheetData>
  <sheetProtection algorithmName="SHA-512" hashValue="ToSMz3VjwJdME6pMkuOgWw5qeIlzN/Op8QG2d4tqIDKTmdtcEXpa0e5G2pSWSF7IKKtkKPNVbIFIfyMahgei/A==" saltValue="YmSkV51NpKN6FrgwM+rp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6" t="s">
        <v>210</v>
      </c>
      <c r="DI1" s="797"/>
      <c r="DJ1" s="797"/>
      <c r="DK1" s="797"/>
      <c r="DL1" s="797"/>
      <c r="DM1" s="797"/>
      <c r="DN1" s="798"/>
      <c r="DO1" s="226"/>
      <c r="DP1" s="796" t="s">
        <v>211</v>
      </c>
      <c r="DQ1" s="797"/>
      <c r="DR1" s="797"/>
      <c r="DS1" s="797"/>
      <c r="DT1" s="797"/>
      <c r="DU1" s="797"/>
      <c r="DV1" s="797"/>
      <c r="DW1" s="797"/>
      <c r="DX1" s="797"/>
      <c r="DY1" s="797"/>
      <c r="DZ1" s="797"/>
      <c r="EA1" s="797"/>
      <c r="EB1" s="797"/>
      <c r="EC1" s="798"/>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8" t="s">
        <v>213</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214</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215</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x14ac:dyDescent="0.15">
      <c r="B4" s="738" t="s">
        <v>1</v>
      </c>
      <c r="C4" s="739"/>
      <c r="D4" s="739"/>
      <c r="E4" s="739"/>
      <c r="F4" s="739"/>
      <c r="G4" s="739"/>
      <c r="H4" s="739"/>
      <c r="I4" s="739"/>
      <c r="J4" s="739"/>
      <c r="K4" s="739"/>
      <c r="L4" s="739"/>
      <c r="M4" s="739"/>
      <c r="N4" s="739"/>
      <c r="O4" s="739"/>
      <c r="P4" s="739"/>
      <c r="Q4" s="740"/>
      <c r="R4" s="738" t="s">
        <v>216</v>
      </c>
      <c r="S4" s="739"/>
      <c r="T4" s="739"/>
      <c r="U4" s="739"/>
      <c r="V4" s="739"/>
      <c r="W4" s="739"/>
      <c r="X4" s="739"/>
      <c r="Y4" s="740"/>
      <c r="Z4" s="738" t="s">
        <v>217</v>
      </c>
      <c r="AA4" s="739"/>
      <c r="AB4" s="739"/>
      <c r="AC4" s="740"/>
      <c r="AD4" s="738" t="s">
        <v>218</v>
      </c>
      <c r="AE4" s="739"/>
      <c r="AF4" s="739"/>
      <c r="AG4" s="739"/>
      <c r="AH4" s="739"/>
      <c r="AI4" s="739"/>
      <c r="AJ4" s="739"/>
      <c r="AK4" s="740"/>
      <c r="AL4" s="738" t="s">
        <v>217</v>
      </c>
      <c r="AM4" s="739"/>
      <c r="AN4" s="739"/>
      <c r="AO4" s="740"/>
      <c r="AP4" s="799" t="s">
        <v>219</v>
      </c>
      <c r="AQ4" s="799"/>
      <c r="AR4" s="799"/>
      <c r="AS4" s="799"/>
      <c r="AT4" s="799"/>
      <c r="AU4" s="799"/>
      <c r="AV4" s="799"/>
      <c r="AW4" s="799"/>
      <c r="AX4" s="799"/>
      <c r="AY4" s="799"/>
      <c r="AZ4" s="799"/>
      <c r="BA4" s="799"/>
      <c r="BB4" s="799"/>
      <c r="BC4" s="799"/>
      <c r="BD4" s="799"/>
      <c r="BE4" s="799"/>
      <c r="BF4" s="799"/>
      <c r="BG4" s="799" t="s">
        <v>220</v>
      </c>
      <c r="BH4" s="799"/>
      <c r="BI4" s="799"/>
      <c r="BJ4" s="799"/>
      <c r="BK4" s="799"/>
      <c r="BL4" s="799"/>
      <c r="BM4" s="799"/>
      <c r="BN4" s="799"/>
      <c r="BO4" s="799" t="s">
        <v>217</v>
      </c>
      <c r="BP4" s="799"/>
      <c r="BQ4" s="799"/>
      <c r="BR4" s="799"/>
      <c r="BS4" s="799" t="s">
        <v>221</v>
      </c>
      <c r="BT4" s="799"/>
      <c r="BU4" s="799"/>
      <c r="BV4" s="799"/>
      <c r="BW4" s="799"/>
      <c r="BX4" s="799"/>
      <c r="BY4" s="799"/>
      <c r="BZ4" s="799"/>
      <c r="CA4" s="799"/>
      <c r="CB4" s="799"/>
      <c r="CD4" s="781" t="s">
        <v>222</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30" customFormat="1" ht="11.25" customHeight="1" x14ac:dyDescent="0.15">
      <c r="B5" s="743" t="s">
        <v>223</v>
      </c>
      <c r="C5" s="744"/>
      <c r="D5" s="744"/>
      <c r="E5" s="744"/>
      <c r="F5" s="744"/>
      <c r="G5" s="744"/>
      <c r="H5" s="744"/>
      <c r="I5" s="744"/>
      <c r="J5" s="744"/>
      <c r="K5" s="744"/>
      <c r="L5" s="744"/>
      <c r="M5" s="744"/>
      <c r="N5" s="744"/>
      <c r="O5" s="744"/>
      <c r="P5" s="744"/>
      <c r="Q5" s="745"/>
      <c r="R5" s="732">
        <v>172392</v>
      </c>
      <c r="S5" s="733"/>
      <c r="T5" s="733"/>
      <c r="U5" s="733"/>
      <c r="V5" s="733"/>
      <c r="W5" s="733"/>
      <c r="X5" s="733"/>
      <c r="Y5" s="776"/>
      <c r="Z5" s="794">
        <v>4</v>
      </c>
      <c r="AA5" s="794"/>
      <c r="AB5" s="794"/>
      <c r="AC5" s="794"/>
      <c r="AD5" s="795">
        <v>172392</v>
      </c>
      <c r="AE5" s="795"/>
      <c r="AF5" s="795"/>
      <c r="AG5" s="795"/>
      <c r="AH5" s="795"/>
      <c r="AI5" s="795"/>
      <c r="AJ5" s="795"/>
      <c r="AK5" s="795"/>
      <c r="AL5" s="777">
        <v>11.1</v>
      </c>
      <c r="AM5" s="748"/>
      <c r="AN5" s="748"/>
      <c r="AO5" s="778"/>
      <c r="AP5" s="743" t="s">
        <v>224</v>
      </c>
      <c r="AQ5" s="744"/>
      <c r="AR5" s="744"/>
      <c r="AS5" s="744"/>
      <c r="AT5" s="744"/>
      <c r="AU5" s="744"/>
      <c r="AV5" s="744"/>
      <c r="AW5" s="744"/>
      <c r="AX5" s="744"/>
      <c r="AY5" s="744"/>
      <c r="AZ5" s="744"/>
      <c r="BA5" s="744"/>
      <c r="BB5" s="744"/>
      <c r="BC5" s="744"/>
      <c r="BD5" s="744"/>
      <c r="BE5" s="744"/>
      <c r="BF5" s="745"/>
      <c r="BG5" s="677">
        <v>165778</v>
      </c>
      <c r="BH5" s="678"/>
      <c r="BI5" s="678"/>
      <c r="BJ5" s="678"/>
      <c r="BK5" s="678"/>
      <c r="BL5" s="678"/>
      <c r="BM5" s="678"/>
      <c r="BN5" s="679"/>
      <c r="BO5" s="714">
        <v>96.2</v>
      </c>
      <c r="BP5" s="714"/>
      <c r="BQ5" s="714"/>
      <c r="BR5" s="714"/>
      <c r="BS5" s="715">
        <v>1496</v>
      </c>
      <c r="BT5" s="715"/>
      <c r="BU5" s="715"/>
      <c r="BV5" s="715"/>
      <c r="BW5" s="715"/>
      <c r="BX5" s="715"/>
      <c r="BY5" s="715"/>
      <c r="BZ5" s="715"/>
      <c r="CA5" s="715"/>
      <c r="CB5" s="774"/>
      <c r="CD5" s="781" t="s">
        <v>219</v>
      </c>
      <c r="CE5" s="782"/>
      <c r="CF5" s="782"/>
      <c r="CG5" s="782"/>
      <c r="CH5" s="782"/>
      <c r="CI5" s="782"/>
      <c r="CJ5" s="782"/>
      <c r="CK5" s="782"/>
      <c r="CL5" s="782"/>
      <c r="CM5" s="782"/>
      <c r="CN5" s="782"/>
      <c r="CO5" s="782"/>
      <c r="CP5" s="782"/>
      <c r="CQ5" s="783"/>
      <c r="CR5" s="781" t="s">
        <v>225</v>
      </c>
      <c r="CS5" s="782"/>
      <c r="CT5" s="782"/>
      <c r="CU5" s="782"/>
      <c r="CV5" s="782"/>
      <c r="CW5" s="782"/>
      <c r="CX5" s="782"/>
      <c r="CY5" s="783"/>
      <c r="CZ5" s="781" t="s">
        <v>217</v>
      </c>
      <c r="DA5" s="782"/>
      <c r="DB5" s="782"/>
      <c r="DC5" s="783"/>
      <c r="DD5" s="781" t="s">
        <v>226</v>
      </c>
      <c r="DE5" s="782"/>
      <c r="DF5" s="782"/>
      <c r="DG5" s="782"/>
      <c r="DH5" s="782"/>
      <c r="DI5" s="782"/>
      <c r="DJ5" s="782"/>
      <c r="DK5" s="782"/>
      <c r="DL5" s="782"/>
      <c r="DM5" s="782"/>
      <c r="DN5" s="782"/>
      <c r="DO5" s="782"/>
      <c r="DP5" s="783"/>
      <c r="DQ5" s="781" t="s">
        <v>227</v>
      </c>
      <c r="DR5" s="782"/>
      <c r="DS5" s="782"/>
      <c r="DT5" s="782"/>
      <c r="DU5" s="782"/>
      <c r="DV5" s="782"/>
      <c r="DW5" s="782"/>
      <c r="DX5" s="782"/>
      <c r="DY5" s="782"/>
      <c r="DZ5" s="782"/>
      <c r="EA5" s="782"/>
      <c r="EB5" s="782"/>
      <c r="EC5" s="783"/>
    </row>
    <row r="6" spans="2:143" ht="11.25" customHeight="1" x14ac:dyDescent="0.15">
      <c r="B6" s="674" t="s">
        <v>228</v>
      </c>
      <c r="C6" s="675"/>
      <c r="D6" s="675"/>
      <c r="E6" s="675"/>
      <c r="F6" s="675"/>
      <c r="G6" s="675"/>
      <c r="H6" s="675"/>
      <c r="I6" s="675"/>
      <c r="J6" s="675"/>
      <c r="K6" s="675"/>
      <c r="L6" s="675"/>
      <c r="M6" s="675"/>
      <c r="N6" s="675"/>
      <c r="O6" s="675"/>
      <c r="P6" s="675"/>
      <c r="Q6" s="676"/>
      <c r="R6" s="677">
        <v>41205</v>
      </c>
      <c r="S6" s="678"/>
      <c r="T6" s="678"/>
      <c r="U6" s="678"/>
      <c r="V6" s="678"/>
      <c r="W6" s="678"/>
      <c r="X6" s="678"/>
      <c r="Y6" s="679"/>
      <c r="Z6" s="714">
        <v>1</v>
      </c>
      <c r="AA6" s="714"/>
      <c r="AB6" s="714"/>
      <c r="AC6" s="714"/>
      <c r="AD6" s="715">
        <v>41205</v>
      </c>
      <c r="AE6" s="715"/>
      <c r="AF6" s="715"/>
      <c r="AG6" s="715"/>
      <c r="AH6" s="715"/>
      <c r="AI6" s="715"/>
      <c r="AJ6" s="715"/>
      <c r="AK6" s="715"/>
      <c r="AL6" s="680">
        <v>2.7</v>
      </c>
      <c r="AM6" s="681"/>
      <c r="AN6" s="681"/>
      <c r="AO6" s="716"/>
      <c r="AP6" s="674" t="s">
        <v>229</v>
      </c>
      <c r="AQ6" s="675"/>
      <c r="AR6" s="675"/>
      <c r="AS6" s="675"/>
      <c r="AT6" s="675"/>
      <c r="AU6" s="675"/>
      <c r="AV6" s="675"/>
      <c r="AW6" s="675"/>
      <c r="AX6" s="675"/>
      <c r="AY6" s="675"/>
      <c r="AZ6" s="675"/>
      <c r="BA6" s="675"/>
      <c r="BB6" s="675"/>
      <c r="BC6" s="675"/>
      <c r="BD6" s="675"/>
      <c r="BE6" s="675"/>
      <c r="BF6" s="676"/>
      <c r="BG6" s="677">
        <v>165778</v>
      </c>
      <c r="BH6" s="678"/>
      <c r="BI6" s="678"/>
      <c r="BJ6" s="678"/>
      <c r="BK6" s="678"/>
      <c r="BL6" s="678"/>
      <c r="BM6" s="678"/>
      <c r="BN6" s="679"/>
      <c r="BO6" s="714">
        <v>96.2</v>
      </c>
      <c r="BP6" s="714"/>
      <c r="BQ6" s="714"/>
      <c r="BR6" s="714"/>
      <c r="BS6" s="715">
        <v>1496</v>
      </c>
      <c r="BT6" s="715"/>
      <c r="BU6" s="715"/>
      <c r="BV6" s="715"/>
      <c r="BW6" s="715"/>
      <c r="BX6" s="715"/>
      <c r="BY6" s="715"/>
      <c r="BZ6" s="715"/>
      <c r="CA6" s="715"/>
      <c r="CB6" s="774"/>
      <c r="CD6" s="735" t="s">
        <v>230</v>
      </c>
      <c r="CE6" s="736"/>
      <c r="CF6" s="736"/>
      <c r="CG6" s="736"/>
      <c r="CH6" s="736"/>
      <c r="CI6" s="736"/>
      <c r="CJ6" s="736"/>
      <c r="CK6" s="736"/>
      <c r="CL6" s="736"/>
      <c r="CM6" s="736"/>
      <c r="CN6" s="736"/>
      <c r="CO6" s="736"/>
      <c r="CP6" s="736"/>
      <c r="CQ6" s="737"/>
      <c r="CR6" s="677">
        <v>51984</v>
      </c>
      <c r="CS6" s="678"/>
      <c r="CT6" s="678"/>
      <c r="CU6" s="678"/>
      <c r="CV6" s="678"/>
      <c r="CW6" s="678"/>
      <c r="CX6" s="678"/>
      <c r="CY6" s="679"/>
      <c r="CZ6" s="777">
        <v>1.2</v>
      </c>
      <c r="DA6" s="748"/>
      <c r="DB6" s="748"/>
      <c r="DC6" s="780"/>
      <c r="DD6" s="683" t="s">
        <v>128</v>
      </c>
      <c r="DE6" s="678"/>
      <c r="DF6" s="678"/>
      <c r="DG6" s="678"/>
      <c r="DH6" s="678"/>
      <c r="DI6" s="678"/>
      <c r="DJ6" s="678"/>
      <c r="DK6" s="678"/>
      <c r="DL6" s="678"/>
      <c r="DM6" s="678"/>
      <c r="DN6" s="678"/>
      <c r="DO6" s="678"/>
      <c r="DP6" s="679"/>
      <c r="DQ6" s="683">
        <v>51984</v>
      </c>
      <c r="DR6" s="678"/>
      <c r="DS6" s="678"/>
      <c r="DT6" s="678"/>
      <c r="DU6" s="678"/>
      <c r="DV6" s="678"/>
      <c r="DW6" s="678"/>
      <c r="DX6" s="678"/>
      <c r="DY6" s="678"/>
      <c r="DZ6" s="678"/>
      <c r="EA6" s="678"/>
      <c r="EB6" s="678"/>
      <c r="EC6" s="721"/>
    </row>
    <row r="7" spans="2:143" ht="11.25" customHeight="1" x14ac:dyDescent="0.15">
      <c r="B7" s="674" t="s">
        <v>231</v>
      </c>
      <c r="C7" s="675"/>
      <c r="D7" s="675"/>
      <c r="E7" s="675"/>
      <c r="F7" s="675"/>
      <c r="G7" s="675"/>
      <c r="H7" s="675"/>
      <c r="I7" s="675"/>
      <c r="J7" s="675"/>
      <c r="K7" s="675"/>
      <c r="L7" s="675"/>
      <c r="M7" s="675"/>
      <c r="N7" s="675"/>
      <c r="O7" s="675"/>
      <c r="P7" s="675"/>
      <c r="Q7" s="676"/>
      <c r="R7" s="677">
        <v>129</v>
      </c>
      <c r="S7" s="678"/>
      <c r="T7" s="678"/>
      <c r="U7" s="678"/>
      <c r="V7" s="678"/>
      <c r="W7" s="678"/>
      <c r="X7" s="678"/>
      <c r="Y7" s="679"/>
      <c r="Z7" s="714">
        <v>0</v>
      </c>
      <c r="AA7" s="714"/>
      <c r="AB7" s="714"/>
      <c r="AC7" s="714"/>
      <c r="AD7" s="715">
        <v>129</v>
      </c>
      <c r="AE7" s="715"/>
      <c r="AF7" s="715"/>
      <c r="AG7" s="715"/>
      <c r="AH7" s="715"/>
      <c r="AI7" s="715"/>
      <c r="AJ7" s="715"/>
      <c r="AK7" s="715"/>
      <c r="AL7" s="680">
        <v>0</v>
      </c>
      <c r="AM7" s="681"/>
      <c r="AN7" s="681"/>
      <c r="AO7" s="716"/>
      <c r="AP7" s="674" t="s">
        <v>232</v>
      </c>
      <c r="AQ7" s="675"/>
      <c r="AR7" s="675"/>
      <c r="AS7" s="675"/>
      <c r="AT7" s="675"/>
      <c r="AU7" s="675"/>
      <c r="AV7" s="675"/>
      <c r="AW7" s="675"/>
      <c r="AX7" s="675"/>
      <c r="AY7" s="675"/>
      <c r="AZ7" s="675"/>
      <c r="BA7" s="675"/>
      <c r="BB7" s="675"/>
      <c r="BC7" s="675"/>
      <c r="BD7" s="675"/>
      <c r="BE7" s="675"/>
      <c r="BF7" s="676"/>
      <c r="BG7" s="677">
        <v>74067</v>
      </c>
      <c r="BH7" s="678"/>
      <c r="BI7" s="678"/>
      <c r="BJ7" s="678"/>
      <c r="BK7" s="678"/>
      <c r="BL7" s="678"/>
      <c r="BM7" s="678"/>
      <c r="BN7" s="679"/>
      <c r="BO7" s="714">
        <v>43</v>
      </c>
      <c r="BP7" s="714"/>
      <c r="BQ7" s="714"/>
      <c r="BR7" s="714"/>
      <c r="BS7" s="715">
        <v>1496</v>
      </c>
      <c r="BT7" s="715"/>
      <c r="BU7" s="715"/>
      <c r="BV7" s="715"/>
      <c r="BW7" s="715"/>
      <c r="BX7" s="715"/>
      <c r="BY7" s="715"/>
      <c r="BZ7" s="715"/>
      <c r="CA7" s="715"/>
      <c r="CB7" s="774"/>
      <c r="CD7" s="710" t="s">
        <v>233</v>
      </c>
      <c r="CE7" s="711"/>
      <c r="CF7" s="711"/>
      <c r="CG7" s="711"/>
      <c r="CH7" s="711"/>
      <c r="CI7" s="711"/>
      <c r="CJ7" s="711"/>
      <c r="CK7" s="711"/>
      <c r="CL7" s="711"/>
      <c r="CM7" s="711"/>
      <c r="CN7" s="711"/>
      <c r="CO7" s="711"/>
      <c r="CP7" s="711"/>
      <c r="CQ7" s="712"/>
      <c r="CR7" s="677">
        <v>1116416</v>
      </c>
      <c r="CS7" s="678"/>
      <c r="CT7" s="678"/>
      <c r="CU7" s="678"/>
      <c r="CV7" s="678"/>
      <c r="CW7" s="678"/>
      <c r="CX7" s="678"/>
      <c r="CY7" s="679"/>
      <c r="CZ7" s="714">
        <v>26.4</v>
      </c>
      <c r="DA7" s="714"/>
      <c r="DB7" s="714"/>
      <c r="DC7" s="714"/>
      <c r="DD7" s="683">
        <v>50589</v>
      </c>
      <c r="DE7" s="678"/>
      <c r="DF7" s="678"/>
      <c r="DG7" s="678"/>
      <c r="DH7" s="678"/>
      <c r="DI7" s="678"/>
      <c r="DJ7" s="678"/>
      <c r="DK7" s="678"/>
      <c r="DL7" s="678"/>
      <c r="DM7" s="678"/>
      <c r="DN7" s="678"/>
      <c r="DO7" s="678"/>
      <c r="DP7" s="679"/>
      <c r="DQ7" s="683">
        <v>939759</v>
      </c>
      <c r="DR7" s="678"/>
      <c r="DS7" s="678"/>
      <c r="DT7" s="678"/>
      <c r="DU7" s="678"/>
      <c r="DV7" s="678"/>
      <c r="DW7" s="678"/>
      <c r="DX7" s="678"/>
      <c r="DY7" s="678"/>
      <c r="DZ7" s="678"/>
      <c r="EA7" s="678"/>
      <c r="EB7" s="678"/>
      <c r="EC7" s="721"/>
    </row>
    <row r="8" spans="2:143" ht="11.25" customHeight="1" x14ac:dyDescent="0.15">
      <c r="B8" s="674" t="s">
        <v>234</v>
      </c>
      <c r="C8" s="675"/>
      <c r="D8" s="675"/>
      <c r="E8" s="675"/>
      <c r="F8" s="675"/>
      <c r="G8" s="675"/>
      <c r="H8" s="675"/>
      <c r="I8" s="675"/>
      <c r="J8" s="675"/>
      <c r="K8" s="675"/>
      <c r="L8" s="675"/>
      <c r="M8" s="675"/>
      <c r="N8" s="675"/>
      <c r="O8" s="675"/>
      <c r="P8" s="675"/>
      <c r="Q8" s="676"/>
      <c r="R8" s="677">
        <v>432</v>
      </c>
      <c r="S8" s="678"/>
      <c r="T8" s="678"/>
      <c r="U8" s="678"/>
      <c r="V8" s="678"/>
      <c r="W8" s="678"/>
      <c r="X8" s="678"/>
      <c r="Y8" s="679"/>
      <c r="Z8" s="714">
        <v>0</v>
      </c>
      <c r="AA8" s="714"/>
      <c r="AB8" s="714"/>
      <c r="AC8" s="714"/>
      <c r="AD8" s="715">
        <v>432</v>
      </c>
      <c r="AE8" s="715"/>
      <c r="AF8" s="715"/>
      <c r="AG8" s="715"/>
      <c r="AH8" s="715"/>
      <c r="AI8" s="715"/>
      <c r="AJ8" s="715"/>
      <c r="AK8" s="715"/>
      <c r="AL8" s="680">
        <v>0</v>
      </c>
      <c r="AM8" s="681"/>
      <c r="AN8" s="681"/>
      <c r="AO8" s="716"/>
      <c r="AP8" s="674" t="s">
        <v>235</v>
      </c>
      <c r="AQ8" s="675"/>
      <c r="AR8" s="675"/>
      <c r="AS8" s="675"/>
      <c r="AT8" s="675"/>
      <c r="AU8" s="675"/>
      <c r="AV8" s="675"/>
      <c r="AW8" s="675"/>
      <c r="AX8" s="675"/>
      <c r="AY8" s="675"/>
      <c r="AZ8" s="675"/>
      <c r="BA8" s="675"/>
      <c r="BB8" s="675"/>
      <c r="BC8" s="675"/>
      <c r="BD8" s="675"/>
      <c r="BE8" s="675"/>
      <c r="BF8" s="676"/>
      <c r="BG8" s="677">
        <v>3080</v>
      </c>
      <c r="BH8" s="678"/>
      <c r="BI8" s="678"/>
      <c r="BJ8" s="678"/>
      <c r="BK8" s="678"/>
      <c r="BL8" s="678"/>
      <c r="BM8" s="678"/>
      <c r="BN8" s="679"/>
      <c r="BO8" s="714">
        <v>1.8</v>
      </c>
      <c r="BP8" s="714"/>
      <c r="BQ8" s="714"/>
      <c r="BR8" s="714"/>
      <c r="BS8" s="683" t="s">
        <v>128</v>
      </c>
      <c r="BT8" s="678"/>
      <c r="BU8" s="678"/>
      <c r="BV8" s="678"/>
      <c r="BW8" s="678"/>
      <c r="BX8" s="678"/>
      <c r="BY8" s="678"/>
      <c r="BZ8" s="678"/>
      <c r="CA8" s="678"/>
      <c r="CB8" s="721"/>
      <c r="CD8" s="710" t="s">
        <v>236</v>
      </c>
      <c r="CE8" s="711"/>
      <c r="CF8" s="711"/>
      <c r="CG8" s="711"/>
      <c r="CH8" s="711"/>
      <c r="CI8" s="711"/>
      <c r="CJ8" s="711"/>
      <c r="CK8" s="711"/>
      <c r="CL8" s="711"/>
      <c r="CM8" s="711"/>
      <c r="CN8" s="711"/>
      <c r="CO8" s="711"/>
      <c r="CP8" s="711"/>
      <c r="CQ8" s="712"/>
      <c r="CR8" s="677">
        <v>1149572</v>
      </c>
      <c r="CS8" s="678"/>
      <c r="CT8" s="678"/>
      <c r="CU8" s="678"/>
      <c r="CV8" s="678"/>
      <c r="CW8" s="678"/>
      <c r="CX8" s="678"/>
      <c r="CY8" s="679"/>
      <c r="CZ8" s="714">
        <v>27.2</v>
      </c>
      <c r="DA8" s="714"/>
      <c r="DB8" s="714"/>
      <c r="DC8" s="714"/>
      <c r="DD8" s="683">
        <v>734020</v>
      </c>
      <c r="DE8" s="678"/>
      <c r="DF8" s="678"/>
      <c r="DG8" s="678"/>
      <c r="DH8" s="678"/>
      <c r="DI8" s="678"/>
      <c r="DJ8" s="678"/>
      <c r="DK8" s="678"/>
      <c r="DL8" s="678"/>
      <c r="DM8" s="678"/>
      <c r="DN8" s="678"/>
      <c r="DO8" s="678"/>
      <c r="DP8" s="679"/>
      <c r="DQ8" s="683">
        <v>293919</v>
      </c>
      <c r="DR8" s="678"/>
      <c r="DS8" s="678"/>
      <c r="DT8" s="678"/>
      <c r="DU8" s="678"/>
      <c r="DV8" s="678"/>
      <c r="DW8" s="678"/>
      <c r="DX8" s="678"/>
      <c r="DY8" s="678"/>
      <c r="DZ8" s="678"/>
      <c r="EA8" s="678"/>
      <c r="EB8" s="678"/>
      <c r="EC8" s="721"/>
    </row>
    <row r="9" spans="2:143" ht="11.25" customHeight="1" x14ac:dyDescent="0.15">
      <c r="B9" s="674" t="s">
        <v>237</v>
      </c>
      <c r="C9" s="675"/>
      <c r="D9" s="675"/>
      <c r="E9" s="675"/>
      <c r="F9" s="675"/>
      <c r="G9" s="675"/>
      <c r="H9" s="675"/>
      <c r="I9" s="675"/>
      <c r="J9" s="675"/>
      <c r="K9" s="675"/>
      <c r="L9" s="675"/>
      <c r="M9" s="675"/>
      <c r="N9" s="675"/>
      <c r="O9" s="675"/>
      <c r="P9" s="675"/>
      <c r="Q9" s="676"/>
      <c r="R9" s="677">
        <v>287</v>
      </c>
      <c r="S9" s="678"/>
      <c r="T9" s="678"/>
      <c r="U9" s="678"/>
      <c r="V9" s="678"/>
      <c r="W9" s="678"/>
      <c r="X9" s="678"/>
      <c r="Y9" s="679"/>
      <c r="Z9" s="714">
        <v>0</v>
      </c>
      <c r="AA9" s="714"/>
      <c r="AB9" s="714"/>
      <c r="AC9" s="714"/>
      <c r="AD9" s="715">
        <v>287</v>
      </c>
      <c r="AE9" s="715"/>
      <c r="AF9" s="715"/>
      <c r="AG9" s="715"/>
      <c r="AH9" s="715"/>
      <c r="AI9" s="715"/>
      <c r="AJ9" s="715"/>
      <c r="AK9" s="715"/>
      <c r="AL9" s="680">
        <v>0</v>
      </c>
      <c r="AM9" s="681"/>
      <c r="AN9" s="681"/>
      <c r="AO9" s="716"/>
      <c r="AP9" s="674" t="s">
        <v>238</v>
      </c>
      <c r="AQ9" s="675"/>
      <c r="AR9" s="675"/>
      <c r="AS9" s="675"/>
      <c r="AT9" s="675"/>
      <c r="AU9" s="675"/>
      <c r="AV9" s="675"/>
      <c r="AW9" s="675"/>
      <c r="AX9" s="675"/>
      <c r="AY9" s="675"/>
      <c r="AZ9" s="675"/>
      <c r="BA9" s="675"/>
      <c r="BB9" s="675"/>
      <c r="BC9" s="675"/>
      <c r="BD9" s="675"/>
      <c r="BE9" s="675"/>
      <c r="BF9" s="676"/>
      <c r="BG9" s="677">
        <v>62647</v>
      </c>
      <c r="BH9" s="678"/>
      <c r="BI9" s="678"/>
      <c r="BJ9" s="678"/>
      <c r="BK9" s="678"/>
      <c r="BL9" s="678"/>
      <c r="BM9" s="678"/>
      <c r="BN9" s="679"/>
      <c r="BO9" s="714">
        <v>36.299999999999997</v>
      </c>
      <c r="BP9" s="714"/>
      <c r="BQ9" s="714"/>
      <c r="BR9" s="714"/>
      <c r="BS9" s="683" t="s">
        <v>128</v>
      </c>
      <c r="BT9" s="678"/>
      <c r="BU9" s="678"/>
      <c r="BV9" s="678"/>
      <c r="BW9" s="678"/>
      <c r="BX9" s="678"/>
      <c r="BY9" s="678"/>
      <c r="BZ9" s="678"/>
      <c r="CA9" s="678"/>
      <c r="CB9" s="721"/>
      <c r="CD9" s="710" t="s">
        <v>239</v>
      </c>
      <c r="CE9" s="711"/>
      <c r="CF9" s="711"/>
      <c r="CG9" s="711"/>
      <c r="CH9" s="711"/>
      <c r="CI9" s="711"/>
      <c r="CJ9" s="711"/>
      <c r="CK9" s="711"/>
      <c r="CL9" s="711"/>
      <c r="CM9" s="711"/>
      <c r="CN9" s="711"/>
      <c r="CO9" s="711"/>
      <c r="CP9" s="711"/>
      <c r="CQ9" s="712"/>
      <c r="CR9" s="677">
        <v>218505</v>
      </c>
      <c r="CS9" s="678"/>
      <c r="CT9" s="678"/>
      <c r="CU9" s="678"/>
      <c r="CV9" s="678"/>
      <c r="CW9" s="678"/>
      <c r="CX9" s="678"/>
      <c r="CY9" s="679"/>
      <c r="CZ9" s="714">
        <v>5.2</v>
      </c>
      <c r="DA9" s="714"/>
      <c r="DB9" s="714"/>
      <c r="DC9" s="714"/>
      <c r="DD9" s="683">
        <v>12311</v>
      </c>
      <c r="DE9" s="678"/>
      <c r="DF9" s="678"/>
      <c r="DG9" s="678"/>
      <c r="DH9" s="678"/>
      <c r="DI9" s="678"/>
      <c r="DJ9" s="678"/>
      <c r="DK9" s="678"/>
      <c r="DL9" s="678"/>
      <c r="DM9" s="678"/>
      <c r="DN9" s="678"/>
      <c r="DO9" s="678"/>
      <c r="DP9" s="679"/>
      <c r="DQ9" s="683">
        <v>119460</v>
      </c>
      <c r="DR9" s="678"/>
      <c r="DS9" s="678"/>
      <c r="DT9" s="678"/>
      <c r="DU9" s="678"/>
      <c r="DV9" s="678"/>
      <c r="DW9" s="678"/>
      <c r="DX9" s="678"/>
      <c r="DY9" s="678"/>
      <c r="DZ9" s="678"/>
      <c r="EA9" s="678"/>
      <c r="EB9" s="678"/>
      <c r="EC9" s="721"/>
    </row>
    <row r="10" spans="2:143" ht="11.25" customHeight="1" x14ac:dyDescent="0.15">
      <c r="B10" s="674" t="s">
        <v>240</v>
      </c>
      <c r="C10" s="675"/>
      <c r="D10" s="675"/>
      <c r="E10" s="675"/>
      <c r="F10" s="675"/>
      <c r="G10" s="675"/>
      <c r="H10" s="675"/>
      <c r="I10" s="675"/>
      <c r="J10" s="675"/>
      <c r="K10" s="675"/>
      <c r="L10" s="675"/>
      <c r="M10" s="675"/>
      <c r="N10" s="675"/>
      <c r="O10" s="675"/>
      <c r="P10" s="675"/>
      <c r="Q10" s="676"/>
      <c r="R10" s="677" t="s">
        <v>128</v>
      </c>
      <c r="S10" s="678"/>
      <c r="T10" s="678"/>
      <c r="U10" s="678"/>
      <c r="V10" s="678"/>
      <c r="W10" s="678"/>
      <c r="X10" s="678"/>
      <c r="Y10" s="679"/>
      <c r="Z10" s="714" t="s">
        <v>128</v>
      </c>
      <c r="AA10" s="714"/>
      <c r="AB10" s="714"/>
      <c r="AC10" s="714"/>
      <c r="AD10" s="715" t="s">
        <v>241</v>
      </c>
      <c r="AE10" s="715"/>
      <c r="AF10" s="715"/>
      <c r="AG10" s="715"/>
      <c r="AH10" s="715"/>
      <c r="AI10" s="715"/>
      <c r="AJ10" s="715"/>
      <c r="AK10" s="715"/>
      <c r="AL10" s="680" t="s">
        <v>128</v>
      </c>
      <c r="AM10" s="681"/>
      <c r="AN10" s="681"/>
      <c r="AO10" s="716"/>
      <c r="AP10" s="674" t="s">
        <v>242</v>
      </c>
      <c r="AQ10" s="675"/>
      <c r="AR10" s="675"/>
      <c r="AS10" s="675"/>
      <c r="AT10" s="675"/>
      <c r="AU10" s="675"/>
      <c r="AV10" s="675"/>
      <c r="AW10" s="675"/>
      <c r="AX10" s="675"/>
      <c r="AY10" s="675"/>
      <c r="AZ10" s="675"/>
      <c r="BA10" s="675"/>
      <c r="BB10" s="675"/>
      <c r="BC10" s="675"/>
      <c r="BD10" s="675"/>
      <c r="BE10" s="675"/>
      <c r="BF10" s="676"/>
      <c r="BG10" s="677">
        <v>4882</v>
      </c>
      <c r="BH10" s="678"/>
      <c r="BI10" s="678"/>
      <c r="BJ10" s="678"/>
      <c r="BK10" s="678"/>
      <c r="BL10" s="678"/>
      <c r="BM10" s="678"/>
      <c r="BN10" s="679"/>
      <c r="BO10" s="714">
        <v>2.8</v>
      </c>
      <c r="BP10" s="714"/>
      <c r="BQ10" s="714"/>
      <c r="BR10" s="714"/>
      <c r="BS10" s="683">
        <v>804</v>
      </c>
      <c r="BT10" s="678"/>
      <c r="BU10" s="678"/>
      <c r="BV10" s="678"/>
      <c r="BW10" s="678"/>
      <c r="BX10" s="678"/>
      <c r="BY10" s="678"/>
      <c r="BZ10" s="678"/>
      <c r="CA10" s="678"/>
      <c r="CB10" s="721"/>
      <c r="CD10" s="710" t="s">
        <v>243</v>
      </c>
      <c r="CE10" s="711"/>
      <c r="CF10" s="711"/>
      <c r="CG10" s="711"/>
      <c r="CH10" s="711"/>
      <c r="CI10" s="711"/>
      <c r="CJ10" s="711"/>
      <c r="CK10" s="711"/>
      <c r="CL10" s="711"/>
      <c r="CM10" s="711"/>
      <c r="CN10" s="711"/>
      <c r="CO10" s="711"/>
      <c r="CP10" s="711"/>
      <c r="CQ10" s="712"/>
      <c r="CR10" s="677">
        <v>5</v>
      </c>
      <c r="CS10" s="678"/>
      <c r="CT10" s="678"/>
      <c r="CU10" s="678"/>
      <c r="CV10" s="678"/>
      <c r="CW10" s="678"/>
      <c r="CX10" s="678"/>
      <c r="CY10" s="679"/>
      <c r="CZ10" s="714">
        <v>0</v>
      </c>
      <c r="DA10" s="714"/>
      <c r="DB10" s="714"/>
      <c r="DC10" s="714"/>
      <c r="DD10" s="683" t="s">
        <v>128</v>
      </c>
      <c r="DE10" s="678"/>
      <c r="DF10" s="678"/>
      <c r="DG10" s="678"/>
      <c r="DH10" s="678"/>
      <c r="DI10" s="678"/>
      <c r="DJ10" s="678"/>
      <c r="DK10" s="678"/>
      <c r="DL10" s="678"/>
      <c r="DM10" s="678"/>
      <c r="DN10" s="678"/>
      <c r="DO10" s="678"/>
      <c r="DP10" s="679"/>
      <c r="DQ10" s="683">
        <v>5</v>
      </c>
      <c r="DR10" s="678"/>
      <c r="DS10" s="678"/>
      <c r="DT10" s="678"/>
      <c r="DU10" s="678"/>
      <c r="DV10" s="678"/>
      <c r="DW10" s="678"/>
      <c r="DX10" s="678"/>
      <c r="DY10" s="678"/>
      <c r="DZ10" s="678"/>
      <c r="EA10" s="678"/>
      <c r="EB10" s="678"/>
      <c r="EC10" s="721"/>
    </row>
    <row r="11" spans="2:143" ht="11.25" customHeight="1" x14ac:dyDescent="0.15">
      <c r="B11" s="674" t="s">
        <v>244</v>
      </c>
      <c r="C11" s="675"/>
      <c r="D11" s="675"/>
      <c r="E11" s="675"/>
      <c r="F11" s="675"/>
      <c r="G11" s="675"/>
      <c r="H11" s="675"/>
      <c r="I11" s="675"/>
      <c r="J11" s="675"/>
      <c r="K11" s="675"/>
      <c r="L11" s="675"/>
      <c r="M11" s="675"/>
      <c r="N11" s="675"/>
      <c r="O11" s="675"/>
      <c r="P11" s="675"/>
      <c r="Q11" s="676"/>
      <c r="R11" s="677">
        <v>37552</v>
      </c>
      <c r="S11" s="678"/>
      <c r="T11" s="678"/>
      <c r="U11" s="678"/>
      <c r="V11" s="678"/>
      <c r="W11" s="678"/>
      <c r="X11" s="678"/>
      <c r="Y11" s="679"/>
      <c r="Z11" s="680">
        <v>0.9</v>
      </c>
      <c r="AA11" s="681"/>
      <c r="AB11" s="681"/>
      <c r="AC11" s="682"/>
      <c r="AD11" s="683">
        <v>37552</v>
      </c>
      <c r="AE11" s="678"/>
      <c r="AF11" s="678"/>
      <c r="AG11" s="678"/>
      <c r="AH11" s="678"/>
      <c r="AI11" s="678"/>
      <c r="AJ11" s="678"/>
      <c r="AK11" s="679"/>
      <c r="AL11" s="680">
        <v>2.4</v>
      </c>
      <c r="AM11" s="681"/>
      <c r="AN11" s="681"/>
      <c r="AO11" s="716"/>
      <c r="AP11" s="674" t="s">
        <v>245</v>
      </c>
      <c r="AQ11" s="675"/>
      <c r="AR11" s="675"/>
      <c r="AS11" s="675"/>
      <c r="AT11" s="675"/>
      <c r="AU11" s="675"/>
      <c r="AV11" s="675"/>
      <c r="AW11" s="675"/>
      <c r="AX11" s="675"/>
      <c r="AY11" s="675"/>
      <c r="AZ11" s="675"/>
      <c r="BA11" s="675"/>
      <c r="BB11" s="675"/>
      <c r="BC11" s="675"/>
      <c r="BD11" s="675"/>
      <c r="BE11" s="675"/>
      <c r="BF11" s="676"/>
      <c r="BG11" s="677">
        <v>3458</v>
      </c>
      <c r="BH11" s="678"/>
      <c r="BI11" s="678"/>
      <c r="BJ11" s="678"/>
      <c r="BK11" s="678"/>
      <c r="BL11" s="678"/>
      <c r="BM11" s="678"/>
      <c r="BN11" s="679"/>
      <c r="BO11" s="714">
        <v>2</v>
      </c>
      <c r="BP11" s="714"/>
      <c r="BQ11" s="714"/>
      <c r="BR11" s="714"/>
      <c r="BS11" s="683">
        <v>692</v>
      </c>
      <c r="BT11" s="678"/>
      <c r="BU11" s="678"/>
      <c r="BV11" s="678"/>
      <c r="BW11" s="678"/>
      <c r="BX11" s="678"/>
      <c r="BY11" s="678"/>
      <c r="BZ11" s="678"/>
      <c r="CA11" s="678"/>
      <c r="CB11" s="721"/>
      <c r="CD11" s="710" t="s">
        <v>246</v>
      </c>
      <c r="CE11" s="711"/>
      <c r="CF11" s="711"/>
      <c r="CG11" s="711"/>
      <c r="CH11" s="711"/>
      <c r="CI11" s="711"/>
      <c r="CJ11" s="711"/>
      <c r="CK11" s="711"/>
      <c r="CL11" s="711"/>
      <c r="CM11" s="711"/>
      <c r="CN11" s="711"/>
      <c r="CO11" s="711"/>
      <c r="CP11" s="711"/>
      <c r="CQ11" s="712"/>
      <c r="CR11" s="677">
        <v>486014</v>
      </c>
      <c r="CS11" s="678"/>
      <c r="CT11" s="678"/>
      <c r="CU11" s="678"/>
      <c r="CV11" s="678"/>
      <c r="CW11" s="678"/>
      <c r="CX11" s="678"/>
      <c r="CY11" s="679"/>
      <c r="CZ11" s="714">
        <v>11.5</v>
      </c>
      <c r="DA11" s="714"/>
      <c r="DB11" s="714"/>
      <c r="DC11" s="714"/>
      <c r="DD11" s="683">
        <v>86301</v>
      </c>
      <c r="DE11" s="678"/>
      <c r="DF11" s="678"/>
      <c r="DG11" s="678"/>
      <c r="DH11" s="678"/>
      <c r="DI11" s="678"/>
      <c r="DJ11" s="678"/>
      <c r="DK11" s="678"/>
      <c r="DL11" s="678"/>
      <c r="DM11" s="678"/>
      <c r="DN11" s="678"/>
      <c r="DO11" s="678"/>
      <c r="DP11" s="679"/>
      <c r="DQ11" s="683">
        <v>257970</v>
      </c>
      <c r="DR11" s="678"/>
      <c r="DS11" s="678"/>
      <c r="DT11" s="678"/>
      <c r="DU11" s="678"/>
      <c r="DV11" s="678"/>
      <c r="DW11" s="678"/>
      <c r="DX11" s="678"/>
      <c r="DY11" s="678"/>
      <c r="DZ11" s="678"/>
      <c r="EA11" s="678"/>
      <c r="EB11" s="678"/>
      <c r="EC11" s="721"/>
    </row>
    <row r="12" spans="2:143" ht="11.25" customHeight="1" x14ac:dyDescent="0.15">
      <c r="B12" s="674" t="s">
        <v>247</v>
      </c>
      <c r="C12" s="675"/>
      <c r="D12" s="675"/>
      <c r="E12" s="675"/>
      <c r="F12" s="675"/>
      <c r="G12" s="675"/>
      <c r="H12" s="675"/>
      <c r="I12" s="675"/>
      <c r="J12" s="675"/>
      <c r="K12" s="675"/>
      <c r="L12" s="675"/>
      <c r="M12" s="675"/>
      <c r="N12" s="675"/>
      <c r="O12" s="675"/>
      <c r="P12" s="675"/>
      <c r="Q12" s="676"/>
      <c r="R12" s="677" t="s">
        <v>128</v>
      </c>
      <c r="S12" s="678"/>
      <c r="T12" s="678"/>
      <c r="U12" s="678"/>
      <c r="V12" s="678"/>
      <c r="W12" s="678"/>
      <c r="X12" s="678"/>
      <c r="Y12" s="679"/>
      <c r="Z12" s="714" t="s">
        <v>128</v>
      </c>
      <c r="AA12" s="714"/>
      <c r="AB12" s="714"/>
      <c r="AC12" s="714"/>
      <c r="AD12" s="715" t="s">
        <v>241</v>
      </c>
      <c r="AE12" s="715"/>
      <c r="AF12" s="715"/>
      <c r="AG12" s="715"/>
      <c r="AH12" s="715"/>
      <c r="AI12" s="715"/>
      <c r="AJ12" s="715"/>
      <c r="AK12" s="715"/>
      <c r="AL12" s="680" t="s">
        <v>241</v>
      </c>
      <c r="AM12" s="681"/>
      <c r="AN12" s="681"/>
      <c r="AO12" s="716"/>
      <c r="AP12" s="674" t="s">
        <v>248</v>
      </c>
      <c r="AQ12" s="675"/>
      <c r="AR12" s="675"/>
      <c r="AS12" s="675"/>
      <c r="AT12" s="675"/>
      <c r="AU12" s="675"/>
      <c r="AV12" s="675"/>
      <c r="AW12" s="675"/>
      <c r="AX12" s="675"/>
      <c r="AY12" s="675"/>
      <c r="AZ12" s="675"/>
      <c r="BA12" s="675"/>
      <c r="BB12" s="675"/>
      <c r="BC12" s="675"/>
      <c r="BD12" s="675"/>
      <c r="BE12" s="675"/>
      <c r="BF12" s="676"/>
      <c r="BG12" s="677">
        <v>73352</v>
      </c>
      <c r="BH12" s="678"/>
      <c r="BI12" s="678"/>
      <c r="BJ12" s="678"/>
      <c r="BK12" s="678"/>
      <c r="BL12" s="678"/>
      <c r="BM12" s="678"/>
      <c r="BN12" s="679"/>
      <c r="BO12" s="714">
        <v>42.5</v>
      </c>
      <c r="BP12" s="714"/>
      <c r="BQ12" s="714"/>
      <c r="BR12" s="714"/>
      <c r="BS12" s="683" t="s">
        <v>128</v>
      </c>
      <c r="BT12" s="678"/>
      <c r="BU12" s="678"/>
      <c r="BV12" s="678"/>
      <c r="BW12" s="678"/>
      <c r="BX12" s="678"/>
      <c r="BY12" s="678"/>
      <c r="BZ12" s="678"/>
      <c r="CA12" s="678"/>
      <c r="CB12" s="721"/>
      <c r="CD12" s="710" t="s">
        <v>249</v>
      </c>
      <c r="CE12" s="711"/>
      <c r="CF12" s="711"/>
      <c r="CG12" s="711"/>
      <c r="CH12" s="711"/>
      <c r="CI12" s="711"/>
      <c r="CJ12" s="711"/>
      <c r="CK12" s="711"/>
      <c r="CL12" s="711"/>
      <c r="CM12" s="711"/>
      <c r="CN12" s="711"/>
      <c r="CO12" s="711"/>
      <c r="CP12" s="711"/>
      <c r="CQ12" s="712"/>
      <c r="CR12" s="677">
        <v>240397</v>
      </c>
      <c r="CS12" s="678"/>
      <c r="CT12" s="678"/>
      <c r="CU12" s="678"/>
      <c r="CV12" s="678"/>
      <c r="CW12" s="678"/>
      <c r="CX12" s="678"/>
      <c r="CY12" s="679"/>
      <c r="CZ12" s="714">
        <v>5.7</v>
      </c>
      <c r="DA12" s="714"/>
      <c r="DB12" s="714"/>
      <c r="DC12" s="714"/>
      <c r="DD12" s="683">
        <v>67064</v>
      </c>
      <c r="DE12" s="678"/>
      <c r="DF12" s="678"/>
      <c r="DG12" s="678"/>
      <c r="DH12" s="678"/>
      <c r="DI12" s="678"/>
      <c r="DJ12" s="678"/>
      <c r="DK12" s="678"/>
      <c r="DL12" s="678"/>
      <c r="DM12" s="678"/>
      <c r="DN12" s="678"/>
      <c r="DO12" s="678"/>
      <c r="DP12" s="679"/>
      <c r="DQ12" s="683">
        <v>123326</v>
      </c>
      <c r="DR12" s="678"/>
      <c r="DS12" s="678"/>
      <c r="DT12" s="678"/>
      <c r="DU12" s="678"/>
      <c r="DV12" s="678"/>
      <c r="DW12" s="678"/>
      <c r="DX12" s="678"/>
      <c r="DY12" s="678"/>
      <c r="DZ12" s="678"/>
      <c r="EA12" s="678"/>
      <c r="EB12" s="678"/>
      <c r="EC12" s="721"/>
    </row>
    <row r="13" spans="2:143" ht="11.25" customHeight="1" x14ac:dyDescent="0.15">
      <c r="B13" s="674" t="s">
        <v>250</v>
      </c>
      <c r="C13" s="675"/>
      <c r="D13" s="675"/>
      <c r="E13" s="675"/>
      <c r="F13" s="675"/>
      <c r="G13" s="675"/>
      <c r="H13" s="675"/>
      <c r="I13" s="675"/>
      <c r="J13" s="675"/>
      <c r="K13" s="675"/>
      <c r="L13" s="675"/>
      <c r="M13" s="675"/>
      <c r="N13" s="675"/>
      <c r="O13" s="675"/>
      <c r="P13" s="675"/>
      <c r="Q13" s="676"/>
      <c r="R13" s="677" t="s">
        <v>128</v>
      </c>
      <c r="S13" s="678"/>
      <c r="T13" s="678"/>
      <c r="U13" s="678"/>
      <c r="V13" s="678"/>
      <c r="W13" s="678"/>
      <c r="X13" s="678"/>
      <c r="Y13" s="679"/>
      <c r="Z13" s="714" t="s">
        <v>128</v>
      </c>
      <c r="AA13" s="714"/>
      <c r="AB13" s="714"/>
      <c r="AC13" s="714"/>
      <c r="AD13" s="715" t="s">
        <v>128</v>
      </c>
      <c r="AE13" s="715"/>
      <c r="AF13" s="715"/>
      <c r="AG13" s="715"/>
      <c r="AH13" s="715"/>
      <c r="AI13" s="715"/>
      <c r="AJ13" s="715"/>
      <c r="AK13" s="715"/>
      <c r="AL13" s="680" t="s">
        <v>128</v>
      </c>
      <c r="AM13" s="681"/>
      <c r="AN13" s="681"/>
      <c r="AO13" s="716"/>
      <c r="AP13" s="674" t="s">
        <v>251</v>
      </c>
      <c r="AQ13" s="675"/>
      <c r="AR13" s="675"/>
      <c r="AS13" s="675"/>
      <c r="AT13" s="675"/>
      <c r="AU13" s="675"/>
      <c r="AV13" s="675"/>
      <c r="AW13" s="675"/>
      <c r="AX13" s="675"/>
      <c r="AY13" s="675"/>
      <c r="AZ13" s="675"/>
      <c r="BA13" s="675"/>
      <c r="BB13" s="675"/>
      <c r="BC13" s="675"/>
      <c r="BD13" s="675"/>
      <c r="BE13" s="675"/>
      <c r="BF13" s="676"/>
      <c r="BG13" s="677">
        <v>71801</v>
      </c>
      <c r="BH13" s="678"/>
      <c r="BI13" s="678"/>
      <c r="BJ13" s="678"/>
      <c r="BK13" s="678"/>
      <c r="BL13" s="678"/>
      <c r="BM13" s="678"/>
      <c r="BN13" s="679"/>
      <c r="BO13" s="714">
        <v>41.6</v>
      </c>
      <c r="BP13" s="714"/>
      <c r="BQ13" s="714"/>
      <c r="BR13" s="714"/>
      <c r="BS13" s="683" t="s">
        <v>241</v>
      </c>
      <c r="BT13" s="678"/>
      <c r="BU13" s="678"/>
      <c r="BV13" s="678"/>
      <c r="BW13" s="678"/>
      <c r="BX13" s="678"/>
      <c r="BY13" s="678"/>
      <c r="BZ13" s="678"/>
      <c r="CA13" s="678"/>
      <c r="CB13" s="721"/>
      <c r="CD13" s="710" t="s">
        <v>252</v>
      </c>
      <c r="CE13" s="711"/>
      <c r="CF13" s="711"/>
      <c r="CG13" s="711"/>
      <c r="CH13" s="711"/>
      <c r="CI13" s="711"/>
      <c r="CJ13" s="711"/>
      <c r="CK13" s="711"/>
      <c r="CL13" s="711"/>
      <c r="CM13" s="711"/>
      <c r="CN13" s="711"/>
      <c r="CO13" s="711"/>
      <c r="CP13" s="711"/>
      <c r="CQ13" s="712"/>
      <c r="CR13" s="677">
        <v>306700</v>
      </c>
      <c r="CS13" s="678"/>
      <c r="CT13" s="678"/>
      <c r="CU13" s="678"/>
      <c r="CV13" s="678"/>
      <c r="CW13" s="678"/>
      <c r="CX13" s="678"/>
      <c r="CY13" s="679"/>
      <c r="CZ13" s="714">
        <v>7.3</v>
      </c>
      <c r="DA13" s="714"/>
      <c r="DB13" s="714"/>
      <c r="DC13" s="714"/>
      <c r="DD13" s="683">
        <v>220684</v>
      </c>
      <c r="DE13" s="678"/>
      <c r="DF13" s="678"/>
      <c r="DG13" s="678"/>
      <c r="DH13" s="678"/>
      <c r="DI13" s="678"/>
      <c r="DJ13" s="678"/>
      <c r="DK13" s="678"/>
      <c r="DL13" s="678"/>
      <c r="DM13" s="678"/>
      <c r="DN13" s="678"/>
      <c r="DO13" s="678"/>
      <c r="DP13" s="679"/>
      <c r="DQ13" s="683">
        <v>89777</v>
      </c>
      <c r="DR13" s="678"/>
      <c r="DS13" s="678"/>
      <c r="DT13" s="678"/>
      <c r="DU13" s="678"/>
      <c r="DV13" s="678"/>
      <c r="DW13" s="678"/>
      <c r="DX13" s="678"/>
      <c r="DY13" s="678"/>
      <c r="DZ13" s="678"/>
      <c r="EA13" s="678"/>
      <c r="EB13" s="678"/>
      <c r="EC13" s="721"/>
    </row>
    <row r="14" spans="2:143" ht="11.25" customHeight="1" x14ac:dyDescent="0.15">
      <c r="B14" s="674" t="s">
        <v>253</v>
      </c>
      <c r="C14" s="675"/>
      <c r="D14" s="675"/>
      <c r="E14" s="675"/>
      <c r="F14" s="675"/>
      <c r="G14" s="675"/>
      <c r="H14" s="675"/>
      <c r="I14" s="675"/>
      <c r="J14" s="675"/>
      <c r="K14" s="675"/>
      <c r="L14" s="675"/>
      <c r="M14" s="675"/>
      <c r="N14" s="675"/>
      <c r="O14" s="675"/>
      <c r="P14" s="675"/>
      <c r="Q14" s="676"/>
      <c r="R14" s="677">
        <v>4438</v>
      </c>
      <c r="S14" s="678"/>
      <c r="T14" s="678"/>
      <c r="U14" s="678"/>
      <c r="V14" s="678"/>
      <c r="W14" s="678"/>
      <c r="X14" s="678"/>
      <c r="Y14" s="679"/>
      <c r="Z14" s="714">
        <v>0.1</v>
      </c>
      <c r="AA14" s="714"/>
      <c r="AB14" s="714"/>
      <c r="AC14" s="714"/>
      <c r="AD14" s="715">
        <v>4438</v>
      </c>
      <c r="AE14" s="715"/>
      <c r="AF14" s="715"/>
      <c r="AG14" s="715"/>
      <c r="AH14" s="715"/>
      <c r="AI14" s="715"/>
      <c r="AJ14" s="715"/>
      <c r="AK14" s="715"/>
      <c r="AL14" s="680">
        <v>0.3</v>
      </c>
      <c r="AM14" s="681"/>
      <c r="AN14" s="681"/>
      <c r="AO14" s="716"/>
      <c r="AP14" s="674" t="s">
        <v>254</v>
      </c>
      <c r="AQ14" s="675"/>
      <c r="AR14" s="675"/>
      <c r="AS14" s="675"/>
      <c r="AT14" s="675"/>
      <c r="AU14" s="675"/>
      <c r="AV14" s="675"/>
      <c r="AW14" s="675"/>
      <c r="AX14" s="675"/>
      <c r="AY14" s="675"/>
      <c r="AZ14" s="675"/>
      <c r="BA14" s="675"/>
      <c r="BB14" s="675"/>
      <c r="BC14" s="675"/>
      <c r="BD14" s="675"/>
      <c r="BE14" s="675"/>
      <c r="BF14" s="676"/>
      <c r="BG14" s="677">
        <v>6510</v>
      </c>
      <c r="BH14" s="678"/>
      <c r="BI14" s="678"/>
      <c r="BJ14" s="678"/>
      <c r="BK14" s="678"/>
      <c r="BL14" s="678"/>
      <c r="BM14" s="678"/>
      <c r="BN14" s="679"/>
      <c r="BO14" s="714">
        <v>3.8</v>
      </c>
      <c r="BP14" s="714"/>
      <c r="BQ14" s="714"/>
      <c r="BR14" s="714"/>
      <c r="BS14" s="683" t="s">
        <v>128</v>
      </c>
      <c r="BT14" s="678"/>
      <c r="BU14" s="678"/>
      <c r="BV14" s="678"/>
      <c r="BW14" s="678"/>
      <c r="BX14" s="678"/>
      <c r="BY14" s="678"/>
      <c r="BZ14" s="678"/>
      <c r="CA14" s="678"/>
      <c r="CB14" s="721"/>
      <c r="CD14" s="710" t="s">
        <v>255</v>
      </c>
      <c r="CE14" s="711"/>
      <c r="CF14" s="711"/>
      <c r="CG14" s="711"/>
      <c r="CH14" s="711"/>
      <c r="CI14" s="711"/>
      <c r="CJ14" s="711"/>
      <c r="CK14" s="711"/>
      <c r="CL14" s="711"/>
      <c r="CM14" s="711"/>
      <c r="CN14" s="711"/>
      <c r="CO14" s="711"/>
      <c r="CP14" s="711"/>
      <c r="CQ14" s="712"/>
      <c r="CR14" s="677">
        <v>109094</v>
      </c>
      <c r="CS14" s="678"/>
      <c r="CT14" s="678"/>
      <c r="CU14" s="678"/>
      <c r="CV14" s="678"/>
      <c r="CW14" s="678"/>
      <c r="CX14" s="678"/>
      <c r="CY14" s="679"/>
      <c r="CZ14" s="714">
        <v>2.6</v>
      </c>
      <c r="DA14" s="714"/>
      <c r="DB14" s="714"/>
      <c r="DC14" s="714"/>
      <c r="DD14" s="683">
        <v>6061</v>
      </c>
      <c r="DE14" s="678"/>
      <c r="DF14" s="678"/>
      <c r="DG14" s="678"/>
      <c r="DH14" s="678"/>
      <c r="DI14" s="678"/>
      <c r="DJ14" s="678"/>
      <c r="DK14" s="678"/>
      <c r="DL14" s="678"/>
      <c r="DM14" s="678"/>
      <c r="DN14" s="678"/>
      <c r="DO14" s="678"/>
      <c r="DP14" s="679"/>
      <c r="DQ14" s="683">
        <v>93942</v>
      </c>
      <c r="DR14" s="678"/>
      <c r="DS14" s="678"/>
      <c r="DT14" s="678"/>
      <c r="DU14" s="678"/>
      <c r="DV14" s="678"/>
      <c r="DW14" s="678"/>
      <c r="DX14" s="678"/>
      <c r="DY14" s="678"/>
      <c r="DZ14" s="678"/>
      <c r="EA14" s="678"/>
      <c r="EB14" s="678"/>
      <c r="EC14" s="721"/>
    </row>
    <row r="15" spans="2:143" ht="11.25" customHeight="1" x14ac:dyDescent="0.15">
      <c r="B15" s="674" t="s">
        <v>256</v>
      </c>
      <c r="C15" s="675"/>
      <c r="D15" s="675"/>
      <c r="E15" s="675"/>
      <c r="F15" s="675"/>
      <c r="G15" s="675"/>
      <c r="H15" s="675"/>
      <c r="I15" s="675"/>
      <c r="J15" s="675"/>
      <c r="K15" s="675"/>
      <c r="L15" s="675"/>
      <c r="M15" s="675"/>
      <c r="N15" s="675"/>
      <c r="O15" s="675"/>
      <c r="P15" s="675"/>
      <c r="Q15" s="676"/>
      <c r="R15" s="677" t="s">
        <v>241</v>
      </c>
      <c r="S15" s="678"/>
      <c r="T15" s="678"/>
      <c r="U15" s="678"/>
      <c r="V15" s="678"/>
      <c r="W15" s="678"/>
      <c r="X15" s="678"/>
      <c r="Y15" s="679"/>
      <c r="Z15" s="714" t="s">
        <v>128</v>
      </c>
      <c r="AA15" s="714"/>
      <c r="AB15" s="714"/>
      <c r="AC15" s="714"/>
      <c r="AD15" s="715" t="s">
        <v>128</v>
      </c>
      <c r="AE15" s="715"/>
      <c r="AF15" s="715"/>
      <c r="AG15" s="715"/>
      <c r="AH15" s="715"/>
      <c r="AI15" s="715"/>
      <c r="AJ15" s="715"/>
      <c r="AK15" s="715"/>
      <c r="AL15" s="680" t="s">
        <v>128</v>
      </c>
      <c r="AM15" s="681"/>
      <c r="AN15" s="681"/>
      <c r="AO15" s="716"/>
      <c r="AP15" s="674" t="s">
        <v>257</v>
      </c>
      <c r="AQ15" s="675"/>
      <c r="AR15" s="675"/>
      <c r="AS15" s="675"/>
      <c r="AT15" s="675"/>
      <c r="AU15" s="675"/>
      <c r="AV15" s="675"/>
      <c r="AW15" s="675"/>
      <c r="AX15" s="675"/>
      <c r="AY15" s="675"/>
      <c r="AZ15" s="675"/>
      <c r="BA15" s="675"/>
      <c r="BB15" s="675"/>
      <c r="BC15" s="675"/>
      <c r="BD15" s="675"/>
      <c r="BE15" s="675"/>
      <c r="BF15" s="676"/>
      <c r="BG15" s="677">
        <v>11849</v>
      </c>
      <c r="BH15" s="678"/>
      <c r="BI15" s="678"/>
      <c r="BJ15" s="678"/>
      <c r="BK15" s="678"/>
      <c r="BL15" s="678"/>
      <c r="BM15" s="678"/>
      <c r="BN15" s="679"/>
      <c r="BO15" s="714">
        <v>6.9</v>
      </c>
      <c r="BP15" s="714"/>
      <c r="BQ15" s="714"/>
      <c r="BR15" s="714"/>
      <c r="BS15" s="683" t="s">
        <v>241</v>
      </c>
      <c r="BT15" s="678"/>
      <c r="BU15" s="678"/>
      <c r="BV15" s="678"/>
      <c r="BW15" s="678"/>
      <c r="BX15" s="678"/>
      <c r="BY15" s="678"/>
      <c r="BZ15" s="678"/>
      <c r="CA15" s="678"/>
      <c r="CB15" s="721"/>
      <c r="CD15" s="710" t="s">
        <v>258</v>
      </c>
      <c r="CE15" s="711"/>
      <c r="CF15" s="711"/>
      <c r="CG15" s="711"/>
      <c r="CH15" s="711"/>
      <c r="CI15" s="711"/>
      <c r="CJ15" s="711"/>
      <c r="CK15" s="711"/>
      <c r="CL15" s="711"/>
      <c r="CM15" s="711"/>
      <c r="CN15" s="711"/>
      <c r="CO15" s="711"/>
      <c r="CP15" s="711"/>
      <c r="CQ15" s="712"/>
      <c r="CR15" s="677">
        <v>177338</v>
      </c>
      <c r="CS15" s="678"/>
      <c r="CT15" s="678"/>
      <c r="CU15" s="678"/>
      <c r="CV15" s="678"/>
      <c r="CW15" s="678"/>
      <c r="CX15" s="678"/>
      <c r="CY15" s="679"/>
      <c r="CZ15" s="714">
        <v>4.2</v>
      </c>
      <c r="DA15" s="714"/>
      <c r="DB15" s="714"/>
      <c r="DC15" s="714"/>
      <c r="DD15" s="683">
        <v>12980</v>
      </c>
      <c r="DE15" s="678"/>
      <c r="DF15" s="678"/>
      <c r="DG15" s="678"/>
      <c r="DH15" s="678"/>
      <c r="DI15" s="678"/>
      <c r="DJ15" s="678"/>
      <c r="DK15" s="678"/>
      <c r="DL15" s="678"/>
      <c r="DM15" s="678"/>
      <c r="DN15" s="678"/>
      <c r="DO15" s="678"/>
      <c r="DP15" s="679"/>
      <c r="DQ15" s="683">
        <v>148636</v>
      </c>
      <c r="DR15" s="678"/>
      <c r="DS15" s="678"/>
      <c r="DT15" s="678"/>
      <c r="DU15" s="678"/>
      <c r="DV15" s="678"/>
      <c r="DW15" s="678"/>
      <c r="DX15" s="678"/>
      <c r="DY15" s="678"/>
      <c r="DZ15" s="678"/>
      <c r="EA15" s="678"/>
      <c r="EB15" s="678"/>
      <c r="EC15" s="721"/>
    </row>
    <row r="16" spans="2:143" ht="11.25" customHeight="1" x14ac:dyDescent="0.15">
      <c r="B16" s="674" t="s">
        <v>259</v>
      </c>
      <c r="C16" s="675"/>
      <c r="D16" s="675"/>
      <c r="E16" s="675"/>
      <c r="F16" s="675"/>
      <c r="G16" s="675"/>
      <c r="H16" s="675"/>
      <c r="I16" s="675"/>
      <c r="J16" s="675"/>
      <c r="K16" s="675"/>
      <c r="L16" s="675"/>
      <c r="M16" s="675"/>
      <c r="N16" s="675"/>
      <c r="O16" s="675"/>
      <c r="P16" s="675"/>
      <c r="Q16" s="676"/>
      <c r="R16" s="677">
        <v>1280</v>
      </c>
      <c r="S16" s="678"/>
      <c r="T16" s="678"/>
      <c r="U16" s="678"/>
      <c r="V16" s="678"/>
      <c r="W16" s="678"/>
      <c r="X16" s="678"/>
      <c r="Y16" s="679"/>
      <c r="Z16" s="714">
        <v>0</v>
      </c>
      <c r="AA16" s="714"/>
      <c r="AB16" s="714"/>
      <c r="AC16" s="714"/>
      <c r="AD16" s="715">
        <v>1280</v>
      </c>
      <c r="AE16" s="715"/>
      <c r="AF16" s="715"/>
      <c r="AG16" s="715"/>
      <c r="AH16" s="715"/>
      <c r="AI16" s="715"/>
      <c r="AJ16" s="715"/>
      <c r="AK16" s="715"/>
      <c r="AL16" s="680">
        <v>0.1</v>
      </c>
      <c r="AM16" s="681"/>
      <c r="AN16" s="681"/>
      <c r="AO16" s="716"/>
      <c r="AP16" s="674" t="s">
        <v>260</v>
      </c>
      <c r="AQ16" s="675"/>
      <c r="AR16" s="675"/>
      <c r="AS16" s="675"/>
      <c r="AT16" s="675"/>
      <c r="AU16" s="675"/>
      <c r="AV16" s="675"/>
      <c r="AW16" s="675"/>
      <c r="AX16" s="675"/>
      <c r="AY16" s="675"/>
      <c r="AZ16" s="675"/>
      <c r="BA16" s="675"/>
      <c r="BB16" s="675"/>
      <c r="BC16" s="675"/>
      <c r="BD16" s="675"/>
      <c r="BE16" s="675"/>
      <c r="BF16" s="676"/>
      <c r="BG16" s="677" t="s">
        <v>175</v>
      </c>
      <c r="BH16" s="678"/>
      <c r="BI16" s="678"/>
      <c r="BJ16" s="678"/>
      <c r="BK16" s="678"/>
      <c r="BL16" s="678"/>
      <c r="BM16" s="678"/>
      <c r="BN16" s="679"/>
      <c r="BO16" s="714" t="s">
        <v>128</v>
      </c>
      <c r="BP16" s="714"/>
      <c r="BQ16" s="714"/>
      <c r="BR16" s="714"/>
      <c r="BS16" s="683" t="s">
        <v>241</v>
      </c>
      <c r="BT16" s="678"/>
      <c r="BU16" s="678"/>
      <c r="BV16" s="678"/>
      <c r="BW16" s="678"/>
      <c r="BX16" s="678"/>
      <c r="BY16" s="678"/>
      <c r="BZ16" s="678"/>
      <c r="CA16" s="678"/>
      <c r="CB16" s="721"/>
      <c r="CD16" s="710" t="s">
        <v>261</v>
      </c>
      <c r="CE16" s="711"/>
      <c r="CF16" s="711"/>
      <c r="CG16" s="711"/>
      <c r="CH16" s="711"/>
      <c r="CI16" s="711"/>
      <c r="CJ16" s="711"/>
      <c r="CK16" s="711"/>
      <c r="CL16" s="711"/>
      <c r="CM16" s="711"/>
      <c r="CN16" s="711"/>
      <c r="CO16" s="711"/>
      <c r="CP16" s="711"/>
      <c r="CQ16" s="712"/>
      <c r="CR16" s="677">
        <v>2</v>
      </c>
      <c r="CS16" s="678"/>
      <c r="CT16" s="678"/>
      <c r="CU16" s="678"/>
      <c r="CV16" s="678"/>
      <c r="CW16" s="678"/>
      <c r="CX16" s="678"/>
      <c r="CY16" s="679"/>
      <c r="CZ16" s="714">
        <v>0</v>
      </c>
      <c r="DA16" s="714"/>
      <c r="DB16" s="714"/>
      <c r="DC16" s="714"/>
      <c r="DD16" s="683" t="s">
        <v>128</v>
      </c>
      <c r="DE16" s="678"/>
      <c r="DF16" s="678"/>
      <c r="DG16" s="678"/>
      <c r="DH16" s="678"/>
      <c r="DI16" s="678"/>
      <c r="DJ16" s="678"/>
      <c r="DK16" s="678"/>
      <c r="DL16" s="678"/>
      <c r="DM16" s="678"/>
      <c r="DN16" s="678"/>
      <c r="DO16" s="678"/>
      <c r="DP16" s="679"/>
      <c r="DQ16" s="683">
        <v>2</v>
      </c>
      <c r="DR16" s="678"/>
      <c r="DS16" s="678"/>
      <c r="DT16" s="678"/>
      <c r="DU16" s="678"/>
      <c r="DV16" s="678"/>
      <c r="DW16" s="678"/>
      <c r="DX16" s="678"/>
      <c r="DY16" s="678"/>
      <c r="DZ16" s="678"/>
      <c r="EA16" s="678"/>
      <c r="EB16" s="678"/>
      <c r="EC16" s="721"/>
    </row>
    <row r="17" spans="2:133" ht="11.25" customHeight="1" x14ac:dyDescent="0.15">
      <c r="B17" s="674" t="s">
        <v>262</v>
      </c>
      <c r="C17" s="675"/>
      <c r="D17" s="675"/>
      <c r="E17" s="675"/>
      <c r="F17" s="675"/>
      <c r="G17" s="675"/>
      <c r="H17" s="675"/>
      <c r="I17" s="675"/>
      <c r="J17" s="675"/>
      <c r="K17" s="675"/>
      <c r="L17" s="675"/>
      <c r="M17" s="675"/>
      <c r="N17" s="675"/>
      <c r="O17" s="675"/>
      <c r="P17" s="675"/>
      <c r="Q17" s="676"/>
      <c r="R17" s="677">
        <v>2145</v>
      </c>
      <c r="S17" s="678"/>
      <c r="T17" s="678"/>
      <c r="U17" s="678"/>
      <c r="V17" s="678"/>
      <c r="W17" s="678"/>
      <c r="X17" s="678"/>
      <c r="Y17" s="679"/>
      <c r="Z17" s="714">
        <v>0</v>
      </c>
      <c r="AA17" s="714"/>
      <c r="AB17" s="714"/>
      <c r="AC17" s="714"/>
      <c r="AD17" s="715">
        <v>2145</v>
      </c>
      <c r="AE17" s="715"/>
      <c r="AF17" s="715"/>
      <c r="AG17" s="715"/>
      <c r="AH17" s="715"/>
      <c r="AI17" s="715"/>
      <c r="AJ17" s="715"/>
      <c r="AK17" s="715"/>
      <c r="AL17" s="680">
        <v>0.1</v>
      </c>
      <c r="AM17" s="681"/>
      <c r="AN17" s="681"/>
      <c r="AO17" s="716"/>
      <c r="AP17" s="674" t="s">
        <v>263</v>
      </c>
      <c r="AQ17" s="675"/>
      <c r="AR17" s="675"/>
      <c r="AS17" s="675"/>
      <c r="AT17" s="675"/>
      <c r="AU17" s="675"/>
      <c r="AV17" s="675"/>
      <c r="AW17" s="675"/>
      <c r="AX17" s="675"/>
      <c r="AY17" s="675"/>
      <c r="AZ17" s="675"/>
      <c r="BA17" s="675"/>
      <c r="BB17" s="675"/>
      <c r="BC17" s="675"/>
      <c r="BD17" s="675"/>
      <c r="BE17" s="675"/>
      <c r="BF17" s="676"/>
      <c r="BG17" s="677" t="s">
        <v>128</v>
      </c>
      <c r="BH17" s="678"/>
      <c r="BI17" s="678"/>
      <c r="BJ17" s="678"/>
      <c r="BK17" s="678"/>
      <c r="BL17" s="678"/>
      <c r="BM17" s="678"/>
      <c r="BN17" s="679"/>
      <c r="BO17" s="714" t="s">
        <v>241</v>
      </c>
      <c r="BP17" s="714"/>
      <c r="BQ17" s="714"/>
      <c r="BR17" s="714"/>
      <c r="BS17" s="683" t="s">
        <v>241</v>
      </c>
      <c r="BT17" s="678"/>
      <c r="BU17" s="678"/>
      <c r="BV17" s="678"/>
      <c r="BW17" s="678"/>
      <c r="BX17" s="678"/>
      <c r="BY17" s="678"/>
      <c r="BZ17" s="678"/>
      <c r="CA17" s="678"/>
      <c r="CB17" s="721"/>
      <c r="CD17" s="710" t="s">
        <v>264</v>
      </c>
      <c r="CE17" s="711"/>
      <c r="CF17" s="711"/>
      <c r="CG17" s="711"/>
      <c r="CH17" s="711"/>
      <c r="CI17" s="711"/>
      <c r="CJ17" s="711"/>
      <c r="CK17" s="711"/>
      <c r="CL17" s="711"/>
      <c r="CM17" s="711"/>
      <c r="CN17" s="711"/>
      <c r="CO17" s="711"/>
      <c r="CP17" s="711"/>
      <c r="CQ17" s="712"/>
      <c r="CR17" s="677">
        <v>367565</v>
      </c>
      <c r="CS17" s="678"/>
      <c r="CT17" s="678"/>
      <c r="CU17" s="678"/>
      <c r="CV17" s="678"/>
      <c r="CW17" s="678"/>
      <c r="CX17" s="678"/>
      <c r="CY17" s="679"/>
      <c r="CZ17" s="714">
        <v>8.6999999999999993</v>
      </c>
      <c r="DA17" s="714"/>
      <c r="DB17" s="714"/>
      <c r="DC17" s="714"/>
      <c r="DD17" s="683" t="s">
        <v>128</v>
      </c>
      <c r="DE17" s="678"/>
      <c r="DF17" s="678"/>
      <c r="DG17" s="678"/>
      <c r="DH17" s="678"/>
      <c r="DI17" s="678"/>
      <c r="DJ17" s="678"/>
      <c r="DK17" s="678"/>
      <c r="DL17" s="678"/>
      <c r="DM17" s="678"/>
      <c r="DN17" s="678"/>
      <c r="DO17" s="678"/>
      <c r="DP17" s="679"/>
      <c r="DQ17" s="683">
        <v>320901</v>
      </c>
      <c r="DR17" s="678"/>
      <c r="DS17" s="678"/>
      <c r="DT17" s="678"/>
      <c r="DU17" s="678"/>
      <c r="DV17" s="678"/>
      <c r="DW17" s="678"/>
      <c r="DX17" s="678"/>
      <c r="DY17" s="678"/>
      <c r="DZ17" s="678"/>
      <c r="EA17" s="678"/>
      <c r="EB17" s="678"/>
      <c r="EC17" s="721"/>
    </row>
    <row r="18" spans="2:133" ht="11.25" customHeight="1" x14ac:dyDescent="0.15">
      <c r="B18" s="674" t="s">
        <v>265</v>
      </c>
      <c r="C18" s="675"/>
      <c r="D18" s="675"/>
      <c r="E18" s="675"/>
      <c r="F18" s="675"/>
      <c r="G18" s="675"/>
      <c r="H18" s="675"/>
      <c r="I18" s="675"/>
      <c r="J18" s="675"/>
      <c r="K18" s="675"/>
      <c r="L18" s="675"/>
      <c r="M18" s="675"/>
      <c r="N18" s="675"/>
      <c r="O18" s="675"/>
      <c r="P18" s="675"/>
      <c r="Q18" s="676"/>
      <c r="R18" s="677">
        <v>443</v>
      </c>
      <c r="S18" s="678"/>
      <c r="T18" s="678"/>
      <c r="U18" s="678"/>
      <c r="V18" s="678"/>
      <c r="W18" s="678"/>
      <c r="X18" s="678"/>
      <c r="Y18" s="679"/>
      <c r="Z18" s="714">
        <v>0</v>
      </c>
      <c r="AA18" s="714"/>
      <c r="AB18" s="714"/>
      <c r="AC18" s="714"/>
      <c r="AD18" s="715">
        <v>443</v>
      </c>
      <c r="AE18" s="715"/>
      <c r="AF18" s="715"/>
      <c r="AG18" s="715"/>
      <c r="AH18" s="715"/>
      <c r="AI18" s="715"/>
      <c r="AJ18" s="715"/>
      <c r="AK18" s="715"/>
      <c r="AL18" s="680">
        <v>0</v>
      </c>
      <c r="AM18" s="681"/>
      <c r="AN18" s="681"/>
      <c r="AO18" s="716"/>
      <c r="AP18" s="674" t="s">
        <v>266</v>
      </c>
      <c r="AQ18" s="675"/>
      <c r="AR18" s="675"/>
      <c r="AS18" s="675"/>
      <c r="AT18" s="675"/>
      <c r="AU18" s="675"/>
      <c r="AV18" s="675"/>
      <c r="AW18" s="675"/>
      <c r="AX18" s="675"/>
      <c r="AY18" s="675"/>
      <c r="AZ18" s="675"/>
      <c r="BA18" s="675"/>
      <c r="BB18" s="675"/>
      <c r="BC18" s="675"/>
      <c r="BD18" s="675"/>
      <c r="BE18" s="675"/>
      <c r="BF18" s="676"/>
      <c r="BG18" s="677" t="s">
        <v>128</v>
      </c>
      <c r="BH18" s="678"/>
      <c r="BI18" s="678"/>
      <c r="BJ18" s="678"/>
      <c r="BK18" s="678"/>
      <c r="BL18" s="678"/>
      <c r="BM18" s="678"/>
      <c r="BN18" s="679"/>
      <c r="BO18" s="714" t="s">
        <v>241</v>
      </c>
      <c r="BP18" s="714"/>
      <c r="BQ18" s="714"/>
      <c r="BR18" s="714"/>
      <c r="BS18" s="683" t="s">
        <v>241</v>
      </c>
      <c r="BT18" s="678"/>
      <c r="BU18" s="678"/>
      <c r="BV18" s="678"/>
      <c r="BW18" s="678"/>
      <c r="BX18" s="678"/>
      <c r="BY18" s="678"/>
      <c r="BZ18" s="678"/>
      <c r="CA18" s="678"/>
      <c r="CB18" s="721"/>
      <c r="CD18" s="710" t="s">
        <v>267</v>
      </c>
      <c r="CE18" s="711"/>
      <c r="CF18" s="711"/>
      <c r="CG18" s="711"/>
      <c r="CH18" s="711"/>
      <c r="CI18" s="711"/>
      <c r="CJ18" s="711"/>
      <c r="CK18" s="711"/>
      <c r="CL18" s="711"/>
      <c r="CM18" s="711"/>
      <c r="CN18" s="711"/>
      <c r="CO18" s="711"/>
      <c r="CP18" s="711"/>
      <c r="CQ18" s="712"/>
      <c r="CR18" s="677" t="s">
        <v>241</v>
      </c>
      <c r="CS18" s="678"/>
      <c r="CT18" s="678"/>
      <c r="CU18" s="678"/>
      <c r="CV18" s="678"/>
      <c r="CW18" s="678"/>
      <c r="CX18" s="678"/>
      <c r="CY18" s="679"/>
      <c r="CZ18" s="714" t="s">
        <v>241</v>
      </c>
      <c r="DA18" s="714"/>
      <c r="DB18" s="714"/>
      <c r="DC18" s="714"/>
      <c r="DD18" s="683" t="s">
        <v>241</v>
      </c>
      <c r="DE18" s="678"/>
      <c r="DF18" s="678"/>
      <c r="DG18" s="678"/>
      <c r="DH18" s="678"/>
      <c r="DI18" s="678"/>
      <c r="DJ18" s="678"/>
      <c r="DK18" s="678"/>
      <c r="DL18" s="678"/>
      <c r="DM18" s="678"/>
      <c r="DN18" s="678"/>
      <c r="DO18" s="678"/>
      <c r="DP18" s="679"/>
      <c r="DQ18" s="683" t="s">
        <v>128</v>
      </c>
      <c r="DR18" s="678"/>
      <c r="DS18" s="678"/>
      <c r="DT18" s="678"/>
      <c r="DU18" s="678"/>
      <c r="DV18" s="678"/>
      <c r="DW18" s="678"/>
      <c r="DX18" s="678"/>
      <c r="DY18" s="678"/>
      <c r="DZ18" s="678"/>
      <c r="EA18" s="678"/>
      <c r="EB18" s="678"/>
      <c r="EC18" s="721"/>
    </row>
    <row r="19" spans="2:133" ht="11.25" customHeight="1" x14ac:dyDescent="0.15">
      <c r="B19" s="674" t="s">
        <v>268</v>
      </c>
      <c r="C19" s="675"/>
      <c r="D19" s="675"/>
      <c r="E19" s="675"/>
      <c r="F19" s="675"/>
      <c r="G19" s="675"/>
      <c r="H19" s="675"/>
      <c r="I19" s="675"/>
      <c r="J19" s="675"/>
      <c r="K19" s="675"/>
      <c r="L19" s="675"/>
      <c r="M19" s="675"/>
      <c r="N19" s="675"/>
      <c r="O19" s="675"/>
      <c r="P19" s="675"/>
      <c r="Q19" s="676"/>
      <c r="R19" s="677">
        <v>657</v>
      </c>
      <c r="S19" s="678"/>
      <c r="T19" s="678"/>
      <c r="U19" s="678"/>
      <c r="V19" s="678"/>
      <c r="W19" s="678"/>
      <c r="X19" s="678"/>
      <c r="Y19" s="679"/>
      <c r="Z19" s="714">
        <v>0</v>
      </c>
      <c r="AA19" s="714"/>
      <c r="AB19" s="714"/>
      <c r="AC19" s="714"/>
      <c r="AD19" s="715">
        <v>657</v>
      </c>
      <c r="AE19" s="715"/>
      <c r="AF19" s="715"/>
      <c r="AG19" s="715"/>
      <c r="AH19" s="715"/>
      <c r="AI19" s="715"/>
      <c r="AJ19" s="715"/>
      <c r="AK19" s="715"/>
      <c r="AL19" s="680">
        <v>0</v>
      </c>
      <c r="AM19" s="681"/>
      <c r="AN19" s="681"/>
      <c r="AO19" s="716"/>
      <c r="AP19" s="674" t="s">
        <v>269</v>
      </c>
      <c r="AQ19" s="675"/>
      <c r="AR19" s="675"/>
      <c r="AS19" s="675"/>
      <c r="AT19" s="675"/>
      <c r="AU19" s="675"/>
      <c r="AV19" s="675"/>
      <c r="AW19" s="675"/>
      <c r="AX19" s="675"/>
      <c r="AY19" s="675"/>
      <c r="AZ19" s="675"/>
      <c r="BA19" s="675"/>
      <c r="BB19" s="675"/>
      <c r="BC19" s="675"/>
      <c r="BD19" s="675"/>
      <c r="BE19" s="675"/>
      <c r="BF19" s="676"/>
      <c r="BG19" s="677">
        <v>6614</v>
      </c>
      <c r="BH19" s="678"/>
      <c r="BI19" s="678"/>
      <c r="BJ19" s="678"/>
      <c r="BK19" s="678"/>
      <c r="BL19" s="678"/>
      <c r="BM19" s="678"/>
      <c r="BN19" s="679"/>
      <c r="BO19" s="714">
        <v>3.8</v>
      </c>
      <c r="BP19" s="714"/>
      <c r="BQ19" s="714"/>
      <c r="BR19" s="714"/>
      <c r="BS19" s="683" t="s">
        <v>128</v>
      </c>
      <c r="BT19" s="678"/>
      <c r="BU19" s="678"/>
      <c r="BV19" s="678"/>
      <c r="BW19" s="678"/>
      <c r="BX19" s="678"/>
      <c r="BY19" s="678"/>
      <c r="BZ19" s="678"/>
      <c r="CA19" s="678"/>
      <c r="CB19" s="721"/>
      <c r="CD19" s="710" t="s">
        <v>270</v>
      </c>
      <c r="CE19" s="711"/>
      <c r="CF19" s="711"/>
      <c r="CG19" s="711"/>
      <c r="CH19" s="711"/>
      <c r="CI19" s="711"/>
      <c r="CJ19" s="711"/>
      <c r="CK19" s="711"/>
      <c r="CL19" s="711"/>
      <c r="CM19" s="711"/>
      <c r="CN19" s="711"/>
      <c r="CO19" s="711"/>
      <c r="CP19" s="711"/>
      <c r="CQ19" s="712"/>
      <c r="CR19" s="677" t="s">
        <v>128</v>
      </c>
      <c r="CS19" s="678"/>
      <c r="CT19" s="678"/>
      <c r="CU19" s="678"/>
      <c r="CV19" s="678"/>
      <c r="CW19" s="678"/>
      <c r="CX19" s="678"/>
      <c r="CY19" s="679"/>
      <c r="CZ19" s="714" t="s">
        <v>128</v>
      </c>
      <c r="DA19" s="714"/>
      <c r="DB19" s="714"/>
      <c r="DC19" s="714"/>
      <c r="DD19" s="683" t="s">
        <v>241</v>
      </c>
      <c r="DE19" s="678"/>
      <c r="DF19" s="678"/>
      <c r="DG19" s="678"/>
      <c r="DH19" s="678"/>
      <c r="DI19" s="678"/>
      <c r="DJ19" s="678"/>
      <c r="DK19" s="678"/>
      <c r="DL19" s="678"/>
      <c r="DM19" s="678"/>
      <c r="DN19" s="678"/>
      <c r="DO19" s="678"/>
      <c r="DP19" s="679"/>
      <c r="DQ19" s="683" t="s">
        <v>128</v>
      </c>
      <c r="DR19" s="678"/>
      <c r="DS19" s="678"/>
      <c r="DT19" s="678"/>
      <c r="DU19" s="678"/>
      <c r="DV19" s="678"/>
      <c r="DW19" s="678"/>
      <c r="DX19" s="678"/>
      <c r="DY19" s="678"/>
      <c r="DZ19" s="678"/>
      <c r="EA19" s="678"/>
      <c r="EB19" s="678"/>
      <c r="EC19" s="721"/>
    </row>
    <row r="20" spans="2:133" ht="11.25" customHeight="1" x14ac:dyDescent="0.15">
      <c r="B20" s="674" t="s">
        <v>271</v>
      </c>
      <c r="C20" s="675"/>
      <c r="D20" s="675"/>
      <c r="E20" s="675"/>
      <c r="F20" s="675"/>
      <c r="G20" s="675"/>
      <c r="H20" s="675"/>
      <c r="I20" s="675"/>
      <c r="J20" s="675"/>
      <c r="K20" s="675"/>
      <c r="L20" s="675"/>
      <c r="M20" s="675"/>
      <c r="N20" s="675"/>
      <c r="O20" s="675"/>
      <c r="P20" s="675"/>
      <c r="Q20" s="676"/>
      <c r="R20" s="677">
        <v>35</v>
      </c>
      <c r="S20" s="678"/>
      <c r="T20" s="678"/>
      <c r="U20" s="678"/>
      <c r="V20" s="678"/>
      <c r="W20" s="678"/>
      <c r="X20" s="678"/>
      <c r="Y20" s="679"/>
      <c r="Z20" s="714">
        <v>0</v>
      </c>
      <c r="AA20" s="714"/>
      <c r="AB20" s="714"/>
      <c r="AC20" s="714"/>
      <c r="AD20" s="715">
        <v>35</v>
      </c>
      <c r="AE20" s="715"/>
      <c r="AF20" s="715"/>
      <c r="AG20" s="715"/>
      <c r="AH20" s="715"/>
      <c r="AI20" s="715"/>
      <c r="AJ20" s="715"/>
      <c r="AK20" s="715"/>
      <c r="AL20" s="680">
        <v>0</v>
      </c>
      <c r="AM20" s="681"/>
      <c r="AN20" s="681"/>
      <c r="AO20" s="716"/>
      <c r="AP20" s="674" t="s">
        <v>272</v>
      </c>
      <c r="AQ20" s="675"/>
      <c r="AR20" s="675"/>
      <c r="AS20" s="675"/>
      <c r="AT20" s="675"/>
      <c r="AU20" s="675"/>
      <c r="AV20" s="675"/>
      <c r="AW20" s="675"/>
      <c r="AX20" s="675"/>
      <c r="AY20" s="675"/>
      <c r="AZ20" s="675"/>
      <c r="BA20" s="675"/>
      <c r="BB20" s="675"/>
      <c r="BC20" s="675"/>
      <c r="BD20" s="675"/>
      <c r="BE20" s="675"/>
      <c r="BF20" s="676"/>
      <c r="BG20" s="677">
        <v>6614</v>
      </c>
      <c r="BH20" s="678"/>
      <c r="BI20" s="678"/>
      <c r="BJ20" s="678"/>
      <c r="BK20" s="678"/>
      <c r="BL20" s="678"/>
      <c r="BM20" s="678"/>
      <c r="BN20" s="679"/>
      <c r="BO20" s="714">
        <v>3.8</v>
      </c>
      <c r="BP20" s="714"/>
      <c r="BQ20" s="714"/>
      <c r="BR20" s="714"/>
      <c r="BS20" s="683" t="s">
        <v>128</v>
      </c>
      <c r="BT20" s="678"/>
      <c r="BU20" s="678"/>
      <c r="BV20" s="678"/>
      <c r="BW20" s="678"/>
      <c r="BX20" s="678"/>
      <c r="BY20" s="678"/>
      <c r="BZ20" s="678"/>
      <c r="CA20" s="678"/>
      <c r="CB20" s="721"/>
      <c r="CD20" s="710" t="s">
        <v>273</v>
      </c>
      <c r="CE20" s="711"/>
      <c r="CF20" s="711"/>
      <c r="CG20" s="711"/>
      <c r="CH20" s="711"/>
      <c r="CI20" s="711"/>
      <c r="CJ20" s="711"/>
      <c r="CK20" s="711"/>
      <c r="CL20" s="711"/>
      <c r="CM20" s="711"/>
      <c r="CN20" s="711"/>
      <c r="CO20" s="711"/>
      <c r="CP20" s="711"/>
      <c r="CQ20" s="712"/>
      <c r="CR20" s="677">
        <v>4223592</v>
      </c>
      <c r="CS20" s="678"/>
      <c r="CT20" s="678"/>
      <c r="CU20" s="678"/>
      <c r="CV20" s="678"/>
      <c r="CW20" s="678"/>
      <c r="CX20" s="678"/>
      <c r="CY20" s="679"/>
      <c r="CZ20" s="714">
        <v>100</v>
      </c>
      <c r="DA20" s="714"/>
      <c r="DB20" s="714"/>
      <c r="DC20" s="714"/>
      <c r="DD20" s="683">
        <v>1190010</v>
      </c>
      <c r="DE20" s="678"/>
      <c r="DF20" s="678"/>
      <c r="DG20" s="678"/>
      <c r="DH20" s="678"/>
      <c r="DI20" s="678"/>
      <c r="DJ20" s="678"/>
      <c r="DK20" s="678"/>
      <c r="DL20" s="678"/>
      <c r="DM20" s="678"/>
      <c r="DN20" s="678"/>
      <c r="DO20" s="678"/>
      <c r="DP20" s="679"/>
      <c r="DQ20" s="683">
        <v>2439681</v>
      </c>
      <c r="DR20" s="678"/>
      <c r="DS20" s="678"/>
      <c r="DT20" s="678"/>
      <c r="DU20" s="678"/>
      <c r="DV20" s="678"/>
      <c r="DW20" s="678"/>
      <c r="DX20" s="678"/>
      <c r="DY20" s="678"/>
      <c r="DZ20" s="678"/>
      <c r="EA20" s="678"/>
      <c r="EB20" s="678"/>
      <c r="EC20" s="721"/>
    </row>
    <row r="21" spans="2:133" ht="11.25" customHeight="1" x14ac:dyDescent="0.15">
      <c r="B21" s="674" t="s">
        <v>274</v>
      </c>
      <c r="C21" s="675"/>
      <c r="D21" s="675"/>
      <c r="E21" s="675"/>
      <c r="F21" s="675"/>
      <c r="G21" s="675"/>
      <c r="H21" s="675"/>
      <c r="I21" s="675"/>
      <c r="J21" s="675"/>
      <c r="K21" s="675"/>
      <c r="L21" s="675"/>
      <c r="M21" s="675"/>
      <c r="N21" s="675"/>
      <c r="O21" s="675"/>
      <c r="P21" s="675"/>
      <c r="Q21" s="676"/>
      <c r="R21" s="677">
        <v>1010</v>
      </c>
      <c r="S21" s="678"/>
      <c r="T21" s="678"/>
      <c r="U21" s="678"/>
      <c r="V21" s="678"/>
      <c r="W21" s="678"/>
      <c r="X21" s="678"/>
      <c r="Y21" s="679"/>
      <c r="Z21" s="714">
        <v>0</v>
      </c>
      <c r="AA21" s="714"/>
      <c r="AB21" s="714"/>
      <c r="AC21" s="714"/>
      <c r="AD21" s="715">
        <v>1010</v>
      </c>
      <c r="AE21" s="715"/>
      <c r="AF21" s="715"/>
      <c r="AG21" s="715"/>
      <c r="AH21" s="715"/>
      <c r="AI21" s="715"/>
      <c r="AJ21" s="715"/>
      <c r="AK21" s="715"/>
      <c r="AL21" s="680">
        <v>0.1</v>
      </c>
      <c r="AM21" s="681"/>
      <c r="AN21" s="681"/>
      <c r="AO21" s="716"/>
      <c r="AP21" s="771" t="s">
        <v>275</v>
      </c>
      <c r="AQ21" s="779"/>
      <c r="AR21" s="779"/>
      <c r="AS21" s="779"/>
      <c r="AT21" s="779"/>
      <c r="AU21" s="779"/>
      <c r="AV21" s="779"/>
      <c r="AW21" s="779"/>
      <c r="AX21" s="779"/>
      <c r="AY21" s="779"/>
      <c r="AZ21" s="779"/>
      <c r="BA21" s="779"/>
      <c r="BB21" s="779"/>
      <c r="BC21" s="779"/>
      <c r="BD21" s="779"/>
      <c r="BE21" s="779"/>
      <c r="BF21" s="773"/>
      <c r="BG21" s="677">
        <v>6614</v>
      </c>
      <c r="BH21" s="678"/>
      <c r="BI21" s="678"/>
      <c r="BJ21" s="678"/>
      <c r="BK21" s="678"/>
      <c r="BL21" s="678"/>
      <c r="BM21" s="678"/>
      <c r="BN21" s="679"/>
      <c r="BO21" s="714">
        <v>3.8</v>
      </c>
      <c r="BP21" s="714"/>
      <c r="BQ21" s="714"/>
      <c r="BR21" s="714"/>
      <c r="BS21" s="683" t="s">
        <v>128</v>
      </c>
      <c r="BT21" s="678"/>
      <c r="BU21" s="678"/>
      <c r="BV21" s="678"/>
      <c r="BW21" s="678"/>
      <c r="BX21" s="678"/>
      <c r="BY21" s="678"/>
      <c r="BZ21" s="678"/>
      <c r="CA21" s="678"/>
      <c r="CB21" s="721"/>
      <c r="CD21" s="784"/>
      <c r="CE21" s="727"/>
      <c r="CF21" s="727"/>
      <c r="CG21" s="727"/>
      <c r="CH21" s="727"/>
      <c r="CI21" s="727"/>
      <c r="CJ21" s="727"/>
      <c r="CK21" s="727"/>
      <c r="CL21" s="727"/>
      <c r="CM21" s="727"/>
      <c r="CN21" s="727"/>
      <c r="CO21" s="727"/>
      <c r="CP21" s="727"/>
      <c r="CQ21" s="728"/>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x14ac:dyDescent="0.15">
      <c r="B22" s="674" t="s">
        <v>276</v>
      </c>
      <c r="C22" s="675"/>
      <c r="D22" s="675"/>
      <c r="E22" s="675"/>
      <c r="F22" s="675"/>
      <c r="G22" s="675"/>
      <c r="H22" s="675"/>
      <c r="I22" s="675"/>
      <c r="J22" s="675"/>
      <c r="K22" s="675"/>
      <c r="L22" s="675"/>
      <c r="M22" s="675"/>
      <c r="N22" s="675"/>
      <c r="O22" s="675"/>
      <c r="P22" s="675"/>
      <c r="Q22" s="676"/>
      <c r="R22" s="677">
        <v>1455622</v>
      </c>
      <c r="S22" s="678"/>
      <c r="T22" s="678"/>
      <c r="U22" s="678"/>
      <c r="V22" s="678"/>
      <c r="W22" s="678"/>
      <c r="X22" s="678"/>
      <c r="Y22" s="679"/>
      <c r="Z22" s="714">
        <v>33.9</v>
      </c>
      <c r="AA22" s="714"/>
      <c r="AB22" s="714"/>
      <c r="AC22" s="714"/>
      <c r="AD22" s="715">
        <v>1290931</v>
      </c>
      <c r="AE22" s="715"/>
      <c r="AF22" s="715"/>
      <c r="AG22" s="715"/>
      <c r="AH22" s="715"/>
      <c r="AI22" s="715"/>
      <c r="AJ22" s="715"/>
      <c r="AK22" s="715"/>
      <c r="AL22" s="680">
        <v>83.2</v>
      </c>
      <c r="AM22" s="681"/>
      <c r="AN22" s="681"/>
      <c r="AO22" s="716"/>
      <c r="AP22" s="771" t="s">
        <v>277</v>
      </c>
      <c r="AQ22" s="779"/>
      <c r="AR22" s="779"/>
      <c r="AS22" s="779"/>
      <c r="AT22" s="779"/>
      <c r="AU22" s="779"/>
      <c r="AV22" s="779"/>
      <c r="AW22" s="779"/>
      <c r="AX22" s="779"/>
      <c r="AY22" s="779"/>
      <c r="AZ22" s="779"/>
      <c r="BA22" s="779"/>
      <c r="BB22" s="779"/>
      <c r="BC22" s="779"/>
      <c r="BD22" s="779"/>
      <c r="BE22" s="779"/>
      <c r="BF22" s="773"/>
      <c r="BG22" s="677" t="s">
        <v>241</v>
      </c>
      <c r="BH22" s="678"/>
      <c r="BI22" s="678"/>
      <c r="BJ22" s="678"/>
      <c r="BK22" s="678"/>
      <c r="BL22" s="678"/>
      <c r="BM22" s="678"/>
      <c r="BN22" s="679"/>
      <c r="BO22" s="714" t="s">
        <v>128</v>
      </c>
      <c r="BP22" s="714"/>
      <c r="BQ22" s="714"/>
      <c r="BR22" s="714"/>
      <c r="BS22" s="683" t="s">
        <v>128</v>
      </c>
      <c r="BT22" s="678"/>
      <c r="BU22" s="678"/>
      <c r="BV22" s="678"/>
      <c r="BW22" s="678"/>
      <c r="BX22" s="678"/>
      <c r="BY22" s="678"/>
      <c r="BZ22" s="678"/>
      <c r="CA22" s="678"/>
      <c r="CB22" s="721"/>
      <c r="CD22" s="781" t="s">
        <v>278</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x14ac:dyDescent="0.15">
      <c r="B23" s="674" t="s">
        <v>279</v>
      </c>
      <c r="C23" s="675"/>
      <c r="D23" s="675"/>
      <c r="E23" s="675"/>
      <c r="F23" s="675"/>
      <c r="G23" s="675"/>
      <c r="H23" s="675"/>
      <c r="I23" s="675"/>
      <c r="J23" s="675"/>
      <c r="K23" s="675"/>
      <c r="L23" s="675"/>
      <c r="M23" s="675"/>
      <c r="N23" s="675"/>
      <c r="O23" s="675"/>
      <c r="P23" s="675"/>
      <c r="Q23" s="676"/>
      <c r="R23" s="677">
        <v>1290931</v>
      </c>
      <c r="S23" s="678"/>
      <c r="T23" s="678"/>
      <c r="U23" s="678"/>
      <c r="V23" s="678"/>
      <c r="W23" s="678"/>
      <c r="X23" s="678"/>
      <c r="Y23" s="679"/>
      <c r="Z23" s="714">
        <v>30.1</v>
      </c>
      <c r="AA23" s="714"/>
      <c r="AB23" s="714"/>
      <c r="AC23" s="714"/>
      <c r="AD23" s="715">
        <v>1290931</v>
      </c>
      <c r="AE23" s="715"/>
      <c r="AF23" s="715"/>
      <c r="AG23" s="715"/>
      <c r="AH23" s="715"/>
      <c r="AI23" s="715"/>
      <c r="AJ23" s="715"/>
      <c r="AK23" s="715"/>
      <c r="AL23" s="680">
        <v>83.2</v>
      </c>
      <c r="AM23" s="681"/>
      <c r="AN23" s="681"/>
      <c r="AO23" s="716"/>
      <c r="AP23" s="771" t="s">
        <v>280</v>
      </c>
      <c r="AQ23" s="779"/>
      <c r="AR23" s="779"/>
      <c r="AS23" s="779"/>
      <c r="AT23" s="779"/>
      <c r="AU23" s="779"/>
      <c r="AV23" s="779"/>
      <c r="AW23" s="779"/>
      <c r="AX23" s="779"/>
      <c r="AY23" s="779"/>
      <c r="AZ23" s="779"/>
      <c r="BA23" s="779"/>
      <c r="BB23" s="779"/>
      <c r="BC23" s="779"/>
      <c r="BD23" s="779"/>
      <c r="BE23" s="779"/>
      <c r="BF23" s="773"/>
      <c r="BG23" s="677" t="s">
        <v>175</v>
      </c>
      <c r="BH23" s="678"/>
      <c r="BI23" s="678"/>
      <c r="BJ23" s="678"/>
      <c r="BK23" s="678"/>
      <c r="BL23" s="678"/>
      <c r="BM23" s="678"/>
      <c r="BN23" s="679"/>
      <c r="BO23" s="714" t="s">
        <v>128</v>
      </c>
      <c r="BP23" s="714"/>
      <c r="BQ23" s="714"/>
      <c r="BR23" s="714"/>
      <c r="BS23" s="683" t="s">
        <v>128</v>
      </c>
      <c r="BT23" s="678"/>
      <c r="BU23" s="678"/>
      <c r="BV23" s="678"/>
      <c r="BW23" s="678"/>
      <c r="BX23" s="678"/>
      <c r="BY23" s="678"/>
      <c r="BZ23" s="678"/>
      <c r="CA23" s="678"/>
      <c r="CB23" s="721"/>
      <c r="CD23" s="781" t="s">
        <v>219</v>
      </c>
      <c r="CE23" s="782"/>
      <c r="CF23" s="782"/>
      <c r="CG23" s="782"/>
      <c r="CH23" s="782"/>
      <c r="CI23" s="782"/>
      <c r="CJ23" s="782"/>
      <c r="CK23" s="782"/>
      <c r="CL23" s="782"/>
      <c r="CM23" s="782"/>
      <c r="CN23" s="782"/>
      <c r="CO23" s="782"/>
      <c r="CP23" s="782"/>
      <c r="CQ23" s="783"/>
      <c r="CR23" s="781" t="s">
        <v>281</v>
      </c>
      <c r="CS23" s="782"/>
      <c r="CT23" s="782"/>
      <c r="CU23" s="782"/>
      <c r="CV23" s="782"/>
      <c r="CW23" s="782"/>
      <c r="CX23" s="782"/>
      <c r="CY23" s="783"/>
      <c r="CZ23" s="781" t="s">
        <v>282</v>
      </c>
      <c r="DA23" s="782"/>
      <c r="DB23" s="782"/>
      <c r="DC23" s="783"/>
      <c r="DD23" s="781" t="s">
        <v>283</v>
      </c>
      <c r="DE23" s="782"/>
      <c r="DF23" s="782"/>
      <c r="DG23" s="782"/>
      <c r="DH23" s="782"/>
      <c r="DI23" s="782"/>
      <c r="DJ23" s="782"/>
      <c r="DK23" s="783"/>
      <c r="DL23" s="790" t="s">
        <v>284</v>
      </c>
      <c r="DM23" s="791"/>
      <c r="DN23" s="791"/>
      <c r="DO23" s="791"/>
      <c r="DP23" s="791"/>
      <c r="DQ23" s="791"/>
      <c r="DR23" s="791"/>
      <c r="DS23" s="791"/>
      <c r="DT23" s="791"/>
      <c r="DU23" s="791"/>
      <c r="DV23" s="792"/>
      <c r="DW23" s="781" t="s">
        <v>285</v>
      </c>
      <c r="DX23" s="782"/>
      <c r="DY23" s="782"/>
      <c r="DZ23" s="782"/>
      <c r="EA23" s="782"/>
      <c r="EB23" s="782"/>
      <c r="EC23" s="783"/>
    </row>
    <row r="24" spans="2:133" ht="11.25" customHeight="1" x14ac:dyDescent="0.15">
      <c r="B24" s="674" t="s">
        <v>286</v>
      </c>
      <c r="C24" s="675"/>
      <c r="D24" s="675"/>
      <c r="E24" s="675"/>
      <c r="F24" s="675"/>
      <c r="G24" s="675"/>
      <c r="H24" s="675"/>
      <c r="I24" s="675"/>
      <c r="J24" s="675"/>
      <c r="K24" s="675"/>
      <c r="L24" s="675"/>
      <c r="M24" s="675"/>
      <c r="N24" s="675"/>
      <c r="O24" s="675"/>
      <c r="P24" s="675"/>
      <c r="Q24" s="676"/>
      <c r="R24" s="677">
        <v>164691</v>
      </c>
      <c r="S24" s="678"/>
      <c r="T24" s="678"/>
      <c r="U24" s="678"/>
      <c r="V24" s="678"/>
      <c r="W24" s="678"/>
      <c r="X24" s="678"/>
      <c r="Y24" s="679"/>
      <c r="Z24" s="714">
        <v>3.8</v>
      </c>
      <c r="AA24" s="714"/>
      <c r="AB24" s="714"/>
      <c r="AC24" s="714"/>
      <c r="AD24" s="715" t="s">
        <v>128</v>
      </c>
      <c r="AE24" s="715"/>
      <c r="AF24" s="715"/>
      <c r="AG24" s="715"/>
      <c r="AH24" s="715"/>
      <c r="AI24" s="715"/>
      <c r="AJ24" s="715"/>
      <c r="AK24" s="715"/>
      <c r="AL24" s="680" t="s">
        <v>175</v>
      </c>
      <c r="AM24" s="681"/>
      <c r="AN24" s="681"/>
      <c r="AO24" s="716"/>
      <c r="AP24" s="771" t="s">
        <v>287</v>
      </c>
      <c r="AQ24" s="779"/>
      <c r="AR24" s="779"/>
      <c r="AS24" s="779"/>
      <c r="AT24" s="779"/>
      <c r="AU24" s="779"/>
      <c r="AV24" s="779"/>
      <c r="AW24" s="779"/>
      <c r="AX24" s="779"/>
      <c r="AY24" s="779"/>
      <c r="AZ24" s="779"/>
      <c r="BA24" s="779"/>
      <c r="BB24" s="779"/>
      <c r="BC24" s="779"/>
      <c r="BD24" s="779"/>
      <c r="BE24" s="779"/>
      <c r="BF24" s="773"/>
      <c r="BG24" s="677" t="s">
        <v>128</v>
      </c>
      <c r="BH24" s="678"/>
      <c r="BI24" s="678"/>
      <c r="BJ24" s="678"/>
      <c r="BK24" s="678"/>
      <c r="BL24" s="678"/>
      <c r="BM24" s="678"/>
      <c r="BN24" s="679"/>
      <c r="BO24" s="714" t="s">
        <v>241</v>
      </c>
      <c r="BP24" s="714"/>
      <c r="BQ24" s="714"/>
      <c r="BR24" s="714"/>
      <c r="BS24" s="683" t="s">
        <v>241</v>
      </c>
      <c r="BT24" s="678"/>
      <c r="BU24" s="678"/>
      <c r="BV24" s="678"/>
      <c r="BW24" s="678"/>
      <c r="BX24" s="678"/>
      <c r="BY24" s="678"/>
      <c r="BZ24" s="678"/>
      <c r="CA24" s="678"/>
      <c r="CB24" s="721"/>
      <c r="CD24" s="735" t="s">
        <v>288</v>
      </c>
      <c r="CE24" s="736"/>
      <c r="CF24" s="736"/>
      <c r="CG24" s="736"/>
      <c r="CH24" s="736"/>
      <c r="CI24" s="736"/>
      <c r="CJ24" s="736"/>
      <c r="CK24" s="736"/>
      <c r="CL24" s="736"/>
      <c r="CM24" s="736"/>
      <c r="CN24" s="736"/>
      <c r="CO24" s="736"/>
      <c r="CP24" s="736"/>
      <c r="CQ24" s="737"/>
      <c r="CR24" s="732">
        <v>963407</v>
      </c>
      <c r="CS24" s="733"/>
      <c r="CT24" s="733"/>
      <c r="CU24" s="733"/>
      <c r="CV24" s="733"/>
      <c r="CW24" s="733"/>
      <c r="CX24" s="733"/>
      <c r="CY24" s="776"/>
      <c r="CZ24" s="777">
        <v>22.8</v>
      </c>
      <c r="DA24" s="748"/>
      <c r="DB24" s="748"/>
      <c r="DC24" s="780"/>
      <c r="DD24" s="775">
        <v>774316</v>
      </c>
      <c r="DE24" s="733"/>
      <c r="DF24" s="733"/>
      <c r="DG24" s="733"/>
      <c r="DH24" s="733"/>
      <c r="DI24" s="733"/>
      <c r="DJ24" s="733"/>
      <c r="DK24" s="776"/>
      <c r="DL24" s="775">
        <v>755775</v>
      </c>
      <c r="DM24" s="733"/>
      <c r="DN24" s="733"/>
      <c r="DO24" s="733"/>
      <c r="DP24" s="733"/>
      <c r="DQ24" s="733"/>
      <c r="DR24" s="733"/>
      <c r="DS24" s="733"/>
      <c r="DT24" s="733"/>
      <c r="DU24" s="733"/>
      <c r="DV24" s="776"/>
      <c r="DW24" s="777">
        <v>47.4</v>
      </c>
      <c r="DX24" s="748"/>
      <c r="DY24" s="748"/>
      <c r="DZ24" s="748"/>
      <c r="EA24" s="748"/>
      <c r="EB24" s="748"/>
      <c r="EC24" s="778"/>
    </row>
    <row r="25" spans="2:133" ht="11.25" customHeight="1" x14ac:dyDescent="0.15">
      <c r="B25" s="674" t="s">
        <v>289</v>
      </c>
      <c r="C25" s="675"/>
      <c r="D25" s="675"/>
      <c r="E25" s="675"/>
      <c r="F25" s="675"/>
      <c r="G25" s="675"/>
      <c r="H25" s="675"/>
      <c r="I25" s="675"/>
      <c r="J25" s="675"/>
      <c r="K25" s="675"/>
      <c r="L25" s="675"/>
      <c r="M25" s="675"/>
      <c r="N25" s="675"/>
      <c r="O25" s="675"/>
      <c r="P25" s="675"/>
      <c r="Q25" s="676"/>
      <c r="R25" s="677" t="s">
        <v>175</v>
      </c>
      <c r="S25" s="678"/>
      <c r="T25" s="678"/>
      <c r="U25" s="678"/>
      <c r="V25" s="678"/>
      <c r="W25" s="678"/>
      <c r="X25" s="678"/>
      <c r="Y25" s="679"/>
      <c r="Z25" s="714" t="s">
        <v>128</v>
      </c>
      <c r="AA25" s="714"/>
      <c r="AB25" s="714"/>
      <c r="AC25" s="714"/>
      <c r="AD25" s="715" t="s">
        <v>128</v>
      </c>
      <c r="AE25" s="715"/>
      <c r="AF25" s="715"/>
      <c r="AG25" s="715"/>
      <c r="AH25" s="715"/>
      <c r="AI25" s="715"/>
      <c r="AJ25" s="715"/>
      <c r="AK25" s="715"/>
      <c r="AL25" s="680" t="s">
        <v>128</v>
      </c>
      <c r="AM25" s="681"/>
      <c r="AN25" s="681"/>
      <c r="AO25" s="716"/>
      <c r="AP25" s="771" t="s">
        <v>290</v>
      </c>
      <c r="AQ25" s="779"/>
      <c r="AR25" s="779"/>
      <c r="AS25" s="779"/>
      <c r="AT25" s="779"/>
      <c r="AU25" s="779"/>
      <c r="AV25" s="779"/>
      <c r="AW25" s="779"/>
      <c r="AX25" s="779"/>
      <c r="AY25" s="779"/>
      <c r="AZ25" s="779"/>
      <c r="BA25" s="779"/>
      <c r="BB25" s="779"/>
      <c r="BC25" s="779"/>
      <c r="BD25" s="779"/>
      <c r="BE25" s="779"/>
      <c r="BF25" s="773"/>
      <c r="BG25" s="677" t="s">
        <v>128</v>
      </c>
      <c r="BH25" s="678"/>
      <c r="BI25" s="678"/>
      <c r="BJ25" s="678"/>
      <c r="BK25" s="678"/>
      <c r="BL25" s="678"/>
      <c r="BM25" s="678"/>
      <c r="BN25" s="679"/>
      <c r="BO25" s="714" t="s">
        <v>128</v>
      </c>
      <c r="BP25" s="714"/>
      <c r="BQ25" s="714"/>
      <c r="BR25" s="714"/>
      <c r="BS25" s="683" t="s">
        <v>241</v>
      </c>
      <c r="BT25" s="678"/>
      <c r="BU25" s="678"/>
      <c r="BV25" s="678"/>
      <c r="BW25" s="678"/>
      <c r="BX25" s="678"/>
      <c r="BY25" s="678"/>
      <c r="BZ25" s="678"/>
      <c r="CA25" s="678"/>
      <c r="CB25" s="721"/>
      <c r="CD25" s="710" t="s">
        <v>291</v>
      </c>
      <c r="CE25" s="711"/>
      <c r="CF25" s="711"/>
      <c r="CG25" s="711"/>
      <c r="CH25" s="711"/>
      <c r="CI25" s="711"/>
      <c r="CJ25" s="711"/>
      <c r="CK25" s="711"/>
      <c r="CL25" s="711"/>
      <c r="CM25" s="711"/>
      <c r="CN25" s="711"/>
      <c r="CO25" s="711"/>
      <c r="CP25" s="711"/>
      <c r="CQ25" s="712"/>
      <c r="CR25" s="677">
        <v>469849</v>
      </c>
      <c r="CS25" s="696"/>
      <c r="CT25" s="696"/>
      <c r="CU25" s="696"/>
      <c r="CV25" s="696"/>
      <c r="CW25" s="696"/>
      <c r="CX25" s="696"/>
      <c r="CY25" s="697"/>
      <c r="CZ25" s="680">
        <v>11.1</v>
      </c>
      <c r="DA25" s="698"/>
      <c r="DB25" s="698"/>
      <c r="DC25" s="699"/>
      <c r="DD25" s="683">
        <v>422632</v>
      </c>
      <c r="DE25" s="696"/>
      <c r="DF25" s="696"/>
      <c r="DG25" s="696"/>
      <c r="DH25" s="696"/>
      <c r="DI25" s="696"/>
      <c r="DJ25" s="696"/>
      <c r="DK25" s="697"/>
      <c r="DL25" s="683">
        <v>406443</v>
      </c>
      <c r="DM25" s="696"/>
      <c r="DN25" s="696"/>
      <c r="DO25" s="696"/>
      <c r="DP25" s="696"/>
      <c r="DQ25" s="696"/>
      <c r="DR25" s="696"/>
      <c r="DS25" s="696"/>
      <c r="DT25" s="696"/>
      <c r="DU25" s="696"/>
      <c r="DV25" s="697"/>
      <c r="DW25" s="680">
        <v>25.5</v>
      </c>
      <c r="DX25" s="698"/>
      <c r="DY25" s="698"/>
      <c r="DZ25" s="698"/>
      <c r="EA25" s="698"/>
      <c r="EB25" s="698"/>
      <c r="EC25" s="713"/>
    </row>
    <row r="26" spans="2:133" ht="11.25" customHeight="1" x14ac:dyDescent="0.15">
      <c r="B26" s="674" t="s">
        <v>292</v>
      </c>
      <c r="C26" s="675"/>
      <c r="D26" s="675"/>
      <c r="E26" s="675"/>
      <c r="F26" s="675"/>
      <c r="G26" s="675"/>
      <c r="H26" s="675"/>
      <c r="I26" s="675"/>
      <c r="J26" s="675"/>
      <c r="K26" s="675"/>
      <c r="L26" s="675"/>
      <c r="M26" s="675"/>
      <c r="N26" s="675"/>
      <c r="O26" s="675"/>
      <c r="P26" s="675"/>
      <c r="Q26" s="676"/>
      <c r="R26" s="677">
        <v>1715482</v>
      </c>
      <c r="S26" s="678"/>
      <c r="T26" s="678"/>
      <c r="U26" s="678"/>
      <c r="V26" s="678"/>
      <c r="W26" s="678"/>
      <c r="X26" s="678"/>
      <c r="Y26" s="679"/>
      <c r="Z26" s="714">
        <v>40</v>
      </c>
      <c r="AA26" s="714"/>
      <c r="AB26" s="714"/>
      <c r="AC26" s="714"/>
      <c r="AD26" s="715">
        <v>1550791</v>
      </c>
      <c r="AE26" s="715"/>
      <c r="AF26" s="715"/>
      <c r="AG26" s="715"/>
      <c r="AH26" s="715"/>
      <c r="AI26" s="715"/>
      <c r="AJ26" s="715"/>
      <c r="AK26" s="715"/>
      <c r="AL26" s="680">
        <v>99.9</v>
      </c>
      <c r="AM26" s="681"/>
      <c r="AN26" s="681"/>
      <c r="AO26" s="716"/>
      <c r="AP26" s="771" t="s">
        <v>293</v>
      </c>
      <c r="AQ26" s="772"/>
      <c r="AR26" s="772"/>
      <c r="AS26" s="772"/>
      <c r="AT26" s="772"/>
      <c r="AU26" s="772"/>
      <c r="AV26" s="772"/>
      <c r="AW26" s="772"/>
      <c r="AX26" s="772"/>
      <c r="AY26" s="772"/>
      <c r="AZ26" s="772"/>
      <c r="BA26" s="772"/>
      <c r="BB26" s="772"/>
      <c r="BC26" s="772"/>
      <c r="BD26" s="772"/>
      <c r="BE26" s="772"/>
      <c r="BF26" s="773"/>
      <c r="BG26" s="677" t="s">
        <v>128</v>
      </c>
      <c r="BH26" s="678"/>
      <c r="BI26" s="678"/>
      <c r="BJ26" s="678"/>
      <c r="BK26" s="678"/>
      <c r="BL26" s="678"/>
      <c r="BM26" s="678"/>
      <c r="BN26" s="679"/>
      <c r="BO26" s="714" t="s">
        <v>128</v>
      </c>
      <c r="BP26" s="714"/>
      <c r="BQ26" s="714"/>
      <c r="BR26" s="714"/>
      <c r="BS26" s="683" t="s">
        <v>241</v>
      </c>
      <c r="BT26" s="678"/>
      <c r="BU26" s="678"/>
      <c r="BV26" s="678"/>
      <c r="BW26" s="678"/>
      <c r="BX26" s="678"/>
      <c r="BY26" s="678"/>
      <c r="BZ26" s="678"/>
      <c r="CA26" s="678"/>
      <c r="CB26" s="721"/>
      <c r="CD26" s="710" t="s">
        <v>294</v>
      </c>
      <c r="CE26" s="711"/>
      <c r="CF26" s="711"/>
      <c r="CG26" s="711"/>
      <c r="CH26" s="711"/>
      <c r="CI26" s="711"/>
      <c r="CJ26" s="711"/>
      <c r="CK26" s="711"/>
      <c r="CL26" s="711"/>
      <c r="CM26" s="711"/>
      <c r="CN26" s="711"/>
      <c r="CO26" s="711"/>
      <c r="CP26" s="711"/>
      <c r="CQ26" s="712"/>
      <c r="CR26" s="677">
        <v>267863</v>
      </c>
      <c r="CS26" s="678"/>
      <c r="CT26" s="678"/>
      <c r="CU26" s="678"/>
      <c r="CV26" s="678"/>
      <c r="CW26" s="678"/>
      <c r="CX26" s="678"/>
      <c r="CY26" s="679"/>
      <c r="CZ26" s="680">
        <v>6.3</v>
      </c>
      <c r="DA26" s="698"/>
      <c r="DB26" s="698"/>
      <c r="DC26" s="699"/>
      <c r="DD26" s="683">
        <v>231440</v>
      </c>
      <c r="DE26" s="678"/>
      <c r="DF26" s="678"/>
      <c r="DG26" s="678"/>
      <c r="DH26" s="678"/>
      <c r="DI26" s="678"/>
      <c r="DJ26" s="678"/>
      <c r="DK26" s="679"/>
      <c r="DL26" s="683" t="s">
        <v>128</v>
      </c>
      <c r="DM26" s="678"/>
      <c r="DN26" s="678"/>
      <c r="DO26" s="678"/>
      <c r="DP26" s="678"/>
      <c r="DQ26" s="678"/>
      <c r="DR26" s="678"/>
      <c r="DS26" s="678"/>
      <c r="DT26" s="678"/>
      <c r="DU26" s="678"/>
      <c r="DV26" s="679"/>
      <c r="DW26" s="680" t="s">
        <v>241</v>
      </c>
      <c r="DX26" s="698"/>
      <c r="DY26" s="698"/>
      <c r="DZ26" s="698"/>
      <c r="EA26" s="698"/>
      <c r="EB26" s="698"/>
      <c r="EC26" s="713"/>
    </row>
    <row r="27" spans="2:133" ht="11.25" customHeight="1" x14ac:dyDescent="0.15">
      <c r="B27" s="674" t="s">
        <v>295</v>
      </c>
      <c r="C27" s="675"/>
      <c r="D27" s="675"/>
      <c r="E27" s="675"/>
      <c r="F27" s="675"/>
      <c r="G27" s="675"/>
      <c r="H27" s="675"/>
      <c r="I27" s="675"/>
      <c r="J27" s="675"/>
      <c r="K27" s="675"/>
      <c r="L27" s="675"/>
      <c r="M27" s="675"/>
      <c r="N27" s="675"/>
      <c r="O27" s="675"/>
      <c r="P27" s="675"/>
      <c r="Q27" s="676"/>
      <c r="R27" s="677" t="s">
        <v>241</v>
      </c>
      <c r="S27" s="678"/>
      <c r="T27" s="678"/>
      <c r="U27" s="678"/>
      <c r="V27" s="678"/>
      <c r="W27" s="678"/>
      <c r="X27" s="678"/>
      <c r="Y27" s="679"/>
      <c r="Z27" s="714" t="s">
        <v>241</v>
      </c>
      <c r="AA27" s="714"/>
      <c r="AB27" s="714"/>
      <c r="AC27" s="714"/>
      <c r="AD27" s="715" t="s">
        <v>128</v>
      </c>
      <c r="AE27" s="715"/>
      <c r="AF27" s="715"/>
      <c r="AG27" s="715"/>
      <c r="AH27" s="715"/>
      <c r="AI27" s="715"/>
      <c r="AJ27" s="715"/>
      <c r="AK27" s="715"/>
      <c r="AL27" s="680" t="s">
        <v>241</v>
      </c>
      <c r="AM27" s="681"/>
      <c r="AN27" s="681"/>
      <c r="AO27" s="716"/>
      <c r="AP27" s="674" t="s">
        <v>296</v>
      </c>
      <c r="AQ27" s="675"/>
      <c r="AR27" s="675"/>
      <c r="AS27" s="675"/>
      <c r="AT27" s="675"/>
      <c r="AU27" s="675"/>
      <c r="AV27" s="675"/>
      <c r="AW27" s="675"/>
      <c r="AX27" s="675"/>
      <c r="AY27" s="675"/>
      <c r="AZ27" s="675"/>
      <c r="BA27" s="675"/>
      <c r="BB27" s="675"/>
      <c r="BC27" s="675"/>
      <c r="BD27" s="675"/>
      <c r="BE27" s="675"/>
      <c r="BF27" s="676"/>
      <c r="BG27" s="677">
        <v>172392</v>
      </c>
      <c r="BH27" s="678"/>
      <c r="BI27" s="678"/>
      <c r="BJ27" s="678"/>
      <c r="BK27" s="678"/>
      <c r="BL27" s="678"/>
      <c r="BM27" s="678"/>
      <c r="BN27" s="679"/>
      <c r="BO27" s="714">
        <v>100</v>
      </c>
      <c r="BP27" s="714"/>
      <c r="BQ27" s="714"/>
      <c r="BR27" s="714"/>
      <c r="BS27" s="683">
        <v>1496</v>
      </c>
      <c r="BT27" s="678"/>
      <c r="BU27" s="678"/>
      <c r="BV27" s="678"/>
      <c r="BW27" s="678"/>
      <c r="BX27" s="678"/>
      <c r="BY27" s="678"/>
      <c r="BZ27" s="678"/>
      <c r="CA27" s="678"/>
      <c r="CB27" s="721"/>
      <c r="CD27" s="710" t="s">
        <v>297</v>
      </c>
      <c r="CE27" s="711"/>
      <c r="CF27" s="711"/>
      <c r="CG27" s="711"/>
      <c r="CH27" s="711"/>
      <c r="CI27" s="711"/>
      <c r="CJ27" s="711"/>
      <c r="CK27" s="711"/>
      <c r="CL27" s="711"/>
      <c r="CM27" s="711"/>
      <c r="CN27" s="711"/>
      <c r="CO27" s="711"/>
      <c r="CP27" s="711"/>
      <c r="CQ27" s="712"/>
      <c r="CR27" s="677">
        <v>125993</v>
      </c>
      <c r="CS27" s="696"/>
      <c r="CT27" s="696"/>
      <c r="CU27" s="696"/>
      <c r="CV27" s="696"/>
      <c r="CW27" s="696"/>
      <c r="CX27" s="696"/>
      <c r="CY27" s="697"/>
      <c r="CZ27" s="680">
        <v>3</v>
      </c>
      <c r="DA27" s="698"/>
      <c r="DB27" s="698"/>
      <c r="DC27" s="699"/>
      <c r="DD27" s="683">
        <v>30783</v>
      </c>
      <c r="DE27" s="696"/>
      <c r="DF27" s="696"/>
      <c r="DG27" s="696"/>
      <c r="DH27" s="696"/>
      <c r="DI27" s="696"/>
      <c r="DJ27" s="696"/>
      <c r="DK27" s="697"/>
      <c r="DL27" s="683">
        <v>28431</v>
      </c>
      <c r="DM27" s="696"/>
      <c r="DN27" s="696"/>
      <c r="DO27" s="696"/>
      <c r="DP27" s="696"/>
      <c r="DQ27" s="696"/>
      <c r="DR27" s="696"/>
      <c r="DS27" s="696"/>
      <c r="DT27" s="696"/>
      <c r="DU27" s="696"/>
      <c r="DV27" s="697"/>
      <c r="DW27" s="680">
        <v>1.8</v>
      </c>
      <c r="DX27" s="698"/>
      <c r="DY27" s="698"/>
      <c r="DZ27" s="698"/>
      <c r="EA27" s="698"/>
      <c r="EB27" s="698"/>
      <c r="EC27" s="713"/>
    </row>
    <row r="28" spans="2:133" ht="11.25" customHeight="1" x14ac:dyDescent="0.15">
      <c r="B28" s="674" t="s">
        <v>298</v>
      </c>
      <c r="C28" s="675"/>
      <c r="D28" s="675"/>
      <c r="E28" s="675"/>
      <c r="F28" s="675"/>
      <c r="G28" s="675"/>
      <c r="H28" s="675"/>
      <c r="I28" s="675"/>
      <c r="J28" s="675"/>
      <c r="K28" s="675"/>
      <c r="L28" s="675"/>
      <c r="M28" s="675"/>
      <c r="N28" s="675"/>
      <c r="O28" s="675"/>
      <c r="P28" s="675"/>
      <c r="Q28" s="676"/>
      <c r="R28" s="677">
        <v>8969</v>
      </c>
      <c r="S28" s="678"/>
      <c r="T28" s="678"/>
      <c r="U28" s="678"/>
      <c r="V28" s="678"/>
      <c r="W28" s="678"/>
      <c r="X28" s="678"/>
      <c r="Y28" s="679"/>
      <c r="Z28" s="714">
        <v>0.2</v>
      </c>
      <c r="AA28" s="714"/>
      <c r="AB28" s="714"/>
      <c r="AC28" s="714"/>
      <c r="AD28" s="715" t="s">
        <v>241</v>
      </c>
      <c r="AE28" s="715"/>
      <c r="AF28" s="715"/>
      <c r="AG28" s="715"/>
      <c r="AH28" s="715"/>
      <c r="AI28" s="715"/>
      <c r="AJ28" s="715"/>
      <c r="AK28" s="715"/>
      <c r="AL28" s="680" t="s">
        <v>128</v>
      </c>
      <c r="AM28" s="681"/>
      <c r="AN28" s="681"/>
      <c r="AO28" s="716"/>
      <c r="AP28" s="674"/>
      <c r="AQ28" s="675"/>
      <c r="AR28" s="675"/>
      <c r="AS28" s="675"/>
      <c r="AT28" s="675"/>
      <c r="AU28" s="675"/>
      <c r="AV28" s="675"/>
      <c r="AW28" s="675"/>
      <c r="AX28" s="675"/>
      <c r="AY28" s="675"/>
      <c r="AZ28" s="675"/>
      <c r="BA28" s="675"/>
      <c r="BB28" s="675"/>
      <c r="BC28" s="675"/>
      <c r="BD28" s="675"/>
      <c r="BE28" s="675"/>
      <c r="BF28" s="676"/>
      <c r="BG28" s="677"/>
      <c r="BH28" s="678"/>
      <c r="BI28" s="678"/>
      <c r="BJ28" s="678"/>
      <c r="BK28" s="678"/>
      <c r="BL28" s="678"/>
      <c r="BM28" s="678"/>
      <c r="BN28" s="679"/>
      <c r="BO28" s="714"/>
      <c r="BP28" s="714"/>
      <c r="BQ28" s="714"/>
      <c r="BR28" s="714"/>
      <c r="BS28" s="683"/>
      <c r="BT28" s="678"/>
      <c r="BU28" s="678"/>
      <c r="BV28" s="678"/>
      <c r="BW28" s="678"/>
      <c r="BX28" s="678"/>
      <c r="BY28" s="678"/>
      <c r="BZ28" s="678"/>
      <c r="CA28" s="678"/>
      <c r="CB28" s="721"/>
      <c r="CD28" s="710" t="s">
        <v>299</v>
      </c>
      <c r="CE28" s="711"/>
      <c r="CF28" s="711"/>
      <c r="CG28" s="711"/>
      <c r="CH28" s="711"/>
      <c r="CI28" s="711"/>
      <c r="CJ28" s="711"/>
      <c r="CK28" s="711"/>
      <c r="CL28" s="711"/>
      <c r="CM28" s="711"/>
      <c r="CN28" s="711"/>
      <c r="CO28" s="711"/>
      <c r="CP28" s="711"/>
      <c r="CQ28" s="712"/>
      <c r="CR28" s="677">
        <v>367565</v>
      </c>
      <c r="CS28" s="678"/>
      <c r="CT28" s="678"/>
      <c r="CU28" s="678"/>
      <c r="CV28" s="678"/>
      <c r="CW28" s="678"/>
      <c r="CX28" s="678"/>
      <c r="CY28" s="679"/>
      <c r="CZ28" s="680">
        <v>8.6999999999999993</v>
      </c>
      <c r="DA28" s="698"/>
      <c r="DB28" s="698"/>
      <c r="DC28" s="699"/>
      <c r="DD28" s="683">
        <v>320901</v>
      </c>
      <c r="DE28" s="678"/>
      <c r="DF28" s="678"/>
      <c r="DG28" s="678"/>
      <c r="DH28" s="678"/>
      <c r="DI28" s="678"/>
      <c r="DJ28" s="678"/>
      <c r="DK28" s="679"/>
      <c r="DL28" s="683">
        <v>320901</v>
      </c>
      <c r="DM28" s="678"/>
      <c r="DN28" s="678"/>
      <c r="DO28" s="678"/>
      <c r="DP28" s="678"/>
      <c r="DQ28" s="678"/>
      <c r="DR28" s="678"/>
      <c r="DS28" s="678"/>
      <c r="DT28" s="678"/>
      <c r="DU28" s="678"/>
      <c r="DV28" s="679"/>
      <c r="DW28" s="680">
        <v>20.100000000000001</v>
      </c>
      <c r="DX28" s="698"/>
      <c r="DY28" s="698"/>
      <c r="DZ28" s="698"/>
      <c r="EA28" s="698"/>
      <c r="EB28" s="698"/>
      <c r="EC28" s="713"/>
    </row>
    <row r="29" spans="2:133" ht="11.25" customHeight="1" x14ac:dyDescent="0.15">
      <c r="B29" s="674" t="s">
        <v>300</v>
      </c>
      <c r="C29" s="675"/>
      <c r="D29" s="675"/>
      <c r="E29" s="675"/>
      <c r="F29" s="675"/>
      <c r="G29" s="675"/>
      <c r="H29" s="675"/>
      <c r="I29" s="675"/>
      <c r="J29" s="675"/>
      <c r="K29" s="675"/>
      <c r="L29" s="675"/>
      <c r="M29" s="675"/>
      <c r="N29" s="675"/>
      <c r="O29" s="675"/>
      <c r="P29" s="675"/>
      <c r="Q29" s="676"/>
      <c r="R29" s="677">
        <v>67072</v>
      </c>
      <c r="S29" s="678"/>
      <c r="T29" s="678"/>
      <c r="U29" s="678"/>
      <c r="V29" s="678"/>
      <c r="W29" s="678"/>
      <c r="X29" s="678"/>
      <c r="Y29" s="679"/>
      <c r="Z29" s="714">
        <v>1.6</v>
      </c>
      <c r="AA29" s="714"/>
      <c r="AB29" s="714"/>
      <c r="AC29" s="714"/>
      <c r="AD29" s="715">
        <v>570</v>
      </c>
      <c r="AE29" s="715"/>
      <c r="AF29" s="715"/>
      <c r="AG29" s="715"/>
      <c r="AH29" s="715"/>
      <c r="AI29" s="715"/>
      <c r="AJ29" s="715"/>
      <c r="AK29" s="715"/>
      <c r="AL29" s="680">
        <v>0</v>
      </c>
      <c r="AM29" s="681"/>
      <c r="AN29" s="681"/>
      <c r="AO29" s="716"/>
      <c r="AP29" s="658"/>
      <c r="AQ29" s="659"/>
      <c r="AR29" s="659"/>
      <c r="AS29" s="659"/>
      <c r="AT29" s="659"/>
      <c r="AU29" s="659"/>
      <c r="AV29" s="659"/>
      <c r="AW29" s="659"/>
      <c r="AX29" s="659"/>
      <c r="AY29" s="659"/>
      <c r="AZ29" s="659"/>
      <c r="BA29" s="659"/>
      <c r="BB29" s="659"/>
      <c r="BC29" s="659"/>
      <c r="BD29" s="659"/>
      <c r="BE29" s="659"/>
      <c r="BF29" s="660"/>
      <c r="BG29" s="677"/>
      <c r="BH29" s="678"/>
      <c r="BI29" s="678"/>
      <c r="BJ29" s="678"/>
      <c r="BK29" s="678"/>
      <c r="BL29" s="678"/>
      <c r="BM29" s="678"/>
      <c r="BN29" s="679"/>
      <c r="BO29" s="714"/>
      <c r="BP29" s="714"/>
      <c r="BQ29" s="714"/>
      <c r="BR29" s="714"/>
      <c r="BS29" s="715"/>
      <c r="BT29" s="715"/>
      <c r="BU29" s="715"/>
      <c r="BV29" s="715"/>
      <c r="BW29" s="715"/>
      <c r="BX29" s="715"/>
      <c r="BY29" s="715"/>
      <c r="BZ29" s="715"/>
      <c r="CA29" s="715"/>
      <c r="CB29" s="774"/>
      <c r="CD29" s="762" t="s">
        <v>301</v>
      </c>
      <c r="CE29" s="763"/>
      <c r="CF29" s="710" t="s">
        <v>70</v>
      </c>
      <c r="CG29" s="711"/>
      <c r="CH29" s="711"/>
      <c r="CI29" s="711"/>
      <c r="CJ29" s="711"/>
      <c r="CK29" s="711"/>
      <c r="CL29" s="711"/>
      <c r="CM29" s="711"/>
      <c r="CN29" s="711"/>
      <c r="CO29" s="711"/>
      <c r="CP29" s="711"/>
      <c r="CQ29" s="712"/>
      <c r="CR29" s="677">
        <v>367422</v>
      </c>
      <c r="CS29" s="696"/>
      <c r="CT29" s="696"/>
      <c r="CU29" s="696"/>
      <c r="CV29" s="696"/>
      <c r="CW29" s="696"/>
      <c r="CX29" s="696"/>
      <c r="CY29" s="697"/>
      <c r="CZ29" s="680">
        <v>8.6999999999999993</v>
      </c>
      <c r="DA29" s="698"/>
      <c r="DB29" s="698"/>
      <c r="DC29" s="699"/>
      <c r="DD29" s="683">
        <v>320758</v>
      </c>
      <c r="DE29" s="696"/>
      <c r="DF29" s="696"/>
      <c r="DG29" s="696"/>
      <c r="DH29" s="696"/>
      <c r="DI29" s="696"/>
      <c r="DJ29" s="696"/>
      <c r="DK29" s="697"/>
      <c r="DL29" s="683">
        <v>320758</v>
      </c>
      <c r="DM29" s="696"/>
      <c r="DN29" s="696"/>
      <c r="DO29" s="696"/>
      <c r="DP29" s="696"/>
      <c r="DQ29" s="696"/>
      <c r="DR29" s="696"/>
      <c r="DS29" s="696"/>
      <c r="DT29" s="696"/>
      <c r="DU29" s="696"/>
      <c r="DV29" s="697"/>
      <c r="DW29" s="680">
        <v>20.100000000000001</v>
      </c>
      <c r="DX29" s="698"/>
      <c r="DY29" s="698"/>
      <c r="DZ29" s="698"/>
      <c r="EA29" s="698"/>
      <c r="EB29" s="698"/>
      <c r="EC29" s="713"/>
    </row>
    <row r="30" spans="2:133" ht="11.25" customHeight="1" x14ac:dyDescent="0.15">
      <c r="B30" s="674" t="s">
        <v>302</v>
      </c>
      <c r="C30" s="675"/>
      <c r="D30" s="675"/>
      <c r="E30" s="675"/>
      <c r="F30" s="675"/>
      <c r="G30" s="675"/>
      <c r="H30" s="675"/>
      <c r="I30" s="675"/>
      <c r="J30" s="675"/>
      <c r="K30" s="675"/>
      <c r="L30" s="675"/>
      <c r="M30" s="675"/>
      <c r="N30" s="675"/>
      <c r="O30" s="675"/>
      <c r="P30" s="675"/>
      <c r="Q30" s="676"/>
      <c r="R30" s="677">
        <v>70851</v>
      </c>
      <c r="S30" s="678"/>
      <c r="T30" s="678"/>
      <c r="U30" s="678"/>
      <c r="V30" s="678"/>
      <c r="W30" s="678"/>
      <c r="X30" s="678"/>
      <c r="Y30" s="679"/>
      <c r="Z30" s="714">
        <v>1.7</v>
      </c>
      <c r="AA30" s="714"/>
      <c r="AB30" s="714"/>
      <c r="AC30" s="714"/>
      <c r="AD30" s="715" t="s">
        <v>128</v>
      </c>
      <c r="AE30" s="715"/>
      <c r="AF30" s="715"/>
      <c r="AG30" s="715"/>
      <c r="AH30" s="715"/>
      <c r="AI30" s="715"/>
      <c r="AJ30" s="715"/>
      <c r="AK30" s="715"/>
      <c r="AL30" s="680" t="s">
        <v>241</v>
      </c>
      <c r="AM30" s="681"/>
      <c r="AN30" s="681"/>
      <c r="AO30" s="716"/>
      <c r="AP30" s="738" t="s">
        <v>219</v>
      </c>
      <c r="AQ30" s="739"/>
      <c r="AR30" s="739"/>
      <c r="AS30" s="739"/>
      <c r="AT30" s="739"/>
      <c r="AU30" s="739"/>
      <c r="AV30" s="739"/>
      <c r="AW30" s="739"/>
      <c r="AX30" s="739"/>
      <c r="AY30" s="739"/>
      <c r="AZ30" s="739"/>
      <c r="BA30" s="739"/>
      <c r="BB30" s="739"/>
      <c r="BC30" s="739"/>
      <c r="BD30" s="739"/>
      <c r="BE30" s="739"/>
      <c r="BF30" s="740"/>
      <c r="BG30" s="738" t="s">
        <v>303</v>
      </c>
      <c r="BH30" s="751"/>
      <c r="BI30" s="751"/>
      <c r="BJ30" s="751"/>
      <c r="BK30" s="751"/>
      <c r="BL30" s="751"/>
      <c r="BM30" s="751"/>
      <c r="BN30" s="751"/>
      <c r="BO30" s="751"/>
      <c r="BP30" s="751"/>
      <c r="BQ30" s="752"/>
      <c r="BR30" s="738" t="s">
        <v>304</v>
      </c>
      <c r="BS30" s="751"/>
      <c r="BT30" s="751"/>
      <c r="BU30" s="751"/>
      <c r="BV30" s="751"/>
      <c r="BW30" s="751"/>
      <c r="BX30" s="751"/>
      <c r="BY30" s="751"/>
      <c r="BZ30" s="751"/>
      <c r="CA30" s="751"/>
      <c r="CB30" s="752"/>
      <c r="CD30" s="764"/>
      <c r="CE30" s="765"/>
      <c r="CF30" s="710" t="s">
        <v>305</v>
      </c>
      <c r="CG30" s="711"/>
      <c r="CH30" s="711"/>
      <c r="CI30" s="711"/>
      <c r="CJ30" s="711"/>
      <c r="CK30" s="711"/>
      <c r="CL30" s="711"/>
      <c r="CM30" s="711"/>
      <c r="CN30" s="711"/>
      <c r="CO30" s="711"/>
      <c r="CP30" s="711"/>
      <c r="CQ30" s="712"/>
      <c r="CR30" s="677">
        <v>352472</v>
      </c>
      <c r="CS30" s="678"/>
      <c r="CT30" s="678"/>
      <c r="CU30" s="678"/>
      <c r="CV30" s="678"/>
      <c r="CW30" s="678"/>
      <c r="CX30" s="678"/>
      <c r="CY30" s="679"/>
      <c r="CZ30" s="680">
        <v>8.3000000000000007</v>
      </c>
      <c r="DA30" s="698"/>
      <c r="DB30" s="698"/>
      <c r="DC30" s="699"/>
      <c r="DD30" s="683">
        <v>308114</v>
      </c>
      <c r="DE30" s="678"/>
      <c r="DF30" s="678"/>
      <c r="DG30" s="678"/>
      <c r="DH30" s="678"/>
      <c r="DI30" s="678"/>
      <c r="DJ30" s="678"/>
      <c r="DK30" s="679"/>
      <c r="DL30" s="683">
        <v>308114</v>
      </c>
      <c r="DM30" s="678"/>
      <c r="DN30" s="678"/>
      <c r="DO30" s="678"/>
      <c r="DP30" s="678"/>
      <c r="DQ30" s="678"/>
      <c r="DR30" s="678"/>
      <c r="DS30" s="678"/>
      <c r="DT30" s="678"/>
      <c r="DU30" s="678"/>
      <c r="DV30" s="679"/>
      <c r="DW30" s="680">
        <v>19.3</v>
      </c>
      <c r="DX30" s="698"/>
      <c r="DY30" s="698"/>
      <c r="DZ30" s="698"/>
      <c r="EA30" s="698"/>
      <c r="EB30" s="698"/>
      <c r="EC30" s="713"/>
    </row>
    <row r="31" spans="2:133" ht="11.25" customHeight="1" x14ac:dyDescent="0.15">
      <c r="B31" s="674" t="s">
        <v>306</v>
      </c>
      <c r="C31" s="675"/>
      <c r="D31" s="675"/>
      <c r="E31" s="675"/>
      <c r="F31" s="675"/>
      <c r="G31" s="675"/>
      <c r="H31" s="675"/>
      <c r="I31" s="675"/>
      <c r="J31" s="675"/>
      <c r="K31" s="675"/>
      <c r="L31" s="675"/>
      <c r="M31" s="675"/>
      <c r="N31" s="675"/>
      <c r="O31" s="675"/>
      <c r="P31" s="675"/>
      <c r="Q31" s="676"/>
      <c r="R31" s="677">
        <v>269773</v>
      </c>
      <c r="S31" s="678"/>
      <c r="T31" s="678"/>
      <c r="U31" s="678"/>
      <c r="V31" s="678"/>
      <c r="W31" s="678"/>
      <c r="X31" s="678"/>
      <c r="Y31" s="679"/>
      <c r="Z31" s="714">
        <v>6.3</v>
      </c>
      <c r="AA31" s="714"/>
      <c r="AB31" s="714"/>
      <c r="AC31" s="714"/>
      <c r="AD31" s="715" t="s">
        <v>128</v>
      </c>
      <c r="AE31" s="715"/>
      <c r="AF31" s="715"/>
      <c r="AG31" s="715"/>
      <c r="AH31" s="715"/>
      <c r="AI31" s="715"/>
      <c r="AJ31" s="715"/>
      <c r="AK31" s="715"/>
      <c r="AL31" s="680" t="s">
        <v>128</v>
      </c>
      <c r="AM31" s="681"/>
      <c r="AN31" s="681"/>
      <c r="AO31" s="716"/>
      <c r="AP31" s="753" t="s">
        <v>307</v>
      </c>
      <c r="AQ31" s="754"/>
      <c r="AR31" s="754"/>
      <c r="AS31" s="754"/>
      <c r="AT31" s="759" t="s">
        <v>308</v>
      </c>
      <c r="AU31" s="231"/>
      <c r="AV31" s="231"/>
      <c r="AW31" s="231"/>
      <c r="AX31" s="743" t="s">
        <v>184</v>
      </c>
      <c r="AY31" s="744"/>
      <c r="AZ31" s="744"/>
      <c r="BA31" s="744"/>
      <c r="BB31" s="744"/>
      <c r="BC31" s="744"/>
      <c r="BD31" s="744"/>
      <c r="BE31" s="744"/>
      <c r="BF31" s="745"/>
      <c r="BG31" s="746">
        <v>99.8</v>
      </c>
      <c r="BH31" s="747"/>
      <c r="BI31" s="747"/>
      <c r="BJ31" s="747"/>
      <c r="BK31" s="747"/>
      <c r="BL31" s="747"/>
      <c r="BM31" s="748">
        <v>98.9</v>
      </c>
      <c r="BN31" s="747"/>
      <c r="BO31" s="747"/>
      <c r="BP31" s="747"/>
      <c r="BQ31" s="749"/>
      <c r="BR31" s="746">
        <v>99.6</v>
      </c>
      <c r="BS31" s="747"/>
      <c r="BT31" s="747"/>
      <c r="BU31" s="747"/>
      <c r="BV31" s="747"/>
      <c r="BW31" s="747"/>
      <c r="BX31" s="748">
        <v>98.6</v>
      </c>
      <c r="BY31" s="747"/>
      <c r="BZ31" s="747"/>
      <c r="CA31" s="747"/>
      <c r="CB31" s="749"/>
      <c r="CD31" s="764"/>
      <c r="CE31" s="765"/>
      <c r="CF31" s="710" t="s">
        <v>309</v>
      </c>
      <c r="CG31" s="711"/>
      <c r="CH31" s="711"/>
      <c r="CI31" s="711"/>
      <c r="CJ31" s="711"/>
      <c r="CK31" s="711"/>
      <c r="CL31" s="711"/>
      <c r="CM31" s="711"/>
      <c r="CN31" s="711"/>
      <c r="CO31" s="711"/>
      <c r="CP31" s="711"/>
      <c r="CQ31" s="712"/>
      <c r="CR31" s="677">
        <v>14950</v>
      </c>
      <c r="CS31" s="696"/>
      <c r="CT31" s="696"/>
      <c r="CU31" s="696"/>
      <c r="CV31" s="696"/>
      <c r="CW31" s="696"/>
      <c r="CX31" s="696"/>
      <c r="CY31" s="697"/>
      <c r="CZ31" s="680">
        <v>0.4</v>
      </c>
      <c r="DA31" s="698"/>
      <c r="DB31" s="698"/>
      <c r="DC31" s="699"/>
      <c r="DD31" s="683">
        <v>12644</v>
      </c>
      <c r="DE31" s="696"/>
      <c r="DF31" s="696"/>
      <c r="DG31" s="696"/>
      <c r="DH31" s="696"/>
      <c r="DI31" s="696"/>
      <c r="DJ31" s="696"/>
      <c r="DK31" s="697"/>
      <c r="DL31" s="683">
        <v>12644</v>
      </c>
      <c r="DM31" s="696"/>
      <c r="DN31" s="696"/>
      <c r="DO31" s="696"/>
      <c r="DP31" s="696"/>
      <c r="DQ31" s="696"/>
      <c r="DR31" s="696"/>
      <c r="DS31" s="696"/>
      <c r="DT31" s="696"/>
      <c r="DU31" s="696"/>
      <c r="DV31" s="697"/>
      <c r="DW31" s="680">
        <v>0.8</v>
      </c>
      <c r="DX31" s="698"/>
      <c r="DY31" s="698"/>
      <c r="DZ31" s="698"/>
      <c r="EA31" s="698"/>
      <c r="EB31" s="698"/>
      <c r="EC31" s="713"/>
    </row>
    <row r="32" spans="2:133" ht="11.25" customHeight="1" x14ac:dyDescent="0.15">
      <c r="B32" s="768" t="s">
        <v>310</v>
      </c>
      <c r="C32" s="769"/>
      <c r="D32" s="769"/>
      <c r="E32" s="769"/>
      <c r="F32" s="769"/>
      <c r="G32" s="769"/>
      <c r="H32" s="769"/>
      <c r="I32" s="769"/>
      <c r="J32" s="769"/>
      <c r="K32" s="769"/>
      <c r="L32" s="769"/>
      <c r="M32" s="769"/>
      <c r="N32" s="769"/>
      <c r="O32" s="769"/>
      <c r="P32" s="769"/>
      <c r="Q32" s="770"/>
      <c r="R32" s="677" t="s">
        <v>128</v>
      </c>
      <c r="S32" s="678"/>
      <c r="T32" s="678"/>
      <c r="U32" s="678"/>
      <c r="V32" s="678"/>
      <c r="W32" s="678"/>
      <c r="X32" s="678"/>
      <c r="Y32" s="679"/>
      <c r="Z32" s="714" t="s">
        <v>128</v>
      </c>
      <c r="AA32" s="714"/>
      <c r="AB32" s="714"/>
      <c r="AC32" s="714"/>
      <c r="AD32" s="715" t="s">
        <v>128</v>
      </c>
      <c r="AE32" s="715"/>
      <c r="AF32" s="715"/>
      <c r="AG32" s="715"/>
      <c r="AH32" s="715"/>
      <c r="AI32" s="715"/>
      <c r="AJ32" s="715"/>
      <c r="AK32" s="715"/>
      <c r="AL32" s="680" t="s">
        <v>241</v>
      </c>
      <c r="AM32" s="681"/>
      <c r="AN32" s="681"/>
      <c r="AO32" s="716"/>
      <c r="AP32" s="755"/>
      <c r="AQ32" s="756"/>
      <c r="AR32" s="756"/>
      <c r="AS32" s="756"/>
      <c r="AT32" s="760"/>
      <c r="AU32" s="230" t="s">
        <v>311</v>
      </c>
      <c r="AV32" s="230"/>
      <c r="AW32" s="230"/>
      <c r="AX32" s="674" t="s">
        <v>312</v>
      </c>
      <c r="AY32" s="675"/>
      <c r="AZ32" s="675"/>
      <c r="BA32" s="675"/>
      <c r="BB32" s="675"/>
      <c r="BC32" s="675"/>
      <c r="BD32" s="675"/>
      <c r="BE32" s="675"/>
      <c r="BF32" s="676"/>
      <c r="BG32" s="750">
        <v>99.9</v>
      </c>
      <c r="BH32" s="696"/>
      <c r="BI32" s="696"/>
      <c r="BJ32" s="696"/>
      <c r="BK32" s="696"/>
      <c r="BL32" s="696"/>
      <c r="BM32" s="681">
        <v>98.5</v>
      </c>
      <c r="BN32" s="742"/>
      <c r="BO32" s="742"/>
      <c r="BP32" s="742"/>
      <c r="BQ32" s="720"/>
      <c r="BR32" s="750">
        <v>99.5</v>
      </c>
      <c r="BS32" s="696"/>
      <c r="BT32" s="696"/>
      <c r="BU32" s="696"/>
      <c r="BV32" s="696"/>
      <c r="BW32" s="696"/>
      <c r="BX32" s="681">
        <v>98.2</v>
      </c>
      <c r="BY32" s="742"/>
      <c r="BZ32" s="742"/>
      <c r="CA32" s="742"/>
      <c r="CB32" s="720"/>
      <c r="CD32" s="766"/>
      <c r="CE32" s="767"/>
      <c r="CF32" s="710" t="s">
        <v>313</v>
      </c>
      <c r="CG32" s="711"/>
      <c r="CH32" s="711"/>
      <c r="CI32" s="711"/>
      <c r="CJ32" s="711"/>
      <c r="CK32" s="711"/>
      <c r="CL32" s="711"/>
      <c r="CM32" s="711"/>
      <c r="CN32" s="711"/>
      <c r="CO32" s="711"/>
      <c r="CP32" s="711"/>
      <c r="CQ32" s="712"/>
      <c r="CR32" s="677">
        <v>143</v>
      </c>
      <c r="CS32" s="678"/>
      <c r="CT32" s="678"/>
      <c r="CU32" s="678"/>
      <c r="CV32" s="678"/>
      <c r="CW32" s="678"/>
      <c r="CX32" s="678"/>
      <c r="CY32" s="679"/>
      <c r="CZ32" s="680">
        <v>0</v>
      </c>
      <c r="DA32" s="698"/>
      <c r="DB32" s="698"/>
      <c r="DC32" s="699"/>
      <c r="DD32" s="683">
        <v>143</v>
      </c>
      <c r="DE32" s="678"/>
      <c r="DF32" s="678"/>
      <c r="DG32" s="678"/>
      <c r="DH32" s="678"/>
      <c r="DI32" s="678"/>
      <c r="DJ32" s="678"/>
      <c r="DK32" s="679"/>
      <c r="DL32" s="683">
        <v>143</v>
      </c>
      <c r="DM32" s="678"/>
      <c r="DN32" s="678"/>
      <c r="DO32" s="678"/>
      <c r="DP32" s="678"/>
      <c r="DQ32" s="678"/>
      <c r="DR32" s="678"/>
      <c r="DS32" s="678"/>
      <c r="DT32" s="678"/>
      <c r="DU32" s="678"/>
      <c r="DV32" s="679"/>
      <c r="DW32" s="680">
        <v>0</v>
      </c>
      <c r="DX32" s="698"/>
      <c r="DY32" s="698"/>
      <c r="DZ32" s="698"/>
      <c r="EA32" s="698"/>
      <c r="EB32" s="698"/>
      <c r="EC32" s="713"/>
    </row>
    <row r="33" spans="2:133" ht="11.25" customHeight="1" x14ac:dyDescent="0.15">
      <c r="B33" s="674" t="s">
        <v>314</v>
      </c>
      <c r="C33" s="675"/>
      <c r="D33" s="675"/>
      <c r="E33" s="675"/>
      <c r="F33" s="675"/>
      <c r="G33" s="675"/>
      <c r="H33" s="675"/>
      <c r="I33" s="675"/>
      <c r="J33" s="675"/>
      <c r="K33" s="675"/>
      <c r="L33" s="675"/>
      <c r="M33" s="675"/>
      <c r="N33" s="675"/>
      <c r="O33" s="675"/>
      <c r="P33" s="675"/>
      <c r="Q33" s="676"/>
      <c r="R33" s="677">
        <v>254463</v>
      </c>
      <c r="S33" s="678"/>
      <c r="T33" s="678"/>
      <c r="U33" s="678"/>
      <c r="V33" s="678"/>
      <c r="W33" s="678"/>
      <c r="X33" s="678"/>
      <c r="Y33" s="679"/>
      <c r="Z33" s="714">
        <v>5.9</v>
      </c>
      <c r="AA33" s="714"/>
      <c r="AB33" s="714"/>
      <c r="AC33" s="714"/>
      <c r="AD33" s="715" t="s">
        <v>241</v>
      </c>
      <c r="AE33" s="715"/>
      <c r="AF33" s="715"/>
      <c r="AG33" s="715"/>
      <c r="AH33" s="715"/>
      <c r="AI33" s="715"/>
      <c r="AJ33" s="715"/>
      <c r="AK33" s="715"/>
      <c r="AL33" s="680" t="s">
        <v>241</v>
      </c>
      <c r="AM33" s="681"/>
      <c r="AN33" s="681"/>
      <c r="AO33" s="716"/>
      <c r="AP33" s="757"/>
      <c r="AQ33" s="758"/>
      <c r="AR33" s="758"/>
      <c r="AS33" s="758"/>
      <c r="AT33" s="761"/>
      <c r="AU33" s="232"/>
      <c r="AV33" s="232"/>
      <c r="AW33" s="232"/>
      <c r="AX33" s="658" t="s">
        <v>315</v>
      </c>
      <c r="AY33" s="659"/>
      <c r="AZ33" s="659"/>
      <c r="BA33" s="659"/>
      <c r="BB33" s="659"/>
      <c r="BC33" s="659"/>
      <c r="BD33" s="659"/>
      <c r="BE33" s="659"/>
      <c r="BF33" s="660"/>
      <c r="BG33" s="741">
        <v>99.8</v>
      </c>
      <c r="BH33" s="662"/>
      <c r="BI33" s="662"/>
      <c r="BJ33" s="662"/>
      <c r="BK33" s="662"/>
      <c r="BL33" s="662"/>
      <c r="BM33" s="705">
        <v>99</v>
      </c>
      <c r="BN33" s="662"/>
      <c r="BO33" s="662"/>
      <c r="BP33" s="662"/>
      <c r="BQ33" s="726"/>
      <c r="BR33" s="741">
        <v>99.7</v>
      </c>
      <c r="BS33" s="662"/>
      <c r="BT33" s="662"/>
      <c r="BU33" s="662"/>
      <c r="BV33" s="662"/>
      <c r="BW33" s="662"/>
      <c r="BX33" s="705">
        <v>98.7</v>
      </c>
      <c r="BY33" s="662"/>
      <c r="BZ33" s="662"/>
      <c r="CA33" s="662"/>
      <c r="CB33" s="726"/>
      <c r="CD33" s="710" t="s">
        <v>316</v>
      </c>
      <c r="CE33" s="711"/>
      <c r="CF33" s="711"/>
      <c r="CG33" s="711"/>
      <c r="CH33" s="711"/>
      <c r="CI33" s="711"/>
      <c r="CJ33" s="711"/>
      <c r="CK33" s="711"/>
      <c r="CL33" s="711"/>
      <c r="CM33" s="711"/>
      <c r="CN33" s="711"/>
      <c r="CO33" s="711"/>
      <c r="CP33" s="711"/>
      <c r="CQ33" s="712"/>
      <c r="CR33" s="677">
        <v>2070173</v>
      </c>
      <c r="CS33" s="696"/>
      <c r="CT33" s="696"/>
      <c r="CU33" s="696"/>
      <c r="CV33" s="696"/>
      <c r="CW33" s="696"/>
      <c r="CX33" s="696"/>
      <c r="CY33" s="697"/>
      <c r="CZ33" s="680">
        <v>49</v>
      </c>
      <c r="DA33" s="698"/>
      <c r="DB33" s="698"/>
      <c r="DC33" s="699"/>
      <c r="DD33" s="683">
        <v>1520168</v>
      </c>
      <c r="DE33" s="696"/>
      <c r="DF33" s="696"/>
      <c r="DG33" s="696"/>
      <c r="DH33" s="696"/>
      <c r="DI33" s="696"/>
      <c r="DJ33" s="696"/>
      <c r="DK33" s="697"/>
      <c r="DL33" s="683">
        <v>717256</v>
      </c>
      <c r="DM33" s="696"/>
      <c r="DN33" s="696"/>
      <c r="DO33" s="696"/>
      <c r="DP33" s="696"/>
      <c r="DQ33" s="696"/>
      <c r="DR33" s="696"/>
      <c r="DS33" s="696"/>
      <c r="DT33" s="696"/>
      <c r="DU33" s="696"/>
      <c r="DV33" s="697"/>
      <c r="DW33" s="680">
        <v>45</v>
      </c>
      <c r="DX33" s="698"/>
      <c r="DY33" s="698"/>
      <c r="DZ33" s="698"/>
      <c r="EA33" s="698"/>
      <c r="EB33" s="698"/>
      <c r="EC33" s="713"/>
    </row>
    <row r="34" spans="2:133" ht="11.25" customHeight="1" x14ac:dyDescent="0.15">
      <c r="B34" s="674" t="s">
        <v>317</v>
      </c>
      <c r="C34" s="675"/>
      <c r="D34" s="675"/>
      <c r="E34" s="675"/>
      <c r="F34" s="675"/>
      <c r="G34" s="675"/>
      <c r="H34" s="675"/>
      <c r="I34" s="675"/>
      <c r="J34" s="675"/>
      <c r="K34" s="675"/>
      <c r="L34" s="675"/>
      <c r="M34" s="675"/>
      <c r="N34" s="675"/>
      <c r="O34" s="675"/>
      <c r="P34" s="675"/>
      <c r="Q34" s="676"/>
      <c r="R34" s="677">
        <v>5895</v>
      </c>
      <c r="S34" s="678"/>
      <c r="T34" s="678"/>
      <c r="U34" s="678"/>
      <c r="V34" s="678"/>
      <c r="W34" s="678"/>
      <c r="X34" s="678"/>
      <c r="Y34" s="679"/>
      <c r="Z34" s="714">
        <v>0.1</v>
      </c>
      <c r="AA34" s="714"/>
      <c r="AB34" s="714"/>
      <c r="AC34" s="714"/>
      <c r="AD34" s="715">
        <v>569</v>
      </c>
      <c r="AE34" s="715"/>
      <c r="AF34" s="715"/>
      <c r="AG34" s="715"/>
      <c r="AH34" s="715"/>
      <c r="AI34" s="715"/>
      <c r="AJ34" s="715"/>
      <c r="AK34" s="715"/>
      <c r="AL34" s="680">
        <v>0</v>
      </c>
      <c r="AM34" s="681"/>
      <c r="AN34" s="681"/>
      <c r="AO34" s="716"/>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0" t="s">
        <v>318</v>
      </c>
      <c r="CE34" s="711"/>
      <c r="CF34" s="711"/>
      <c r="CG34" s="711"/>
      <c r="CH34" s="711"/>
      <c r="CI34" s="711"/>
      <c r="CJ34" s="711"/>
      <c r="CK34" s="711"/>
      <c r="CL34" s="711"/>
      <c r="CM34" s="711"/>
      <c r="CN34" s="711"/>
      <c r="CO34" s="711"/>
      <c r="CP34" s="711"/>
      <c r="CQ34" s="712"/>
      <c r="CR34" s="677">
        <v>668742</v>
      </c>
      <c r="CS34" s="678"/>
      <c r="CT34" s="678"/>
      <c r="CU34" s="678"/>
      <c r="CV34" s="678"/>
      <c r="CW34" s="678"/>
      <c r="CX34" s="678"/>
      <c r="CY34" s="679"/>
      <c r="CZ34" s="680">
        <v>15.8</v>
      </c>
      <c r="DA34" s="698"/>
      <c r="DB34" s="698"/>
      <c r="DC34" s="699"/>
      <c r="DD34" s="683">
        <v>493516</v>
      </c>
      <c r="DE34" s="678"/>
      <c r="DF34" s="678"/>
      <c r="DG34" s="678"/>
      <c r="DH34" s="678"/>
      <c r="DI34" s="678"/>
      <c r="DJ34" s="678"/>
      <c r="DK34" s="679"/>
      <c r="DL34" s="683">
        <v>279051</v>
      </c>
      <c r="DM34" s="678"/>
      <c r="DN34" s="678"/>
      <c r="DO34" s="678"/>
      <c r="DP34" s="678"/>
      <c r="DQ34" s="678"/>
      <c r="DR34" s="678"/>
      <c r="DS34" s="678"/>
      <c r="DT34" s="678"/>
      <c r="DU34" s="678"/>
      <c r="DV34" s="679"/>
      <c r="DW34" s="680">
        <v>17.5</v>
      </c>
      <c r="DX34" s="698"/>
      <c r="DY34" s="698"/>
      <c r="DZ34" s="698"/>
      <c r="EA34" s="698"/>
      <c r="EB34" s="698"/>
      <c r="EC34" s="713"/>
    </row>
    <row r="35" spans="2:133" ht="11.25" customHeight="1" x14ac:dyDescent="0.15">
      <c r="B35" s="674" t="s">
        <v>319</v>
      </c>
      <c r="C35" s="675"/>
      <c r="D35" s="675"/>
      <c r="E35" s="675"/>
      <c r="F35" s="675"/>
      <c r="G35" s="675"/>
      <c r="H35" s="675"/>
      <c r="I35" s="675"/>
      <c r="J35" s="675"/>
      <c r="K35" s="675"/>
      <c r="L35" s="675"/>
      <c r="M35" s="675"/>
      <c r="N35" s="675"/>
      <c r="O35" s="675"/>
      <c r="P35" s="675"/>
      <c r="Q35" s="676"/>
      <c r="R35" s="677">
        <v>596008</v>
      </c>
      <c r="S35" s="678"/>
      <c r="T35" s="678"/>
      <c r="U35" s="678"/>
      <c r="V35" s="678"/>
      <c r="W35" s="678"/>
      <c r="X35" s="678"/>
      <c r="Y35" s="679"/>
      <c r="Z35" s="714">
        <v>13.9</v>
      </c>
      <c r="AA35" s="714"/>
      <c r="AB35" s="714"/>
      <c r="AC35" s="714"/>
      <c r="AD35" s="715" t="s">
        <v>128</v>
      </c>
      <c r="AE35" s="715"/>
      <c r="AF35" s="715"/>
      <c r="AG35" s="715"/>
      <c r="AH35" s="715"/>
      <c r="AI35" s="715"/>
      <c r="AJ35" s="715"/>
      <c r="AK35" s="715"/>
      <c r="AL35" s="680" t="s">
        <v>128</v>
      </c>
      <c r="AM35" s="681"/>
      <c r="AN35" s="681"/>
      <c r="AO35" s="716"/>
      <c r="AP35" s="235"/>
      <c r="AQ35" s="738" t="s">
        <v>320</v>
      </c>
      <c r="AR35" s="739"/>
      <c r="AS35" s="739"/>
      <c r="AT35" s="739"/>
      <c r="AU35" s="739"/>
      <c r="AV35" s="739"/>
      <c r="AW35" s="739"/>
      <c r="AX35" s="739"/>
      <c r="AY35" s="739"/>
      <c r="AZ35" s="739"/>
      <c r="BA35" s="739"/>
      <c r="BB35" s="739"/>
      <c r="BC35" s="739"/>
      <c r="BD35" s="739"/>
      <c r="BE35" s="739"/>
      <c r="BF35" s="740"/>
      <c r="BG35" s="738" t="s">
        <v>321</v>
      </c>
      <c r="BH35" s="739"/>
      <c r="BI35" s="739"/>
      <c r="BJ35" s="739"/>
      <c r="BK35" s="739"/>
      <c r="BL35" s="739"/>
      <c r="BM35" s="739"/>
      <c r="BN35" s="739"/>
      <c r="BO35" s="739"/>
      <c r="BP35" s="739"/>
      <c r="BQ35" s="739"/>
      <c r="BR35" s="739"/>
      <c r="BS35" s="739"/>
      <c r="BT35" s="739"/>
      <c r="BU35" s="739"/>
      <c r="BV35" s="739"/>
      <c r="BW35" s="739"/>
      <c r="BX35" s="739"/>
      <c r="BY35" s="739"/>
      <c r="BZ35" s="739"/>
      <c r="CA35" s="739"/>
      <c r="CB35" s="740"/>
      <c r="CD35" s="710" t="s">
        <v>322</v>
      </c>
      <c r="CE35" s="711"/>
      <c r="CF35" s="711"/>
      <c r="CG35" s="711"/>
      <c r="CH35" s="711"/>
      <c r="CI35" s="711"/>
      <c r="CJ35" s="711"/>
      <c r="CK35" s="711"/>
      <c r="CL35" s="711"/>
      <c r="CM35" s="711"/>
      <c r="CN35" s="711"/>
      <c r="CO35" s="711"/>
      <c r="CP35" s="711"/>
      <c r="CQ35" s="712"/>
      <c r="CR35" s="677">
        <v>58025</v>
      </c>
      <c r="CS35" s="696"/>
      <c r="CT35" s="696"/>
      <c r="CU35" s="696"/>
      <c r="CV35" s="696"/>
      <c r="CW35" s="696"/>
      <c r="CX35" s="696"/>
      <c r="CY35" s="697"/>
      <c r="CZ35" s="680">
        <v>1.4</v>
      </c>
      <c r="DA35" s="698"/>
      <c r="DB35" s="698"/>
      <c r="DC35" s="699"/>
      <c r="DD35" s="683">
        <v>48634</v>
      </c>
      <c r="DE35" s="696"/>
      <c r="DF35" s="696"/>
      <c r="DG35" s="696"/>
      <c r="DH35" s="696"/>
      <c r="DI35" s="696"/>
      <c r="DJ35" s="696"/>
      <c r="DK35" s="697"/>
      <c r="DL35" s="683">
        <v>39615</v>
      </c>
      <c r="DM35" s="696"/>
      <c r="DN35" s="696"/>
      <c r="DO35" s="696"/>
      <c r="DP35" s="696"/>
      <c r="DQ35" s="696"/>
      <c r="DR35" s="696"/>
      <c r="DS35" s="696"/>
      <c r="DT35" s="696"/>
      <c r="DU35" s="696"/>
      <c r="DV35" s="697"/>
      <c r="DW35" s="680">
        <v>2.5</v>
      </c>
      <c r="DX35" s="698"/>
      <c r="DY35" s="698"/>
      <c r="DZ35" s="698"/>
      <c r="EA35" s="698"/>
      <c r="EB35" s="698"/>
      <c r="EC35" s="713"/>
    </row>
    <row r="36" spans="2:133" ht="11.25" customHeight="1" x14ac:dyDescent="0.15">
      <c r="B36" s="674" t="s">
        <v>323</v>
      </c>
      <c r="C36" s="675"/>
      <c r="D36" s="675"/>
      <c r="E36" s="675"/>
      <c r="F36" s="675"/>
      <c r="G36" s="675"/>
      <c r="H36" s="675"/>
      <c r="I36" s="675"/>
      <c r="J36" s="675"/>
      <c r="K36" s="675"/>
      <c r="L36" s="675"/>
      <c r="M36" s="675"/>
      <c r="N36" s="675"/>
      <c r="O36" s="675"/>
      <c r="P36" s="675"/>
      <c r="Q36" s="676"/>
      <c r="R36" s="677">
        <v>256634</v>
      </c>
      <c r="S36" s="678"/>
      <c r="T36" s="678"/>
      <c r="U36" s="678"/>
      <c r="V36" s="678"/>
      <c r="W36" s="678"/>
      <c r="X36" s="678"/>
      <c r="Y36" s="679"/>
      <c r="Z36" s="714">
        <v>6</v>
      </c>
      <c r="AA36" s="714"/>
      <c r="AB36" s="714"/>
      <c r="AC36" s="714"/>
      <c r="AD36" s="715" t="s">
        <v>241</v>
      </c>
      <c r="AE36" s="715"/>
      <c r="AF36" s="715"/>
      <c r="AG36" s="715"/>
      <c r="AH36" s="715"/>
      <c r="AI36" s="715"/>
      <c r="AJ36" s="715"/>
      <c r="AK36" s="715"/>
      <c r="AL36" s="680" t="s">
        <v>241</v>
      </c>
      <c r="AM36" s="681"/>
      <c r="AN36" s="681"/>
      <c r="AO36" s="716"/>
      <c r="AP36" s="235"/>
      <c r="AQ36" s="729" t="s">
        <v>324</v>
      </c>
      <c r="AR36" s="730"/>
      <c r="AS36" s="730"/>
      <c r="AT36" s="730"/>
      <c r="AU36" s="730"/>
      <c r="AV36" s="730"/>
      <c r="AW36" s="730"/>
      <c r="AX36" s="730"/>
      <c r="AY36" s="731"/>
      <c r="AZ36" s="732">
        <v>247923</v>
      </c>
      <c r="BA36" s="733"/>
      <c r="BB36" s="733"/>
      <c r="BC36" s="733"/>
      <c r="BD36" s="733"/>
      <c r="BE36" s="733"/>
      <c r="BF36" s="734"/>
      <c r="BG36" s="735" t="s">
        <v>325</v>
      </c>
      <c r="BH36" s="736"/>
      <c r="BI36" s="736"/>
      <c r="BJ36" s="736"/>
      <c r="BK36" s="736"/>
      <c r="BL36" s="736"/>
      <c r="BM36" s="736"/>
      <c r="BN36" s="736"/>
      <c r="BO36" s="736"/>
      <c r="BP36" s="736"/>
      <c r="BQ36" s="736"/>
      <c r="BR36" s="736"/>
      <c r="BS36" s="736"/>
      <c r="BT36" s="736"/>
      <c r="BU36" s="737"/>
      <c r="BV36" s="732">
        <v>4793</v>
      </c>
      <c r="BW36" s="733"/>
      <c r="BX36" s="733"/>
      <c r="BY36" s="733"/>
      <c r="BZ36" s="733"/>
      <c r="CA36" s="733"/>
      <c r="CB36" s="734"/>
      <c r="CD36" s="710" t="s">
        <v>326</v>
      </c>
      <c r="CE36" s="711"/>
      <c r="CF36" s="711"/>
      <c r="CG36" s="711"/>
      <c r="CH36" s="711"/>
      <c r="CI36" s="711"/>
      <c r="CJ36" s="711"/>
      <c r="CK36" s="711"/>
      <c r="CL36" s="711"/>
      <c r="CM36" s="711"/>
      <c r="CN36" s="711"/>
      <c r="CO36" s="711"/>
      <c r="CP36" s="711"/>
      <c r="CQ36" s="712"/>
      <c r="CR36" s="677">
        <v>654515</v>
      </c>
      <c r="CS36" s="678"/>
      <c r="CT36" s="678"/>
      <c r="CU36" s="678"/>
      <c r="CV36" s="678"/>
      <c r="CW36" s="678"/>
      <c r="CX36" s="678"/>
      <c r="CY36" s="679"/>
      <c r="CZ36" s="680">
        <v>15.5</v>
      </c>
      <c r="DA36" s="698"/>
      <c r="DB36" s="698"/>
      <c r="DC36" s="699"/>
      <c r="DD36" s="683">
        <v>429533</v>
      </c>
      <c r="DE36" s="678"/>
      <c r="DF36" s="678"/>
      <c r="DG36" s="678"/>
      <c r="DH36" s="678"/>
      <c r="DI36" s="678"/>
      <c r="DJ36" s="678"/>
      <c r="DK36" s="679"/>
      <c r="DL36" s="683">
        <v>245221</v>
      </c>
      <c r="DM36" s="678"/>
      <c r="DN36" s="678"/>
      <c r="DO36" s="678"/>
      <c r="DP36" s="678"/>
      <c r="DQ36" s="678"/>
      <c r="DR36" s="678"/>
      <c r="DS36" s="678"/>
      <c r="DT36" s="678"/>
      <c r="DU36" s="678"/>
      <c r="DV36" s="679"/>
      <c r="DW36" s="680">
        <v>15.4</v>
      </c>
      <c r="DX36" s="698"/>
      <c r="DY36" s="698"/>
      <c r="DZ36" s="698"/>
      <c r="EA36" s="698"/>
      <c r="EB36" s="698"/>
      <c r="EC36" s="713"/>
    </row>
    <row r="37" spans="2:133" ht="11.25" customHeight="1" x14ac:dyDescent="0.15">
      <c r="B37" s="674" t="s">
        <v>327</v>
      </c>
      <c r="C37" s="675"/>
      <c r="D37" s="675"/>
      <c r="E37" s="675"/>
      <c r="F37" s="675"/>
      <c r="G37" s="675"/>
      <c r="H37" s="675"/>
      <c r="I37" s="675"/>
      <c r="J37" s="675"/>
      <c r="K37" s="675"/>
      <c r="L37" s="675"/>
      <c r="M37" s="675"/>
      <c r="N37" s="675"/>
      <c r="O37" s="675"/>
      <c r="P37" s="675"/>
      <c r="Q37" s="676"/>
      <c r="R37" s="677">
        <v>113217</v>
      </c>
      <c r="S37" s="678"/>
      <c r="T37" s="678"/>
      <c r="U37" s="678"/>
      <c r="V37" s="678"/>
      <c r="W37" s="678"/>
      <c r="X37" s="678"/>
      <c r="Y37" s="679"/>
      <c r="Z37" s="714">
        <v>2.6</v>
      </c>
      <c r="AA37" s="714"/>
      <c r="AB37" s="714"/>
      <c r="AC37" s="714"/>
      <c r="AD37" s="715" t="s">
        <v>128</v>
      </c>
      <c r="AE37" s="715"/>
      <c r="AF37" s="715"/>
      <c r="AG37" s="715"/>
      <c r="AH37" s="715"/>
      <c r="AI37" s="715"/>
      <c r="AJ37" s="715"/>
      <c r="AK37" s="715"/>
      <c r="AL37" s="680" t="s">
        <v>241</v>
      </c>
      <c r="AM37" s="681"/>
      <c r="AN37" s="681"/>
      <c r="AO37" s="716"/>
      <c r="AQ37" s="717" t="s">
        <v>328</v>
      </c>
      <c r="AR37" s="718"/>
      <c r="AS37" s="718"/>
      <c r="AT37" s="718"/>
      <c r="AU37" s="718"/>
      <c r="AV37" s="718"/>
      <c r="AW37" s="718"/>
      <c r="AX37" s="718"/>
      <c r="AY37" s="719"/>
      <c r="AZ37" s="677">
        <v>68500</v>
      </c>
      <c r="BA37" s="678"/>
      <c r="BB37" s="678"/>
      <c r="BC37" s="678"/>
      <c r="BD37" s="696"/>
      <c r="BE37" s="696"/>
      <c r="BF37" s="720"/>
      <c r="BG37" s="710" t="s">
        <v>329</v>
      </c>
      <c r="BH37" s="711"/>
      <c r="BI37" s="711"/>
      <c r="BJ37" s="711"/>
      <c r="BK37" s="711"/>
      <c r="BL37" s="711"/>
      <c r="BM37" s="711"/>
      <c r="BN37" s="711"/>
      <c r="BO37" s="711"/>
      <c r="BP37" s="711"/>
      <c r="BQ37" s="711"/>
      <c r="BR37" s="711"/>
      <c r="BS37" s="711"/>
      <c r="BT37" s="711"/>
      <c r="BU37" s="712"/>
      <c r="BV37" s="677">
        <v>3830</v>
      </c>
      <c r="BW37" s="678"/>
      <c r="BX37" s="678"/>
      <c r="BY37" s="678"/>
      <c r="BZ37" s="678"/>
      <c r="CA37" s="678"/>
      <c r="CB37" s="721"/>
      <c r="CD37" s="710" t="s">
        <v>330</v>
      </c>
      <c r="CE37" s="711"/>
      <c r="CF37" s="711"/>
      <c r="CG37" s="711"/>
      <c r="CH37" s="711"/>
      <c r="CI37" s="711"/>
      <c r="CJ37" s="711"/>
      <c r="CK37" s="711"/>
      <c r="CL37" s="711"/>
      <c r="CM37" s="711"/>
      <c r="CN37" s="711"/>
      <c r="CO37" s="711"/>
      <c r="CP37" s="711"/>
      <c r="CQ37" s="712"/>
      <c r="CR37" s="677">
        <v>145907</v>
      </c>
      <c r="CS37" s="696"/>
      <c r="CT37" s="696"/>
      <c r="CU37" s="696"/>
      <c r="CV37" s="696"/>
      <c r="CW37" s="696"/>
      <c r="CX37" s="696"/>
      <c r="CY37" s="697"/>
      <c r="CZ37" s="680">
        <v>3.5</v>
      </c>
      <c r="DA37" s="698"/>
      <c r="DB37" s="698"/>
      <c r="DC37" s="699"/>
      <c r="DD37" s="683">
        <v>138503</v>
      </c>
      <c r="DE37" s="696"/>
      <c r="DF37" s="696"/>
      <c r="DG37" s="696"/>
      <c r="DH37" s="696"/>
      <c r="DI37" s="696"/>
      <c r="DJ37" s="696"/>
      <c r="DK37" s="697"/>
      <c r="DL37" s="683">
        <v>125468</v>
      </c>
      <c r="DM37" s="696"/>
      <c r="DN37" s="696"/>
      <c r="DO37" s="696"/>
      <c r="DP37" s="696"/>
      <c r="DQ37" s="696"/>
      <c r="DR37" s="696"/>
      <c r="DS37" s="696"/>
      <c r="DT37" s="696"/>
      <c r="DU37" s="696"/>
      <c r="DV37" s="697"/>
      <c r="DW37" s="680">
        <v>7.9</v>
      </c>
      <c r="DX37" s="698"/>
      <c r="DY37" s="698"/>
      <c r="DZ37" s="698"/>
      <c r="EA37" s="698"/>
      <c r="EB37" s="698"/>
      <c r="EC37" s="713"/>
    </row>
    <row r="38" spans="2:133" ht="11.25" customHeight="1" x14ac:dyDescent="0.15">
      <c r="B38" s="674" t="s">
        <v>331</v>
      </c>
      <c r="C38" s="675"/>
      <c r="D38" s="675"/>
      <c r="E38" s="675"/>
      <c r="F38" s="675"/>
      <c r="G38" s="675"/>
      <c r="H38" s="675"/>
      <c r="I38" s="675"/>
      <c r="J38" s="675"/>
      <c r="K38" s="675"/>
      <c r="L38" s="675"/>
      <c r="M38" s="675"/>
      <c r="N38" s="675"/>
      <c r="O38" s="675"/>
      <c r="P38" s="675"/>
      <c r="Q38" s="676"/>
      <c r="R38" s="677">
        <v>73530</v>
      </c>
      <c r="S38" s="678"/>
      <c r="T38" s="678"/>
      <c r="U38" s="678"/>
      <c r="V38" s="678"/>
      <c r="W38" s="678"/>
      <c r="X38" s="678"/>
      <c r="Y38" s="679"/>
      <c r="Z38" s="714">
        <v>1.7</v>
      </c>
      <c r="AA38" s="714"/>
      <c r="AB38" s="714"/>
      <c r="AC38" s="714"/>
      <c r="AD38" s="715">
        <v>10</v>
      </c>
      <c r="AE38" s="715"/>
      <c r="AF38" s="715"/>
      <c r="AG38" s="715"/>
      <c r="AH38" s="715"/>
      <c r="AI38" s="715"/>
      <c r="AJ38" s="715"/>
      <c r="AK38" s="715"/>
      <c r="AL38" s="680">
        <v>0</v>
      </c>
      <c r="AM38" s="681"/>
      <c r="AN38" s="681"/>
      <c r="AO38" s="716"/>
      <c r="AQ38" s="717" t="s">
        <v>332</v>
      </c>
      <c r="AR38" s="718"/>
      <c r="AS38" s="718"/>
      <c r="AT38" s="718"/>
      <c r="AU38" s="718"/>
      <c r="AV38" s="718"/>
      <c r="AW38" s="718"/>
      <c r="AX38" s="718"/>
      <c r="AY38" s="719"/>
      <c r="AZ38" s="677">
        <v>49800</v>
      </c>
      <c r="BA38" s="678"/>
      <c r="BB38" s="678"/>
      <c r="BC38" s="678"/>
      <c r="BD38" s="696"/>
      <c r="BE38" s="696"/>
      <c r="BF38" s="720"/>
      <c r="BG38" s="710" t="s">
        <v>333</v>
      </c>
      <c r="BH38" s="711"/>
      <c r="BI38" s="711"/>
      <c r="BJ38" s="711"/>
      <c r="BK38" s="711"/>
      <c r="BL38" s="711"/>
      <c r="BM38" s="711"/>
      <c r="BN38" s="711"/>
      <c r="BO38" s="711"/>
      <c r="BP38" s="711"/>
      <c r="BQ38" s="711"/>
      <c r="BR38" s="711"/>
      <c r="BS38" s="711"/>
      <c r="BT38" s="711"/>
      <c r="BU38" s="712"/>
      <c r="BV38" s="677">
        <v>295</v>
      </c>
      <c r="BW38" s="678"/>
      <c r="BX38" s="678"/>
      <c r="BY38" s="678"/>
      <c r="BZ38" s="678"/>
      <c r="CA38" s="678"/>
      <c r="CB38" s="721"/>
      <c r="CD38" s="710" t="s">
        <v>334</v>
      </c>
      <c r="CE38" s="711"/>
      <c r="CF38" s="711"/>
      <c r="CG38" s="711"/>
      <c r="CH38" s="711"/>
      <c r="CI38" s="711"/>
      <c r="CJ38" s="711"/>
      <c r="CK38" s="711"/>
      <c r="CL38" s="711"/>
      <c r="CM38" s="711"/>
      <c r="CN38" s="711"/>
      <c r="CO38" s="711"/>
      <c r="CP38" s="711"/>
      <c r="CQ38" s="712"/>
      <c r="CR38" s="677">
        <v>241794</v>
      </c>
      <c r="CS38" s="678"/>
      <c r="CT38" s="678"/>
      <c r="CU38" s="678"/>
      <c r="CV38" s="678"/>
      <c r="CW38" s="678"/>
      <c r="CX38" s="678"/>
      <c r="CY38" s="679"/>
      <c r="CZ38" s="680">
        <v>5.7</v>
      </c>
      <c r="DA38" s="698"/>
      <c r="DB38" s="698"/>
      <c r="DC38" s="699"/>
      <c r="DD38" s="683">
        <v>220820</v>
      </c>
      <c r="DE38" s="678"/>
      <c r="DF38" s="678"/>
      <c r="DG38" s="678"/>
      <c r="DH38" s="678"/>
      <c r="DI38" s="678"/>
      <c r="DJ38" s="678"/>
      <c r="DK38" s="679"/>
      <c r="DL38" s="683">
        <v>153369</v>
      </c>
      <c r="DM38" s="678"/>
      <c r="DN38" s="678"/>
      <c r="DO38" s="678"/>
      <c r="DP38" s="678"/>
      <c r="DQ38" s="678"/>
      <c r="DR38" s="678"/>
      <c r="DS38" s="678"/>
      <c r="DT38" s="678"/>
      <c r="DU38" s="678"/>
      <c r="DV38" s="679"/>
      <c r="DW38" s="680">
        <v>9.6</v>
      </c>
      <c r="DX38" s="698"/>
      <c r="DY38" s="698"/>
      <c r="DZ38" s="698"/>
      <c r="EA38" s="698"/>
      <c r="EB38" s="698"/>
      <c r="EC38" s="713"/>
    </row>
    <row r="39" spans="2:133" ht="11.25" customHeight="1" x14ac:dyDescent="0.15">
      <c r="B39" s="674" t="s">
        <v>335</v>
      </c>
      <c r="C39" s="675"/>
      <c r="D39" s="675"/>
      <c r="E39" s="675"/>
      <c r="F39" s="675"/>
      <c r="G39" s="675"/>
      <c r="H39" s="675"/>
      <c r="I39" s="675"/>
      <c r="J39" s="675"/>
      <c r="K39" s="675"/>
      <c r="L39" s="675"/>
      <c r="M39" s="675"/>
      <c r="N39" s="675"/>
      <c r="O39" s="675"/>
      <c r="P39" s="675"/>
      <c r="Q39" s="676"/>
      <c r="R39" s="677">
        <v>859525</v>
      </c>
      <c r="S39" s="678"/>
      <c r="T39" s="678"/>
      <c r="U39" s="678"/>
      <c r="V39" s="678"/>
      <c r="W39" s="678"/>
      <c r="X39" s="678"/>
      <c r="Y39" s="679"/>
      <c r="Z39" s="714">
        <v>20</v>
      </c>
      <c r="AA39" s="714"/>
      <c r="AB39" s="714"/>
      <c r="AC39" s="714"/>
      <c r="AD39" s="715" t="s">
        <v>128</v>
      </c>
      <c r="AE39" s="715"/>
      <c r="AF39" s="715"/>
      <c r="AG39" s="715"/>
      <c r="AH39" s="715"/>
      <c r="AI39" s="715"/>
      <c r="AJ39" s="715"/>
      <c r="AK39" s="715"/>
      <c r="AL39" s="680" t="s">
        <v>241</v>
      </c>
      <c r="AM39" s="681"/>
      <c r="AN39" s="681"/>
      <c r="AO39" s="716"/>
      <c r="AQ39" s="717" t="s">
        <v>336</v>
      </c>
      <c r="AR39" s="718"/>
      <c r="AS39" s="718"/>
      <c r="AT39" s="718"/>
      <c r="AU39" s="718"/>
      <c r="AV39" s="718"/>
      <c r="AW39" s="718"/>
      <c r="AX39" s="718"/>
      <c r="AY39" s="719"/>
      <c r="AZ39" s="677">
        <v>6064</v>
      </c>
      <c r="BA39" s="678"/>
      <c r="BB39" s="678"/>
      <c r="BC39" s="678"/>
      <c r="BD39" s="696"/>
      <c r="BE39" s="696"/>
      <c r="BF39" s="720"/>
      <c r="BG39" s="710" t="s">
        <v>337</v>
      </c>
      <c r="BH39" s="711"/>
      <c r="BI39" s="711"/>
      <c r="BJ39" s="711"/>
      <c r="BK39" s="711"/>
      <c r="BL39" s="711"/>
      <c r="BM39" s="711"/>
      <c r="BN39" s="711"/>
      <c r="BO39" s="711"/>
      <c r="BP39" s="711"/>
      <c r="BQ39" s="711"/>
      <c r="BR39" s="711"/>
      <c r="BS39" s="711"/>
      <c r="BT39" s="711"/>
      <c r="BU39" s="712"/>
      <c r="BV39" s="677">
        <v>550</v>
      </c>
      <c r="BW39" s="678"/>
      <c r="BX39" s="678"/>
      <c r="BY39" s="678"/>
      <c r="BZ39" s="678"/>
      <c r="CA39" s="678"/>
      <c r="CB39" s="721"/>
      <c r="CD39" s="710" t="s">
        <v>338</v>
      </c>
      <c r="CE39" s="711"/>
      <c r="CF39" s="711"/>
      <c r="CG39" s="711"/>
      <c r="CH39" s="711"/>
      <c r="CI39" s="711"/>
      <c r="CJ39" s="711"/>
      <c r="CK39" s="711"/>
      <c r="CL39" s="711"/>
      <c r="CM39" s="711"/>
      <c r="CN39" s="711"/>
      <c r="CO39" s="711"/>
      <c r="CP39" s="711"/>
      <c r="CQ39" s="712"/>
      <c r="CR39" s="677">
        <v>417396</v>
      </c>
      <c r="CS39" s="696"/>
      <c r="CT39" s="696"/>
      <c r="CU39" s="696"/>
      <c r="CV39" s="696"/>
      <c r="CW39" s="696"/>
      <c r="CX39" s="696"/>
      <c r="CY39" s="697"/>
      <c r="CZ39" s="680">
        <v>9.9</v>
      </c>
      <c r="DA39" s="698"/>
      <c r="DB39" s="698"/>
      <c r="DC39" s="699"/>
      <c r="DD39" s="683">
        <v>324564</v>
      </c>
      <c r="DE39" s="696"/>
      <c r="DF39" s="696"/>
      <c r="DG39" s="696"/>
      <c r="DH39" s="696"/>
      <c r="DI39" s="696"/>
      <c r="DJ39" s="696"/>
      <c r="DK39" s="697"/>
      <c r="DL39" s="683" t="s">
        <v>128</v>
      </c>
      <c r="DM39" s="696"/>
      <c r="DN39" s="696"/>
      <c r="DO39" s="696"/>
      <c r="DP39" s="696"/>
      <c r="DQ39" s="696"/>
      <c r="DR39" s="696"/>
      <c r="DS39" s="696"/>
      <c r="DT39" s="696"/>
      <c r="DU39" s="696"/>
      <c r="DV39" s="697"/>
      <c r="DW39" s="680" t="s">
        <v>128</v>
      </c>
      <c r="DX39" s="698"/>
      <c r="DY39" s="698"/>
      <c r="DZ39" s="698"/>
      <c r="EA39" s="698"/>
      <c r="EB39" s="698"/>
      <c r="EC39" s="713"/>
    </row>
    <row r="40" spans="2:133" ht="11.25" customHeight="1" x14ac:dyDescent="0.15">
      <c r="B40" s="674" t="s">
        <v>339</v>
      </c>
      <c r="C40" s="675"/>
      <c r="D40" s="675"/>
      <c r="E40" s="675"/>
      <c r="F40" s="675"/>
      <c r="G40" s="675"/>
      <c r="H40" s="675"/>
      <c r="I40" s="675"/>
      <c r="J40" s="675"/>
      <c r="K40" s="675"/>
      <c r="L40" s="675"/>
      <c r="M40" s="675"/>
      <c r="N40" s="675"/>
      <c r="O40" s="675"/>
      <c r="P40" s="675"/>
      <c r="Q40" s="676"/>
      <c r="R40" s="677" t="s">
        <v>128</v>
      </c>
      <c r="S40" s="678"/>
      <c r="T40" s="678"/>
      <c r="U40" s="678"/>
      <c r="V40" s="678"/>
      <c r="W40" s="678"/>
      <c r="X40" s="678"/>
      <c r="Y40" s="679"/>
      <c r="Z40" s="714" t="s">
        <v>128</v>
      </c>
      <c r="AA40" s="714"/>
      <c r="AB40" s="714"/>
      <c r="AC40" s="714"/>
      <c r="AD40" s="715" t="s">
        <v>241</v>
      </c>
      <c r="AE40" s="715"/>
      <c r="AF40" s="715"/>
      <c r="AG40" s="715"/>
      <c r="AH40" s="715"/>
      <c r="AI40" s="715"/>
      <c r="AJ40" s="715"/>
      <c r="AK40" s="715"/>
      <c r="AL40" s="680" t="s">
        <v>241</v>
      </c>
      <c r="AM40" s="681"/>
      <c r="AN40" s="681"/>
      <c r="AO40" s="716"/>
      <c r="AQ40" s="717" t="s">
        <v>340</v>
      </c>
      <c r="AR40" s="718"/>
      <c r="AS40" s="718"/>
      <c r="AT40" s="718"/>
      <c r="AU40" s="718"/>
      <c r="AV40" s="718"/>
      <c r="AW40" s="718"/>
      <c r="AX40" s="718"/>
      <c r="AY40" s="719"/>
      <c r="AZ40" s="677">
        <v>65</v>
      </c>
      <c r="BA40" s="678"/>
      <c r="BB40" s="678"/>
      <c r="BC40" s="678"/>
      <c r="BD40" s="696"/>
      <c r="BE40" s="696"/>
      <c r="BF40" s="720"/>
      <c r="BG40" s="722" t="s">
        <v>341</v>
      </c>
      <c r="BH40" s="723"/>
      <c r="BI40" s="723"/>
      <c r="BJ40" s="723"/>
      <c r="BK40" s="723"/>
      <c r="BL40" s="236"/>
      <c r="BM40" s="711" t="s">
        <v>342</v>
      </c>
      <c r="BN40" s="711"/>
      <c r="BO40" s="711"/>
      <c r="BP40" s="711"/>
      <c r="BQ40" s="711"/>
      <c r="BR40" s="711"/>
      <c r="BS40" s="711"/>
      <c r="BT40" s="711"/>
      <c r="BU40" s="712"/>
      <c r="BV40" s="677">
        <v>143</v>
      </c>
      <c r="BW40" s="678"/>
      <c r="BX40" s="678"/>
      <c r="BY40" s="678"/>
      <c r="BZ40" s="678"/>
      <c r="CA40" s="678"/>
      <c r="CB40" s="721"/>
      <c r="CD40" s="710" t="s">
        <v>343</v>
      </c>
      <c r="CE40" s="711"/>
      <c r="CF40" s="711"/>
      <c r="CG40" s="711"/>
      <c r="CH40" s="711"/>
      <c r="CI40" s="711"/>
      <c r="CJ40" s="711"/>
      <c r="CK40" s="711"/>
      <c r="CL40" s="711"/>
      <c r="CM40" s="711"/>
      <c r="CN40" s="711"/>
      <c r="CO40" s="711"/>
      <c r="CP40" s="711"/>
      <c r="CQ40" s="712"/>
      <c r="CR40" s="677">
        <v>29701</v>
      </c>
      <c r="CS40" s="678"/>
      <c r="CT40" s="678"/>
      <c r="CU40" s="678"/>
      <c r="CV40" s="678"/>
      <c r="CW40" s="678"/>
      <c r="CX40" s="678"/>
      <c r="CY40" s="679"/>
      <c r="CZ40" s="680">
        <v>0.7</v>
      </c>
      <c r="DA40" s="698"/>
      <c r="DB40" s="698"/>
      <c r="DC40" s="699"/>
      <c r="DD40" s="683">
        <v>3101</v>
      </c>
      <c r="DE40" s="678"/>
      <c r="DF40" s="678"/>
      <c r="DG40" s="678"/>
      <c r="DH40" s="678"/>
      <c r="DI40" s="678"/>
      <c r="DJ40" s="678"/>
      <c r="DK40" s="679"/>
      <c r="DL40" s="683" t="s">
        <v>128</v>
      </c>
      <c r="DM40" s="678"/>
      <c r="DN40" s="678"/>
      <c r="DO40" s="678"/>
      <c r="DP40" s="678"/>
      <c r="DQ40" s="678"/>
      <c r="DR40" s="678"/>
      <c r="DS40" s="678"/>
      <c r="DT40" s="678"/>
      <c r="DU40" s="678"/>
      <c r="DV40" s="679"/>
      <c r="DW40" s="680" t="s">
        <v>241</v>
      </c>
      <c r="DX40" s="698"/>
      <c r="DY40" s="698"/>
      <c r="DZ40" s="698"/>
      <c r="EA40" s="698"/>
      <c r="EB40" s="698"/>
      <c r="EC40" s="713"/>
    </row>
    <row r="41" spans="2:133" ht="11.25" customHeight="1" x14ac:dyDescent="0.15">
      <c r="B41" s="674" t="s">
        <v>344</v>
      </c>
      <c r="C41" s="675"/>
      <c r="D41" s="675"/>
      <c r="E41" s="675"/>
      <c r="F41" s="675"/>
      <c r="G41" s="675"/>
      <c r="H41" s="675"/>
      <c r="I41" s="675"/>
      <c r="J41" s="675"/>
      <c r="K41" s="675"/>
      <c r="L41" s="675"/>
      <c r="M41" s="675"/>
      <c r="N41" s="675"/>
      <c r="O41" s="675"/>
      <c r="P41" s="675"/>
      <c r="Q41" s="676"/>
      <c r="R41" s="677">
        <v>41525</v>
      </c>
      <c r="S41" s="678"/>
      <c r="T41" s="678"/>
      <c r="U41" s="678"/>
      <c r="V41" s="678"/>
      <c r="W41" s="678"/>
      <c r="X41" s="678"/>
      <c r="Y41" s="679"/>
      <c r="Z41" s="714">
        <v>1</v>
      </c>
      <c r="AA41" s="714"/>
      <c r="AB41" s="714"/>
      <c r="AC41" s="714"/>
      <c r="AD41" s="715" t="s">
        <v>241</v>
      </c>
      <c r="AE41" s="715"/>
      <c r="AF41" s="715"/>
      <c r="AG41" s="715"/>
      <c r="AH41" s="715"/>
      <c r="AI41" s="715"/>
      <c r="AJ41" s="715"/>
      <c r="AK41" s="715"/>
      <c r="AL41" s="680" t="s">
        <v>128</v>
      </c>
      <c r="AM41" s="681"/>
      <c r="AN41" s="681"/>
      <c r="AO41" s="716"/>
      <c r="AQ41" s="717" t="s">
        <v>345</v>
      </c>
      <c r="AR41" s="718"/>
      <c r="AS41" s="718"/>
      <c r="AT41" s="718"/>
      <c r="AU41" s="718"/>
      <c r="AV41" s="718"/>
      <c r="AW41" s="718"/>
      <c r="AX41" s="718"/>
      <c r="AY41" s="719"/>
      <c r="AZ41" s="677">
        <v>34791</v>
      </c>
      <c r="BA41" s="678"/>
      <c r="BB41" s="678"/>
      <c r="BC41" s="678"/>
      <c r="BD41" s="696"/>
      <c r="BE41" s="696"/>
      <c r="BF41" s="720"/>
      <c r="BG41" s="722"/>
      <c r="BH41" s="723"/>
      <c r="BI41" s="723"/>
      <c r="BJ41" s="723"/>
      <c r="BK41" s="723"/>
      <c r="BL41" s="236"/>
      <c r="BM41" s="711" t="s">
        <v>346</v>
      </c>
      <c r="BN41" s="711"/>
      <c r="BO41" s="711"/>
      <c r="BP41" s="711"/>
      <c r="BQ41" s="711"/>
      <c r="BR41" s="711"/>
      <c r="BS41" s="711"/>
      <c r="BT41" s="711"/>
      <c r="BU41" s="712"/>
      <c r="BV41" s="677" t="s">
        <v>128</v>
      </c>
      <c r="BW41" s="678"/>
      <c r="BX41" s="678"/>
      <c r="BY41" s="678"/>
      <c r="BZ41" s="678"/>
      <c r="CA41" s="678"/>
      <c r="CB41" s="721"/>
      <c r="CD41" s="710" t="s">
        <v>347</v>
      </c>
      <c r="CE41" s="711"/>
      <c r="CF41" s="711"/>
      <c r="CG41" s="711"/>
      <c r="CH41" s="711"/>
      <c r="CI41" s="711"/>
      <c r="CJ41" s="711"/>
      <c r="CK41" s="711"/>
      <c r="CL41" s="711"/>
      <c r="CM41" s="711"/>
      <c r="CN41" s="711"/>
      <c r="CO41" s="711"/>
      <c r="CP41" s="711"/>
      <c r="CQ41" s="712"/>
      <c r="CR41" s="677" t="s">
        <v>241</v>
      </c>
      <c r="CS41" s="696"/>
      <c r="CT41" s="696"/>
      <c r="CU41" s="696"/>
      <c r="CV41" s="696"/>
      <c r="CW41" s="696"/>
      <c r="CX41" s="696"/>
      <c r="CY41" s="697"/>
      <c r="CZ41" s="680" t="s">
        <v>175</v>
      </c>
      <c r="DA41" s="698"/>
      <c r="DB41" s="698"/>
      <c r="DC41" s="699"/>
      <c r="DD41" s="683" t="s">
        <v>128</v>
      </c>
      <c r="DE41" s="696"/>
      <c r="DF41" s="696"/>
      <c r="DG41" s="696"/>
      <c r="DH41" s="696"/>
      <c r="DI41" s="696"/>
      <c r="DJ41" s="696"/>
      <c r="DK41" s="697"/>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658" t="s">
        <v>348</v>
      </c>
      <c r="C42" s="659"/>
      <c r="D42" s="659"/>
      <c r="E42" s="659"/>
      <c r="F42" s="659"/>
      <c r="G42" s="659"/>
      <c r="H42" s="659"/>
      <c r="I42" s="659"/>
      <c r="J42" s="659"/>
      <c r="K42" s="659"/>
      <c r="L42" s="659"/>
      <c r="M42" s="659"/>
      <c r="N42" s="659"/>
      <c r="O42" s="659"/>
      <c r="P42" s="659"/>
      <c r="Q42" s="660"/>
      <c r="R42" s="661">
        <v>4291419</v>
      </c>
      <c r="S42" s="700"/>
      <c r="T42" s="700"/>
      <c r="U42" s="700"/>
      <c r="V42" s="700"/>
      <c r="W42" s="700"/>
      <c r="X42" s="700"/>
      <c r="Y42" s="702"/>
      <c r="Z42" s="703">
        <v>100</v>
      </c>
      <c r="AA42" s="703"/>
      <c r="AB42" s="703"/>
      <c r="AC42" s="703"/>
      <c r="AD42" s="704">
        <v>1551940</v>
      </c>
      <c r="AE42" s="704"/>
      <c r="AF42" s="704"/>
      <c r="AG42" s="704"/>
      <c r="AH42" s="704"/>
      <c r="AI42" s="704"/>
      <c r="AJ42" s="704"/>
      <c r="AK42" s="704"/>
      <c r="AL42" s="664">
        <v>100</v>
      </c>
      <c r="AM42" s="705"/>
      <c r="AN42" s="705"/>
      <c r="AO42" s="706"/>
      <c r="AQ42" s="707" t="s">
        <v>349</v>
      </c>
      <c r="AR42" s="708"/>
      <c r="AS42" s="708"/>
      <c r="AT42" s="708"/>
      <c r="AU42" s="708"/>
      <c r="AV42" s="708"/>
      <c r="AW42" s="708"/>
      <c r="AX42" s="708"/>
      <c r="AY42" s="709"/>
      <c r="AZ42" s="661">
        <v>88703</v>
      </c>
      <c r="BA42" s="700"/>
      <c r="BB42" s="700"/>
      <c r="BC42" s="700"/>
      <c r="BD42" s="662"/>
      <c r="BE42" s="662"/>
      <c r="BF42" s="726"/>
      <c r="BG42" s="724"/>
      <c r="BH42" s="725"/>
      <c r="BI42" s="725"/>
      <c r="BJ42" s="725"/>
      <c r="BK42" s="725"/>
      <c r="BL42" s="237"/>
      <c r="BM42" s="727" t="s">
        <v>350</v>
      </c>
      <c r="BN42" s="727"/>
      <c r="BO42" s="727"/>
      <c r="BP42" s="727"/>
      <c r="BQ42" s="727"/>
      <c r="BR42" s="727"/>
      <c r="BS42" s="727"/>
      <c r="BT42" s="727"/>
      <c r="BU42" s="728"/>
      <c r="BV42" s="661">
        <v>337</v>
      </c>
      <c r="BW42" s="700"/>
      <c r="BX42" s="700"/>
      <c r="BY42" s="700"/>
      <c r="BZ42" s="700"/>
      <c r="CA42" s="700"/>
      <c r="CB42" s="701"/>
      <c r="CD42" s="674" t="s">
        <v>351</v>
      </c>
      <c r="CE42" s="675"/>
      <c r="CF42" s="675"/>
      <c r="CG42" s="675"/>
      <c r="CH42" s="675"/>
      <c r="CI42" s="675"/>
      <c r="CJ42" s="675"/>
      <c r="CK42" s="675"/>
      <c r="CL42" s="675"/>
      <c r="CM42" s="675"/>
      <c r="CN42" s="675"/>
      <c r="CO42" s="675"/>
      <c r="CP42" s="675"/>
      <c r="CQ42" s="676"/>
      <c r="CR42" s="677">
        <v>1190012</v>
      </c>
      <c r="CS42" s="678"/>
      <c r="CT42" s="678"/>
      <c r="CU42" s="678"/>
      <c r="CV42" s="678"/>
      <c r="CW42" s="678"/>
      <c r="CX42" s="678"/>
      <c r="CY42" s="679"/>
      <c r="CZ42" s="680">
        <v>28.2</v>
      </c>
      <c r="DA42" s="681"/>
      <c r="DB42" s="681"/>
      <c r="DC42" s="682"/>
      <c r="DD42" s="683">
        <v>145197</v>
      </c>
      <c r="DE42" s="678"/>
      <c r="DF42" s="678"/>
      <c r="DG42" s="678"/>
      <c r="DH42" s="678"/>
      <c r="DI42" s="678"/>
      <c r="DJ42" s="678"/>
      <c r="DK42" s="679"/>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V43" s="238"/>
      <c r="BW43" s="238"/>
      <c r="BX43" s="238"/>
      <c r="BY43" s="238"/>
      <c r="BZ43" s="238"/>
      <c r="CA43" s="238"/>
      <c r="CB43" s="238"/>
      <c r="CD43" s="674" t="s">
        <v>352</v>
      </c>
      <c r="CE43" s="675"/>
      <c r="CF43" s="675"/>
      <c r="CG43" s="675"/>
      <c r="CH43" s="675"/>
      <c r="CI43" s="675"/>
      <c r="CJ43" s="675"/>
      <c r="CK43" s="675"/>
      <c r="CL43" s="675"/>
      <c r="CM43" s="675"/>
      <c r="CN43" s="675"/>
      <c r="CO43" s="675"/>
      <c r="CP43" s="675"/>
      <c r="CQ43" s="676"/>
      <c r="CR43" s="677">
        <v>25416</v>
      </c>
      <c r="CS43" s="696"/>
      <c r="CT43" s="696"/>
      <c r="CU43" s="696"/>
      <c r="CV43" s="696"/>
      <c r="CW43" s="696"/>
      <c r="CX43" s="696"/>
      <c r="CY43" s="697"/>
      <c r="CZ43" s="680">
        <v>0.6</v>
      </c>
      <c r="DA43" s="698"/>
      <c r="DB43" s="698"/>
      <c r="DC43" s="699"/>
      <c r="DD43" s="683">
        <v>25416</v>
      </c>
      <c r="DE43" s="696"/>
      <c r="DF43" s="696"/>
      <c r="DG43" s="696"/>
      <c r="DH43" s="696"/>
      <c r="DI43" s="696"/>
      <c r="DJ43" s="696"/>
      <c r="DK43" s="697"/>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CD44" s="690" t="s">
        <v>301</v>
      </c>
      <c r="CE44" s="691"/>
      <c r="CF44" s="674" t="s">
        <v>353</v>
      </c>
      <c r="CG44" s="675"/>
      <c r="CH44" s="675"/>
      <c r="CI44" s="675"/>
      <c r="CJ44" s="675"/>
      <c r="CK44" s="675"/>
      <c r="CL44" s="675"/>
      <c r="CM44" s="675"/>
      <c r="CN44" s="675"/>
      <c r="CO44" s="675"/>
      <c r="CP44" s="675"/>
      <c r="CQ44" s="676"/>
      <c r="CR44" s="677">
        <v>1190010</v>
      </c>
      <c r="CS44" s="678"/>
      <c r="CT44" s="678"/>
      <c r="CU44" s="678"/>
      <c r="CV44" s="678"/>
      <c r="CW44" s="678"/>
      <c r="CX44" s="678"/>
      <c r="CY44" s="679"/>
      <c r="CZ44" s="680">
        <v>28.2</v>
      </c>
      <c r="DA44" s="681"/>
      <c r="DB44" s="681"/>
      <c r="DC44" s="682"/>
      <c r="DD44" s="683">
        <v>145195</v>
      </c>
      <c r="DE44" s="678"/>
      <c r="DF44" s="678"/>
      <c r="DG44" s="678"/>
      <c r="DH44" s="678"/>
      <c r="DI44" s="678"/>
      <c r="DJ44" s="678"/>
      <c r="DK44" s="679"/>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692"/>
      <c r="CE45" s="693"/>
      <c r="CF45" s="674" t="s">
        <v>354</v>
      </c>
      <c r="CG45" s="675"/>
      <c r="CH45" s="675"/>
      <c r="CI45" s="675"/>
      <c r="CJ45" s="675"/>
      <c r="CK45" s="675"/>
      <c r="CL45" s="675"/>
      <c r="CM45" s="675"/>
      <c r="CN45" s="675"/>
      <c r="CO45" s="675"/>
      <c r="CP45" s="675"/>
      <c r="CQ45" s="676"/>
      <c r="CR45" s="677">
        <v>336753</v>
      </c>
      <c r="CS45" s="696"/>
      <c r="CT45" s="696"/>
      <c r="CU45" s="696"/>
      <c r="CV45" s="696"/>
      <c r="CW45" s="696"/>
      <c r="CX45" s="696"/>
      <c r="CY45" s="697"/>
      <c r="CZ45" s="680">
        <v>8</v>
      </c>
      <c r="DA45" s="698"/>
      <c r="DB45" s="698"/>
      <c r="DC45" s="699"/>
      <c r="DD45" s="683">
        <v>8721</v>
      </c>
      <c r="DE45" s="696"/>
      <c r="DF45" s="696"/>
      <c r="DG45" s="696"/>
      <c r="DH45" s="696"/>
      <c r="DI45" s="696"/>
      <c r="DJ45" s="696"/>
      <c r="DK45" s="697"/>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2"/>
      <c r="CE46" s="693"/>
      <c r="CF46" s="674" t="s">
        <v>356</v>
      </c>
      <c r="CG46" s="675"/>
      <c r="CH46" s="675"/>
      <c r="CI46" s="675"/>
      <c r="CJ46" s="675"/>
      <c r="CK46" s="675"/>
      <c r="CL46" s="675"/>
      <c r="CM46" s="675"/>
      <c r="CN46" s="675"/>
      <c r="CO46" s="675"/>
      <c r="CP46" s="675"/>
      <c r="CQ46" s="676"/>
      <c r="CR46" s="677">
        <v>853257</v>
      </c>
      <c r="CS46" s="678"/>
      <c r="CT46" s="678"/>
      <c r="CU46" s="678"/>
      <c r="CV46" s="678"/>
      <c r="CW46" s="678"/>
      <c r="CX46" s="678"/>
      <c r="CY46" s="679"/>
      <c r="CZ46" s="680">
        <v>20.2</v>
      </c>
      <c r="DA46" s="681"/>
      <c r="DB46" s="681"/>
      <c r="DC46" s="682"/>
      <c r="DD46" s="683">
        <v>136474</v>
      </c>
      <c r="DE46" s="678"/>
      <c r="DF46" s="678"/>
      <c r="DG46" s="678"/>
      <c r="DH46" s="678"/>
      <c r="DI46" s="678"/>
      <c r="DJ46" s="678"/>
      <c r="DK46" s="679"/>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2"/>
      <c r="CE47" s="693"/>
      <c r="CF47" s="674" t="s">
        <v>358</v>
      </c>
      <c r="CG47" s="675"/>
      <c r="CH47" s="675"/>
      <c r="CI47" s="675"/>
      <c r="CJ47" s="675"/>
      <c r="CK47" s="675"/>
      <c r="CL47" s="675"/>
      <c r="CM47" s="675"/>
      <c r="CN47" s="675"/>
      <c r="CO47" s="675"/>
      <c r="CP47" s="675"/>
      <c r="CQ47" s="676"/>
      <c r="CR47" s="677">
        <v>2</v>
      </c>
      <c r="CS47" s="696"/>
      <c r="CT47" s="696"/>
      <c r="CU47" s="696"/>
      <c r="CV47" s="696"/>
      <c r="CW47" s="696"/>
      <c r="CX47" s="696"/>
      <c r="CY47" s="697"/>
      <c r="CZ47" s="680">
        <v>0</v>
      </c>
      <c r="DA47" s="698"/>
      <c r="DB47" s="698"/>
      <c r="DC47" s="699"/>
      <c r="DD47" s="683">
        <v>2</v>
      </c>
      <c r="DE47" s="696"/>
      <c r="DF47" s="696"/>
      <c r="DG47" s="696"/>
      <c r="DH47" s="696"/>
      <c r="DI47" s="696"/>
      <c r="DJ47" s="696"/>
      <c r="DK47" s="697"/>
      <c r="DL47" s="684"/>
      <c r="DM47" s="685"/>
      <c r="DN47" s="685"/>
      <c r="DO47" s="685"/>
      <c r="DP47" s="685"/>
      <c r="DQ47" s="685"/>
      <c r="DR47" s="685"/>
      <c r="DS47" s="685"/>
      <c r="DT47" s="685"/>
      <c r="DU47" s="685"/>
      <c r="DV47" s="686"/>
      <c r="DW47" s="687"/>
      <c r="DX47" s="688"/>
      <c r="DY47" s="688"/>
      <c r="DZ47" s="688"/>
      <c r="EA47" s="688"/>
      <c r="EB47" s="688"/>
      <c r="EC47" s="689"/>
    </row>
    <row r="48" spans="2:133" x14ac:dyDescent="0.15">
      <c r="B48" s="241" t="s">
        <v>359</v>
      </c>
      <c r="CD48" s="694"/>
      <c r="CE48" s="695"/>
      <c r="CF48" s="674" t="s">
        <v>360</v>
      </c>
      <c r="CG48" s="675"/>
      <c r="CH48" s="675"/>
      <c r="CI48" s="675"/>
      <c r="CJ48" s="675"/>
      <c r="CK48" s="675"/>
      <c r="CL48" s="675"/>
      <c r="CM48" s="675"/>
      <c r="CN48" s="675"/>
      <c r="CO48" s="675"/>
      <c r="CP48" s="675"/>
      <c r="CQ48" s="676"/>
      <c r="CR48" s="677" t="s">
        <v>128</v>
      </c>
      <c r="CS48" s="678"/>
      <c r="CT48" s="678"/>
      <c r="CU48" s="678"/>
      <c r="CV48" s="678"/>
      <c r="CW48" s="678"/>
      <c r="CX48" s="678"/>
      <c r="CY48" s="679"/>
      <c r="CZ48" s="680" t="s">
        <v>241</v>
      </c>
      <c r="DA48" s="681"/>
      <c r="DB48" s="681"/>
      <c r="DC48" s="682"/>
      <c r="DD48" s="683" t="s">
        <v>128</v>
      </c>
      <c r="DE48" s="678"/>
      <c r="DF48" s="678"/>
      <c r="DG48" s="678"/>
      <c r="DH48" s="678"/>
      <c r="DI48" s="678"/>
      <c r="DJ48" s="678"/>
      <c r="DK48" s="679"/>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58" t="s">
        <v>361</v>
      </c>
      <c r="CE49" s="659"/>
      <c r="CF49" s="659"/>
      <c r="CG49" s="659"/>
      <c r="CH49" s="659"/>
      <c r="CI49" s="659"/>
      <c r="CJ49" s="659"/>
      <c r="CK49" s="659"/>
      <c r="CL49" s="659"/>
      <c r="CM49" s="659"/>
      <c r="CN49" s="659"/>
      <c r="CO49" s="659"/>
      <c r="CP49" s="659"/>
      <c r="CQ49" s="660"/>
      <c r="CR49" s="661">
        <v>4223592</v>
      </c>
      <c r="CS49" s="662"/>
      <c r="CT49" s="662"/>
      <c r="CU49" s="662"/>
      <c r="CV49" s="662"/>
      <c r="CW49" s="662"/>
      <c r="CX49" s="662"/>
      <c r="CY49" s="663"/>
      <c r="CZ49" s="664">
        <v>100</v>
      </c>
      <c r="DA49" s="665"/>
      <c r="DB49" s="665"/>
      <c r="DC49" s="666"/>
      <c r="DD49" s="667">
        <v>2439681</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sheetData>
  <sheetProtection algorithmName="SHA-512" hashValue="+60VDJxSQdyQVIQYnNbAaSwjyAbZVykJbvpi+lz0yD60KCAMOh23P50BxXo2Qc6Zo3JSJDtoYbjckj6rBr6oWQ==" saltValue="Iy0SLKXoVnxZn07iFz1L3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363</v>
      </c>
      <c r="DK2" s="1203"/>
      <c r="DL2" s="1203"/>
      <c r="DM2" s="1203"/>
      <c r="DN2" s="1203"/>
      <c r="DO2" s="1204"/>
      <c r="DP2" s="250"/>
      <c r="DQ2" s="1202" t="s">
        <v>364</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365</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7" t="s">
        <v>367</v>
      </c>
      <c r="B5" s="1088"/>
      <c r="C5" s="1088"/>
      <c r="D5" s="1088"/>
      <c r="E5" s="1088"/>
      <c r="F5" s="1088"/>
      <c r="G5" s="1088"/>
      <c r="H5" s="1088"/>
      <c r="I5" s="1088"/>
      <c r="J5" s="1088"/>
      <c r="K5" s="1088"/>
      <c r="L5" s="1088"/>
      <c r="M5" s="1088"/>
      <c r="N5" s="1088"/>
      <c r="O5" s="1088"/>
      <c r="P5" s="1089"/>
      <c r="Q5" s="1093" t="s">
        <v>368</v>
      </c>
      <c r="R5" s="1094"/>
      <c r="S5" s="1094"/>
      <c r="T5" s="1094"/>
      <c r="U5" s="1095"/>
      <c r="V5" s="1093" t="s">
        <v>369</v>
      </c>
      <c r="W5" s="1094"/>
      <c r="X5" s="1094"/>
      <c r="Y5" s="1094"/>
      <c r="Z5" s="1095"/>
      <c r="AA5" s="1093" t="s">
        <v>370</v>
      </c>
      <c r="AB5" s="1094"/>
      <c r="AC5" s="1094"/>
      <c r="AD5" s="1094"/>
      <c r="AE5" s="1094"/>
      <c r="AF5" s="1205" t="s">
        <v>371</v>
      </c>
      <c r="AG5" s="1094"/>
      <c r="AH5" s="1094"/>
      <c r="AI5" s="1094"/>
      <c r="AJ5" s="1109"/>
      <c r="AK5" s="1094" t="s">
        <v>372</v>
      </c>
      <c r="AL5" s="1094"/>
      <c r="AM5" s="1094"/>
      <c r="AN5" s="1094"/>
      <c r="AO5" s="1095"/>
      <c r="AP5" s="1093" t="s">
        <v>373</v>
      </c>
      <c r="AQ5" s="1094"/>
      <c r="AR5" s="1094"/>
      <c r="AS5" s="1094"/>
      <c r="AT5" s="1095"/>
      <c r="AU5" s="1093" t="s">
        <v>374</v>
      </c>
      <c r="AV5" s="1094"/>
      <c r="AW5" s="1094"/>
      <c r="AX5" s="1094"/>
      <c r="AY5" s="1109"/>
      <c r="AZ5" s="257"/>
      <c r="BA5" s="257"/>
      <c r="BB5" s="257"/>
      <c r="BC5" s="257"/>
      <c r="BD5" s="257"/>
      <c r="BE5" s="258"/>
      <c r="BF5" s="258"/>
      <c r="BG5" s="258"/>
      <c r="BH5" s="258"/>
      <c r="BI5" s="258"/>
      <c r="BJ5" s="258"/>
      <c r="BK5" s="258"/>
      <c r="BL5" s="258"/>
      <c r="BM5" s="258"/>
      <c r="BN5" s="258"/>
      <c r="BO5" s="258"/>
      <c r="BP5" s="258"/>
      <c r="BQ5" s="1087" t="s">
        <v>375</v>
      </c>
      <c r="BR5" s="1088"/>
      <c r="BS5" s="1088"/>
      <c r="BT5" s="1088"/>
      <c r="BU5" s="1088"/>
      <c r="BV5" s="1088"/>
      <c r="BW5" s="1088"/>
      <c r="BX5" s="1088"/>
      <c r="BY5" s="1088"/>
      <c r="BZ5" s="1088"/>
      <c r="CA5" s="1088"/>
      <c r="CB5" s="1088"/>
      <c r="CC5" s="1088"/>
      <c r="CD5" s="1088"/>
      <c r="CE5" s="1088"/>
      <c r="CF5" s="1088"/>
      <c r="CG5" s="1089"/>
      <c r="CH5" s="1093" t="s">
        <v>376</v>
      </c>
      <c r="CI5" s="1094"/>
      <c r="CJ5" s="1094"/>
      <c r="CK5" s="1094"/>
      <c r="CL5" s="1095"/>
      <c r="CM5" s="1093" t="s">
        <v>377</v>
      </c>
      <c r="CN5" s="1094"/>
      <c r="CO5" s="1094"/>
      <c r="CP5" s="1094"/>
      <c r="CQ5" s="1095"/>
      <c r="CR5" s="1093" t="s">
        <v>378</v>
      </c>
      <c r="CS5" s="1094"/>
      <c r="CT5" s="1094"/>
      <c r="CU5" s="1094"/>
      <c r="CV5" s="1095"/>
      <c r="CW5" s="1093" t="s">
        <v>379</v>
      </c>
      <c r="CX5" s="1094"/>
      <c r="CY5" s="1094"/>
      <c r="CZ5" s="1094"/>
      <c r="DA5" s="1095"/>
      <c r="DB5" s="1093" t="s">
        <v>380</v>
      </c>
      <c r="DC5" s="1094"/>
      <c r="DD5" s="1094"/>
      <c r="DE5" s="1094"/>
      <c r="DF5" s="1095"/>
      <c r="DG5" s="1190" t="s">
        <v>381</v>
      </c>
      <c r="DH5" s="1191"/>
      <c r="DI5" s="1191"/>
      <c r="DJ5" s="1191"/>
      <c r="DK5" s="1192"/>
      <c r="DL5" s="1190" t="s">
        <v>382</v>
      </c>
      <c r="DM5" s="1191"/>
      <c r="DN5" s="1191"/>
      <c r="DO5" s="1191"/>
      <c r="DP5" s="1192"/>
      <c r="DQ5" s="1093" t="s">
        <v>383</v>
      </c>
      <c r="DR5" s="1094"/>
      <c r="DS5" s="1094"/>
      <c r="DT5" s="1094"/>
      <c r="DU5" s="1095"/>
      <c r="DV5" s="1093" t="s">
        <v>374</v>
      </c>
      <c r="DW5" s="1094"/>
      <c r="DX5" s="1094"/>
      <c r="DY5" s="1094"/>
      <c r="DZ5" s="1109"/>
      <c r="EA5" s="255"/>
    </row>
    <row r="6" spans="1:131" s="256"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3"/>
      <c r="BA6" s="253"/>
      <c r="BB6" s="253"/>
      <c r="BC6" s="253"/>
      <c r="BD6" s="253"/>
      <c r="BE6" s="254"/>
      <c r="BF6" s="254"/>
      <c r="BG6" s="254"/>
      <c r="BH6" s="254"/>
      <c r="BI6" s="254"/>
      <c r="BJ6" s="254"/>
      <c r="BK6" s="254"/>
      <c r="BL6" s="254"/>
      <c r="BM6" s="254"/>
      <c r="BN6" s="254"/>
      <c r="BO6" s="254"/>
      <c r="BP6" s="254"/>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5"/>
    </row>
    <row r="7" spans="1:131" s="256" customFormat="1" ht="26.25" customHeight="1" thickTop="1" x14ac:dyDescent="0.15">
      <c r="A7" s="259">
        <v>1</v>
      </c>
      <c r="B7" s="1142" t="s">
        <v>384</v>
      </c>
      <c r="C7" s="1143"/>
      <c r="D7" s="1143"/>
      <c r="E7" s="1143"/>
      <c r="F7" s="1143"/>
      <c r="G7" s="1143"/>
      <c r="H7" s="1143"/>
      <c r="I7" s="1143"/>
      <c r="J7" s="1143"/>
      <c r="K7" s="1143"/>
      <c r="L7" s="1143"/>
      <c r="M7" s="1143"/>
      <c r="N7" s="1143"/>
      <c r="O7" s="1143"/>
      <c r="P7" s="1144"/>
      <c r="Q7" s="1196">
        <v>4216</v>
      </c>
      <c r="R7" s="1197"/>
      <c r="S7" s="1197"/>
      <c r="T7" s="1197"/>
      <c r="U7" s="1197"/>
      <c r="V7" s="1197">
        <v>4148</v>
      </c>
      <c r="W7" s="1197"/>
      <c r="X7" s="1197"/>
      <c r="Y7" s="1197"/>
      <c r="Z7" s="1197"/>
      <c r="AA7" s="1197">
        <v>68</v>
      </c>
      <c r="AB7" s="1197"/>
      <c r="AC7" s="1197"/>
      <c r="AD7" s="1197"/>
      <c r="AE7" s="1198"/>
      <c r="AF7" s="1199">
        <v>50</v>
      </c>
      <c r="AG7" s="1200"/>
      <c r="AH7" s="1200"/>
      <c r="AI7" s="1200"/>
      <c r="AJ7" s="1201"/>
      <c r="AK7" s="1183">
        <v>257</v>
      </c>
      <c r="AL7" s="1184"/>
      <c r="AM7" s="1184"/>
      <c r="AN7" s="1184"/>
      <c r="AO7" s="1184"/>
      <c r="AP7" s="1184">
        <v>4870</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579</v>
      </c>
      <c r="BT7" s="1188"/>
      <c r="BU7" s="1188"/>
      <c r="BV7" s="1188"/>
      <c r="BW7" s="1188"/>
      <c r="BX7" s="1188"/>
      <c r="BY7" s="1188"/>
      <c r="BZ7" s="1188"/>
      <c r="CA7" s="1188"/>
      <c r="CB7" s="1188"/>
      <c r="CC7" s="1188"/>
      <c r="CD7" s="1188"/>
      <c r="CE7" s="1188"/>
      <c r="CF7" s="1188"/>
      <c r="CG7" s="1189"/>
      <c r="CH7" s="1180">
        <v>-12</v>
      </c>
      <c r="CI7" s="1181"/>
      <c r="CJ7" s="1181"/>
      <c r="CK7" s="1181"/>
      <c r="CL7" s="1182"/>
      <c r="CM7" s="1180">
        <v>7</v>
      </c>
      <c r="CN7" s="1181"/>
      <c r="CO7" s="1181"/>
      <c r="CP7" s="1181"/>
      <c r="CQ7" s="1182"/>
      <c r="CR7" s="1180">
        <v>10</v>
      </c>
      <c r="CS7" s="1181"/>
      <c r="CT7" s="1181"/>
      <c r="CU7" s="1181"/>
      <c r="CV7" s="1182"/>
      <c r="CW7" s="1180" t="s">
        <v>586</v>
      </c>
      <c r="CX7" s="1181"/>
      <c r="CY7" s="1181"/>
      <c r="CZ7" s="1181"/>
      <c r="DA7" s="1182"/>
      <c r="DB7" s="1180" t="s">
        <v>586</v>
      </c>
      <c r="DC7" s="1181"/>
      <c r="DD7" s="1181"/>
      <c r="DE7" s="1181"/>
      <c r="DF7" s="1182"/>
      <c r="DG7" s="1180" t="s">
        <v>586</v>
      </c>
      <c r="DH7" s="1181"/>
      <c r="DI7" s="1181"/>
      <c r="DJ7" s="1181"/>
      <c r="DK7" s="1182"/>
      <c r="DL7" s="1180" t="s">
        <v>586</v>
      </c>
      <c r="DM7" s="1181"/>
      <c r="DN7" s="1181"/>
      <c r="DO7" s="1181"/>
      <c r="DP7" s="1182"/>
      <c r="DQ7" s="1180" t="s">
        <v>586</v>
      </c>
      <c r="DR7" s="1181"/>
      <c r="DS7" s="1181"/>
      <c r="DT7" s="1181"/>
      <c r="DU7" s="1182"/>
      <c r="DV7" s="1207"/>
      <c r="DW7" s="1208"/>
      <c r="DX7" s="1208"/>
      <c r="DY7" s="1208"/>
      <c r="DZ7" s="1209"/>
      <c r="EA7" s="255"/>
    </row>
    <row r="8" spans="1:131" s="256" customFormat="1" ht="26.25" customHeight="1" x14ac:dyDescent="0.15">
      <c r="A8" s="262">
        <v>2</v>
      </c>
      <c r="B8" s="1129" t="s">
        <v>385</v>
      </c>
      <c r="C8" s="1130"/>
      <c r="D8" s="1130"/>
      <c r="E8" s="1130"/>
      <c r="F8" s="1130"/>
      <c r="G8" s="1130"/>
      <c r="H8" s="1130"/>
      <c r="I8" s="1130"/>
      <c r="J8" s="1130"/>
      <c r="K8" s="1130"/>
      <c r="L8" s="1130"/>
      <c r="M8" s="1130"/>
      <c r="N8" s="1130"/>
      <c r="O8" s="1130"/>
      <c r="P8" s="1131"/>
      <c r="Q8" s="1135">
        <v>111</v>
      </c>
      <c r="R8" s="1136"/>
      <c r="S8" s="1136"/>
      <c r="T8" s="1136"/>
      <c r="U8" s="1136"/>
      <c r="V8" s="1136">
        <v>111</v>
      </c>
      <c r="W8" s="1136"/>
      <c r="X8" s="1136"/>
      <c r="Y8" s="1136"/>
      <c r="Z8" s="1136"/>
      <c r="AA8" s="1136">
        <v>0</v>
      </c>
      <c r="AB8" s="1136"/>
      <c r="AC8" s="1136"/>
      <c r="AD8" s="1136"/>
      <c r="AE8" s="1137"/>
      <c r="AF8" s="1111">
        <v>0</v>
      </c>
      <c r="AG8" s="1112"/>
      <c r="AH8" s="1112"/>
      <c r="AI8" s="1112"/>
      <c r="AJ8" s="1113"/>
      <c r="AK8" s="1178" t="s">
        <v>570</v>
      </c>
      <c r="AL8" s="1179"/>
      <c r="AM8" s="1179"/>
      <c r="AN8" s="1179"/>
      <c r="AO8" s="1179"/>
      <c r="AP8" s="1179">
        <v>15</v>
      </c>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5"/>
    </row>
    <row r="9" spans="1:131" s="256" customFormat="1" ht="26.25" customHeight="1" x14ac:dyDescent="0.15">
      <c r="A9" s="262">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5"/>
    </row>
    <row r="10" spans="1:131" s="256" customFormat="1" ht="26.25" customHeight="1" x14ac:dyDescent="0.15">
      <c r="A10" s="262">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5"/>
    </row>
    <row r="11" spans="1:131" s="256" customFormat="1" ht="26.25" customHeight="1" x14ac:dyDescent="0.15">
      <c r="A11" s="262">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5"/>
    </row>
    <row r="12" spans="1:131" s="256" customFormat="1" ht="26.25" customHeight="1" x14ac:dyDescent="0.15">
      <c r="A12" s="262">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5"/>
    </row>
    <row r="13" spans="1:131" s="256" customFormat="1" ht="26.25" customHeight="1" x14ac:dyDescent="0.15">
      <c r="A13" s="262">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5"/>
    </row>
    <row r="14" spans="1:131" s="256" customFormat="1" ht="26.25" customHeight="1" x14ac:dyDescent="0.15">
      <c r="A14" s="262">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5"/>
    </row>
    <row r="15" spans="1:131" s="256" customFormat="1" ht="26.25" customHeight="1" x14ac:dyDescent="0.15">
      <c r="A15" s="262">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5"/>
    </row>
    <row r="16" spans="1:131" s="256" customFormat="1" ht="26.25" customHeight="1" x14ac:dyDescent="0.15">
      <c r="A16" s="262">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5"/>
    </row>
    <row r="17" spans="1:131" s="256" customFormat="1" ht="26.25" customHeight="1" x14ac:dyDescent="0.15">
      <c r="A17" s="262">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5"/>
    </row>
    <row r="18" spans="1:131" s="256" customFormat="1" ht="26.25" customHeight="1" x14ac:dyDescent="0.15">
      <c r="A18" s="262">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5"/>
    </row>
    <row r="19" spans="1:131" s="256" customFormat="1" ht="26.25" customHeight="1" x14ac:dyDescent="0.15">
      <c r="A19" s="262">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5"/>
    </row>
    <row r="20" spans="1:131" s="256" customFormat="1" ht="26.25" customHeight="1" x14ac:dyDescent="0.15">
      <c r="A20" s="262">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5"/>
    </row>
    <row r="21" spans="1:131" s="256" customFormat="1" ht="26.25" customHeight="1" thickBot="1" x14ac:dyDescent="0.2">
      <c r="A21" s="262">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5"/>
    </row>
    <row r="22" spans="1:131" s="256" customFormat="1" ht="26.25" customHeight="1" x14ac:dyDescent="0.15">
      <c r="A22" s="262">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386</v>
      </c>
      <c r="BA22" s="1127"/>
      <c r="BB22" s="1127"/>
      <c r="BC22" s="1127"/>
      <c r="BD22" s="1128"/>
      <c r="BE22" s="254"/>
      <c r="BF22" s="254"/>
      <c r="BG22" s="254"/>
      <c r="BH22" s="254"/>
      <c r="BI22" s="254"/>
      <c r="BJ22" s="254"/>
      <c r="BK22" s="254"/>
      <c r="BL22" s="254"/>
      <c r="BM22" s="254"/>
      <c r="BN22" s="254"/>
      <c r="BO22" s="254"/>
      <c r="BP22" s="254"/>
      <c r="BQ22" s="263">
        <v>16</v>
      </c>
      <c r="BR22" s="264"/>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5"/>
    </row>
    <row r="23" spans="1:131" s="256" customFormat="1" ht="26.25" customHeight="1" thickBot="1" x14ac:dyDescent="0.2">
      <c r="A23" s="265" t="s">
        <v>387</v>
      </c>
      <c r="B23" s="1036" t="s">
        <v>388</v>
      </c>
      <c r="C23" s="1037"/>
      <c r="D23" s="1037"/>
      <c r="E23" s="1037"/>
      <c r="F23" s="1037"/>
      <c r="G23" s="1037"/>
      <c r="H23" s="1037"/>
      <c r="I23" s="1037"/>
      <c r="J23" s="1037"/>
      <c r="K23" s="1037"/>
      <c r="L23" s="1037"/>
      <c r="M23" s="1037"/>
      <c r="N23" s="1037"/>
      <c r="O23" s="1037"/>
      <c r="P23" s="1038"/>
      <c r="Q23" s="1160">
        <v>4292</v>
      </c>
      <c r="R23" s="1161"/>
      <c r="S23" s="1161"/>
      <c r="T23" s="1161"/>
      <c r="U23" s="1161"/>
      <c r="V23" s="1161">
        <v>4224</v>
      </c>
      <c r="W23" s="1161"/>
      <c r="X23" s="1161"/>
      <c r="Y23" s="1161"/>
      <c r="Z23" s="1161"/>
      <c r="AA23" s="1161">
        <v>68</v>
      </c>
      <c r="AB23" s="1161"/>
      <c r="AC23" s="1161"/>
      <c r="AD23" s="1161"/>
      <c r="AE23" s="1162"/>
      <c r="AF23" s="1163">
        <v>51</v>
      </c>
      <c r="AG23" s="1161"/>
      <c r="AH23" s="1161"/>
      <c r="AI23" s="1161"/>
      <c r="AJ23" s="1164"/>
      <c r="AK23" s="1165"/>
      <c r="AL23" s="1166"/>
      <c r="AM23" s="1166"/>
      <c r="AN23" s="1166"/>
      <c r="AO23" s="1166"/>
      <c r="AP23" s="1161">
        <v>4885</v>
      </c>
      <c r="AQ23" s="1161"/>
      <c r="AR23" s="1161"/>
      <c r="AS23" s="1161"/>
      <c r="AT23" s="1161"/>
      <c r="AU23" s="1167"/>
      <c r="AV23" s="1167"/>
      <c r="AW23" s="1167"/>
      <c r="AX23" s="1167"/>
      <c r="AY23" s="1168"/>
      <c r="AZ23" s="1157" t="s">
        <v>128</v>
      </c>
      <c r="BA23" s="1158"/>
      <c r="BB23" s="1158"/>
      <c r="BC23" s="1158"/>
      <c r="BD23" s="1159"/>
      <c r="BE23" s="254"/>
      <c r="BF23" s="254"/>
      <c r="BG23" s="254"/>
      <c r="BH23" s="254"/>
      <c r="BI23" s="254"/>
      <c r="BJ23" s="254"/>
      <c r="BK23" s="254"/>
      <c r="BL23" s="254"/>
      <c r="BM23" s="254"/>
      <c r="BN23" s="254"/>
      <c r="BO23" s="254"/>
      <c r="BP23" s="254"/>
      <c r="BQ23" s="263">
        <v>17</v>
      </c>
      <c r="BR23" s="264"/>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5"/>
    </row>
    <row r="24" spans="1:131" s="256" customFormat="1" ht="26.25" customHeight="1" x14ac:dyDescent="0.15">
      <c r="A24" s="1156" t="s">
        <v>389</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5"/>
    </row>
    <row r="25" spans="1:131" s="248" customFormat="1" ht="26.25" customHeight="1" thickBot="1" x14ac:dyDescent="0.2">
      <c r="A25" s="1155" t="s">
        <v>390</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7"/>
    </row>
    <row r="26" spans="1:131" s="248" customFormat="1" ht="26.25" customHeight="1" x14ac:dyDescent="0.15">
      <c r="A26" s="1087" t="s">
        <v>367</v>
      </c>
      <c r="B26" s="1088"/>
      <c r="C26" s="1088"/>
      <c r="D26" s="1088"/>
      <c r="E26" s="1088"/>
      <c r="F26" s="1088"/>
      <c r="G26" s="1088"/>
      <c r="H26" s="1088"/>
      <c r="I26" s="1088"/>
      <c r="J26" s="1088"/>
      <c r="K26" s="1088"/>
      <c r="L26" s="1088"/>
      <c r="M26" s="1088"/>
      <c r="N26" s="1088"/>
      <c r="O26" s="1088"/>
      <c r="P26" s="1089"/>
      <c r="Q26" s="1093" t="s">
        <v>391</v>
      </c>
      <c r="R26" s="1094"/>
      <c r="S26" s="1094"/>
      <c r="T26" s="1094"/>
      <c r="U26" s="1095"/>
      <c r="V26" s="1093" t="s">
        <v>392</v>
      </c>
      <c r="W26" s="1094"/>
      <c r="X26" s="1094"/>
      <c r="Y26" s="1094"/>
      <c r="Z26" s="1095"/>
      <c r="AA26" s="1093" t="s">
        <v>393</v>
      </c>
      <c r="AB26" s="1094"/>
      <c r="AC26" s="1094"/>
      <c r="AD26" s="1094"/>
      <c r="AE26" s="1094"/>
      <c r="AF26" s="1151" t="s">
        <v>394</v>
      </c>
      <c r="AG26" s="1100"/>
      <c r="AH26" s="1100"/>
      <c r="AI26" s="1100"/>
      <c r="AJ26" s="1152"/>
      <c r="AK26" s="1094" t="s">
        <v>395</v>
      </c>
      <c r="AL26" s="1094"/>
      <c r="AM26" s="1094"/>
      <c r="AN26" s="1094"/>
      <c r="AO26" s="1095"/>
      <c r="AP26" s="1093" t="s">
        <v>396</v>
      </c>
      <c r="AQ26" s="1094"/>
      <c r="AR26" s="1094"/>
      <c r="AS26" s="1094"/>
      <c r="AT26" s="1095"/>
      <c r="AU26" s="1093" t="s">
        <v>397</v>
      </c>
      <c r="AV26" s="1094"/>
      <c r="AW26" s="1094"/>
      <c r="AX26" s="1094"/>
      <c r="AY26" s="1095"/>
      <c r="AZ26" s="1093" t="s">
        <v>398</v>
      </c>
      <c r="BA26" s="1094"/>
      <c r="BB26" s="1094"/>
      <c r="BC26" s="1094"/>
      <c r="BD26" s="1095"/>
      <c r="BE26" s="1093" t="s">
        <v>374</v>
      </c>
      <c r="BF26" s="1094"/>
      <c r="BG26" s="1094"/>
      <c r="BH26" s="1094"/>
      <c r="BI26" s="1109"/>
      <c r="BJ26" s="253"/>
      <c r="BK26" s="253"/>
      <c r="BL26" s="253"/>
      <c r="BM26" s="253"/>
      <c r="BN26" s="253"/>
      <c r="BO26" s="266"/>
      <c r="BP26" s="266"/>
      <c r="BQ26" s="263">
        <v>20</v>
      </c>
      <c r="BR26" s="264"/>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7"/>
    </row>
    <row r="27" spans="1:131" s="248"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3"/>
      <c r="BK27" s="253"/>
      <c r="BL27" s="253"/>
      <c r="BM27" s="253"/>
      <c r="BN27" s="253"/>
      <c r="BO27" s="266"/>
      <c r="BP27" s="266"/>
      <c r="BQ27" s="263">
        <v>21</v>
      </c>
      <c r="BR27" s="264"/>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7"/>
    </row>
    <row r="28" spans="1:131" s="248" customFormat="1" ht="26.25" customHeight="1" thickTop="1" x14ac:dyDescent="0.15">
      <c r="A28" s="267">
        <v>1</v>
      </c>
      <c r="B28" s="1142" t="s">
        <v>399</v>
      </c>
      <c r="C28" s="1143"/>
      <c r="D28" s="1143"/>
      <c r="E28" s="1143"/>
      <c r="F28" s="1143"/>
      <c r="G28" s="1143"/>
      <c r="H28" s="1143"/>
      <c r="I28" s="1143"/>
      <c r="J28" s="1143"/>
      <c r="K28" s="1143"/>
      <c r="L28" s="1143"/>
      <c r="M28" s="1143"/>
      <c r="N28" s="1143"/>
      <c r="O28" s="1143"/>
      <c r="P28" s="1144"/>
      <c r="Q28" s="1145">
        <v>302</v>
      </c>
      <c r="R28" s="1146"/>
      <c r="S28" s="1146"/>
      <c r="T28" s="1146"/>
      <c r="U28" s="1146"/>
      <c r="V28" s="1146">
        <v>297</v>
      </c>
      <c r="W28" s="1146"/>
      <c r="X28" s="1146"/>
      <c r="Y28" s="1146"/>
      <c r="Z28" s="1146"/>
      <c r="AA28" s="1146">
        <v>5</v>
      </c>
      <c r="AB28" s="1146"/>
      <c r="AC28" s="1146"/>
      <c r="AD28" s="1146"/>
      <c r="AE28" s="1147"/>
      <c r="AF28" s="1148">
        <v>5</v>
      </c>
      <c r="AG28" s="1146"/>
      <c r="AH28" s="1146"/>
      <c r="AI28" s="1146"/>
      <c r="AJ28" s="1149"/>
      <c r="AK28" s="1150">
        <v>35</v>
      </c>
      <c r="AL28" s="1138"/>
      <c r="AM28" s="1138"/>
      <c r="AN28" s="1138"/>
      <c r="AO28" s="1138"/>
      <c r="AP28" s="1138" t="s">
        <v>570</v>
      </c>
      <c r="AQ28" s="1138"/>
      <c r="AR28" s="1138"/>
      <c r="AS28" s="1138"/>
      <c r="AT28" s="1138"/>
      <c r="AU28" s="1138" t="s">
        <v>570</v>
      </c>
      <c r="AV28" s="1138"/>
      <c r="AW28" s="1138"/>
      <c r="AX28" s="1138"/>
      <c r="AY28" s="1138"/>
      <c r="AZ28" s="1139" t="s">
        <v>570</v>
      </c>
      <c r="BA28" s="1139"/>
      <c r="BB28" s="1139"/>
      <c r="BC28" s="1139"/>
      <c r="BD28" s="1139"/>
      <c r="BE28" s="1140"/>
      <c r="BF28" s="1140"/>
      <c r="BG28" s="1140"/>
      <c r="BH28" s="1140"/>
      <c r="BI28" s="1141"/>
      <c r="BJ28" s="253"/>
      <c r="BK28" s="253"/>
      <c r="BL28" s="253"/>
      <c r="BM28" s="253"/>
      <c r="BN28" s="253"/>
      <c r="BO28" s="266"/>
      <c r="BP28" s="266"/>
      <c r="BQ28" s="263">
        <v>22</v>
      </c>
      <c r="BR28" s="264"/>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7"/>
    </row>
    <row r="29" spans="1:131" s="248" customFormat="1" ht="26.25" customHeight="1" x14ac:dyDescent="0.15">
      <c r="A29" s="267">
        <v>2</v>
      </c>
      <c r="B29" s="1129" t="s">
        <v>400</v>
      </c>
      <c r="C29" s="1130"/>
      <c r="D29" s="1130"/>
      <c r="E29" s="1130"/>
      <c r="F29" s="1130"/>
      <c r="G29" s="1130"/>
      <c r="H29" s="1130"/>
      <c r="I29" s="1130"/>
      <c r="J29" s="1130"/>
      <c r="K29" s="1130"/>
      <c r="L29" s="1130"/>
      <c r="M29" s="1130"/>
      <c r="N29" s="1130"/>
      <c r="O29" s="1130"/>
      <c r="P29" s="1131"/>
      <c r="Q29" s="1135">
        <v>285</v>
      </c>
      <c r="R29" s="1136"/>
      <c r="S29" s="1136"/>
      <c r="T29" s="1136"/>
      <c r="U29" s="1136"/>
      <c r="V29" s="1136">
        <v>275</v>
      </c>
      <c r="W29" s="1136"/>
      <c r="X29" s="1136"/>
      <c r="Y29" s="1136"/>
      <c r="Z29" s="1136"/>
      <c r="AA29" s="1136">
        <v>10</v>
      </c>
      <c r="AB29" s="1136"/>
      <c r="AC29" s="1136"/>
      <c r="AD29" s="1136"/>
      <c r="AE29" s="1137"/>
      <c r="AF29" s="1111">
        <v>10</v>
      </c>
      <c r="AG29" s="1112"/>
      <c r="AH29" s="1112"/>
      <c r="AI29" s="1112"/>
      <c r="AJ29" s="1113"/>
      <c r="AK29" s="1072">
        <v>42</v>
      </c>
      <c r="AL29" s="1063"/>
      <c r="AM29" s="1063"/>
      <c r="AN29" s="1063"/>
      <c r="AO29" s="1063"/>
      <c r="AP29" s="1063" t="s">
        <v>570</v>
      </c>
      <c r="AQ29" s="1063"/>
      <c r="AR29" s="1063"/>
      <c r="AS29" s="1063"/>
      <c r="AT29" s="1063"/>
      <c r="AU29" s="1063" t="s">
        <v>570</v>
      </c>
      <c r="AV29" s="1063"/>
      <c r="AW29" s="1063"/>
      <c r="AX29" s="1063"/>
      <c r="AY29" s="1063"/>
      <c r="AZ29" s="1134" t="s">
        <v>570</v>
      </c>
      <c r="BA29" s="1134"/>
      <c r="BB29" s="1134"/>
      <c r="BC29" s="1134"/>
      <c r="BD29" s="1134"/>
      <c r="BE29" s="1124"/>
      <c r="BF29" s="1124"/>
      <c r="BG29" s="1124"/>
      <c r="BH29" s="1124"/>
      <c r="BI29" s="1125"/>
      <c r="BJ29" s="253"/>
      <c r="BK29" s="253"/>
      <c r="BL29" s="253"/>
      <c r="BM29" s="253"/>
      <c r="BN29" s="253"/>
      <c r="BO29" s="266"/>
      <c r="BP29" s="266"/>
      <c r="BQ29" s="263">
        <v>23</v>
      </c>
      <c r="BR29" s="264"/>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7"/>
    </row>
    <row r="30" spans="1:131" s="248" customFormat="1" ht="26.25" customHeight="1" x14ac:dyDescent="0.15">
      <c r="A30" s="267">
        <v>3</v>
      </c>
      <c r="B30" s="1129" t="s">
        <v>401</v>
      </c>
      <c r="C30" s="1130"/>
      <c r="D30" s="1130"/>
      <c r="E30" s="1130"/>
      <c r="F30" s="1130"/>
      <c r="G30" s="1130"/>
      <c r="H30" s="1130"/>
      <c r="I30" s="1130"/>
      <c r="J30" s="1130"/>
      <c r="K30" s="1130"/>
      <c r="L30" s="1130"/>
      <c r="M30" s="1130"/>
      <c r="N30" s="1130"/>
      <c r="O30" s="1130"/>
      <c r="P30" s="1131"/>
      <c r="Q30" s="1135">
        <v>36</v>
      </c>
      <c r="R30" s="1136"/>
      <c r="S30" s="1136"/>
      <c r="T30" s="1136"/>
      <c r="U30" s="1136"/>
      <c r="V30" s="1136">
        <v>36</v>
      </c>
      <c r="W30" s="1136"/>
      <c r="X30" s="1136"/>
      <c r="Y30" s="1136"/>
      <c r="Z30" s="1136"/>
      <c r="AA30" s="1136">
        <v>0</v>
      </c>
      <c r="AB30" s="1136"/>
      <c r="AC30" s="1136"/>
      <c r="AD30" s="1136"/>
      <c r="AE30" s="1137"/>
      <c r="AF30" s="1111">
        <v>0</v>
      </c>
      <c r="AG30" s="1112"/>
      <c r="AH30" s="1112"/>
      <c r="AI30" s="1112"/>
      <c r="AJ30" s="1113"/>
      <c r="AK30" s="1072">
        <v>12</v>
      </c>
      <c r="AL30" s="1063"/>
      <c r="AM30" s="1063"/>
      <c r="AN30" s="1063"/>
      <c r="AO30" s="1063"/>
      <c r="AP30" s="1063" t="s">
        <v>570</v>
      </c>
      <c r="AQ30" s="1063"/>
      <c r="AR30" s="1063"/>
      <c r="AS30" s="1063"/>
      <c r="AT30" s="1063"/>
      <c r="AU30" s="1063" t="s">
        <v>570</v>
      </c>
      <c r="AV30" s="1063"/>
      <c r="AW30" s="1063"/>
      <c r="AX30" s="1063"/>
      <c r="AY30" s="1063"/>
      <c r="AZ30" s="1134" t="s">
        <v>570</v>
      </c>
      <c r="BA30" s="1134"/>
      <c r="BB30" s="1134"/>
      <c r="BC30" s="1134"/>
      <c r="BD30" s="1134"/>
      <c r="BE30" s="1124"/>
      <c r="BF30" s="1124"/>
      <c r="BG30" s="1124"/>
      <c r="BH30" s="1124"/>
      <c r="BI30" s="1125"/>
      <c r="BJ30" s="253"/>
      <c r="BK30" s="253"/>
      <c r="BL30" s="253"/>
      <c r="BM30" s="253"/>
      <c r="BN30" s="253"/>
      <c r="BO30" s="266"/>
      <c r="BP30" s="266"/>
      <c r="BQ30" s="263">
        <v>24</v>
      </c>
      <c r="BR30" s="264"/>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7"/>
    </row>
    <row r="31" spans="1:131" s="248" customFormat="1" ht="26.25" customHeight="1" x14ac:dyDescent="0.15">
      <c r="A31" s="267">
        <v>4</v>
      </c>
      <c r="B31" s="1129" t="s">
        <v>402</v>
      </c>
      <c r="C31" s="1130"/>
      <c r="D31" s="1130"/>
      <c r="E31" s="1130"/>
      <c r="F31" s="1130"/>
      <c r="G31" s="1130"/>
      <c r="H31" s="1130"/>
      <c r="I31" s="1130"/>
      <c r="J31" s="1130"/>
      <c r="K31" s="1130"/>
      <c r="L31" s="1130"/>
      <c r="M31" s="1130"/>
      <c r="N31" s="1130"/>
      <c r="O31" s="1130"/>
      <c r="P31" s="1131"/>
      <c r="Q31" s="1135">
        <v>426</v>
      </c>
      <c r="R31" s="1136"/>
      <c r="S31" s="1136"/>
      <c r="T31" s="1136"/>
      <c r="U31" s="1136"/>
      <c r="V31" s="1136">
        <v>425</v>
      </c>
      <c r="W31" s="1136"/>
      <c r="X31" s="1136"/>
      <c r="Y31" s="1136"/>
      <c r="Z31" s="1136"/>
      <c r="AA31" s="1136">
        <v>1</v>
      </c>
      <c r="AB31" s="1136"/>
      <c r="AC31" s="1136"/>
      <c r="AD31" s="1136"/>
      <c r="AE31" s="1137"/>
      <c r="AF31" s="1111">
        <v>1</v>
      </c>
      <c r="AG31" s="1112"/>
      <c r="AH31" s="1112"/>
      <c r="AI31" s="1112"/>
      <c r="AJ31" s="1113"/>
      <c r="AK31" s="1072">
        <v>50</v>
      </c>
      <c r="AL31" s="1063"/>
      <c r="AM31" s="1063"/>
      <c r="AN31" s="1063"/>
      <c r="AO31" s="1063"/>
      <c r="AP31" s="1063">
        <v>45</v>
      </c>
      <c r="AQ31" s="1063"/>
      <c r="AR31" s="1063"/>
      <c r="AS31" s="1063"/>
      <c r="AT31" s="1063"/>
      <c r="AU31" s="1063" t="s">
        <v>578</v>
      </c>
      <c r="AV31" s="1063"/>
      <c r="AW31" s="1063"/>
      <c r="AX31" s="1063"/>
      <c r="AY31" s="1063"/>
      <c r="AZ31" s="1134" t="s">
        <v>570</v>
      </c>
      <c r="BA31" s="1134"/>
      <c r="BB31" s="1134"/>
      <c r="BC31" s="1134"/>
      <c r="BD31" s="1134"/>
      <c r="BE31" s="1124"/>
      <c r="BF31" s="1124"/>
      <c r="BG31" s="1124"/>
      <c r="BH31" s="1124"/>
      <c r="BI31" s="1125"/>
      <c r="BJ31" s="253"/>
      <c r="BK31" s="253"/>
      <c r="BL31" s="253"/>
      <c r="BM31" s="253"/>
      <c r="BN31" s="253"/>
      <c r="BO31" s="266"/>
      <c r="BP31" s="266"/>
      <c r="BQ31" s="263">
        <v>25</v>
      </c>
      <c r="BR31" s="264"/>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7"/>
    </row>
    <row r="32" spans="1:131" s="248" customFormat="1" ht="26.25" customHeight="1" x14ac:dyDescent="0.15">
      <c r="A32" s="267">
        <v>5</v>
      </c>
      <c r="B32" s="1129" t="s">
        <v>403</v>
      </c>
      <c r="C32" s="1130"/>
      <c r="D32" s="1130"/>
      <c r="E32" s="1130"/>
      <c r="F32" s="1130"/>
      <c r="G32" s="1130"/>
      <c r="H32" s="1130"/>
      <c r="I32" s="1130"/>
      <c r="J32" s="1130"/>
      <c r="K32" s="1130"/>
      <c r="L32" s="1130"/>
      <c r="M32" s="1130"/>
      <c r="N32" s="1130"/>
      <c r="O32" s="1130"/>
      <c r="P32" s="1131"/>
      <c r="Q32" s="1135">
        <v>54</v>
      </c>
      <c r="R32" s="1136"/>
      <c r="S32" s="1136"/>
      <c r="T32" s="1136"/>
      <c r="U32" s="1136"/>
      <c r="V32" s="1136">
        <v>70</v>
      </c>
      <c r="W32" s="1136"/>
      <c r="X32" s="1136"/>
      <c r="Y32" s="1136"/>
      <c r="Z32" s="1136"/>
      <c r="AA32" s="1136">
        <v>-16</v>
      </c>
      <c r="AB32" s="1136"/>
      <c r="AC32" s="1136"/>
      <c r="AD32" s="1136"/>
      <c r="AE32" s="1137"/>
      <c r="AF32" s="1111">
        <v>85</v>
      </c>
      <c r="AG32" s="1112"/>
      <c r="AH32" s="1112"/>
      <c r="AI32" s="1112"/>
      <c r="AJ32" s="1113"/>
      <c r="AK32" s="1072">
        <v>6</v>
      </c>
      <c r="AL32" s="1063"/>
      <c r="AM32" s="1063"/>
      <c r="AN32" s="1063"/>
      <c r="AO32" s="1063"/>
      <c r="AP32" s="1063">
        <v>326</v>
      </c>
      <c r="AQ32" s="1063"/>
      <c r="AR32" s="1063"/>
      <c r="AS32" s="1063"/>
      <c r="AT32" s="1063"/>
      <c r="AU32" s="1063">
        <v>177</v>
      </c>
      <c r="AV32" s="1063"/>
      <c r="AW32" s="1063"/>
      <c r="AX32" s="1063"/>
      <c r="AY32" s="1063"/>
      <c r="AZ32" s="1134" t="s">
        <v>570</v>
      </c>
      <c r="BA32" s="1134"/>
      <c r="BB32" s="1134"/>
      <c r="BC32" s="1134"/>
      <c r="BD32" s="1134"/>
      <c r="BE32" s="1124" t="s">
        <v>404</v>
      </c>
      <c r="BF32" s="1124"/>
      <c r="BG32" s="1124"/>
      <c r="BH32" s="1124"/>
      <c r="BI32" s="1125"/>
      <c r="BJ32" s="253"/>
      <c r="BK32" s="253"/>
      <c r="BL32" s="253"/>
      <c r="BM32" s="253"/>
      <c r="BN32" s="253"/>
      <c r="BO32" s="266"/>
      <c r="BP32" s="266"/>
      <c r="BQ32" s="263">
        <v>26</v>
      </c>
      <c r="BR32" s="264"/>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7"/>
    </row>
    <row r="33" spans="1:131" s="248" customFormat="1" ht="26.25" customHeight="1" x14ac:dyDescent="0.15">
      <c r="A33" s="267">
        <v>6</v>
      </c>
      <c r="B33" s="1129" t="s">
        <v>405</v>
      </c>
      <c r="C33" s="1130"/>
      <c r="D33" s="1130"/>
      <c r="E33" s="1130"/>
      <c r="F33" s="1130"/>
      <c r="G33" s="1130"/>
      <c r="H33" s="1130"/>
      <c r="I33" s="1130"/>
      <c r="J33" s="1130"/>
      <c r="K33" s="1130"/>
      <c r="L33" s="1130"/>
      <c r="M33" s="1130"/>
      <c r="N33" s="1130"/>
      <c r="O33" s="1130"/>
      <c r="P33" s="1131"/>
      <c r="Q33" s="1135">
        <v>110</v>
      </c>
      <c r="R33" s="1136"/>
      <c r="S33" s="1136"/>
      <c r="T33" s="1136"/>
      <c r="U33" s="1136"/>
      <c r="V33" s="1136">
        <v>110</v>
      </c>
      <c r="W33" s="1136"/>
      <c r="X33" s="1136"/>
      <c r="Y33" s="1136"/>
      <c r="Z33" s="1136"/>
      <c r="AA33" s="1136">
        <v>0</v>
      </c>
      <c r="AB33" s="1136"/>
      <c r="AC33" s="1136"/>
      <c r="AD33" s="1136"/>
      <c r="AE33" s="1137"/>
      <c r="AF33" s="1111">
        <v>0</v>
      </c>
      <c r="AG33" s="1112"/>
      <c r="AH33" s="1112"/>
      <c r="AI33" s="1112"/>
      <c r="AJ33" s="1113"/>
      <c r="AK33" s="1072">
        <v>69</v>
      </c>
      <c r="AL33" s="1063"/>
      <c r="AM33" s="1063"/>
      <c r="AN33" s="1063"/>
      <c r="AO33" s="1063"/>
      <c r="AP33" s="1063">
        <v>410</v>
      </c>
      <c r="AQ33" s="1063"/>
      <c r="AR33" s="1063"/>
      <c r="AS33" s="1063"/>
      <c r="AT33" s="1063"/>
      <c r="AU33" s="1063">
        <v>410</v>
      </c>
      <c r="AV33" s="1063"/>
      <c r="AW33" s="1063"/>
      <c r="AX33" s="1063"/>
      <c r="AY33" s="1063"/>
      <c r="AZ33" s="1134" t="s">
        <v>570</v>
      </c>
      <c r="BA33" s="1134"/>
      <c r="BB33" s="1134"/>
      <c r="BC33" s="1134"/>
      <c r="BD33" s="1134"/>
      <c r="BE33" s="1124" t="s">
        <v>406</v>
      </c>
      <c r="BF33" s="1124"/>
      <c r="BG33" s="1124"/>
      <c r="BH33" s="1124"/>
      <c r="BI33" s="1125"/>
      <c r="BJ33" s="253"/>
      <c r="BK33" s="253"/>
      <c r="BL33" s="253"/>
      <c r="BM33" s="253"/>
      <c r="BN33" s="253"/>
      <c r="BO33" s="266"/>
      <c r="BP33" s="266"/>
      <c r="BQ33" s="263">
        <v>27</v>
      </c>
      <c r="BR33" s="264"/>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7"/>
    </row>
    <row r="34" spans="1:131" s="248" customFormat="1" ht="26.25" customHeight="1" x14ac:dyDescent="0.15">
      <c r="A34" s="267">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3"/>
      <c r="AM34" s="1063"/>
      <c r="AN34" s="1063"/>
      <c r="AO34" s="1063"/>
      <c r="AP34" s="1063"/>
      <c r="AQ34" s="1063"/>
      <c r="AR34" s="1063"/>
      <c r="AS34" s="1063"/>
      <c r="AT34" s="1063"/>
      <c r="AU34" s="1063"/>
      <c r="AV34" s="1063"/>
      <c r="AW34" s="1063"/>
      <c r="AX34" s="1063"/>
      <c r="AY34" s="1063"/>
      <c r="AZ34" s="1134"/>
      <c r="BA34" s="1134"/>
      <c r="BB34" s="1134"/>
      <c r="BC34" s="1134"/>
      <c r="BD34" s="1134"/>
      <c r="BE34" s="1124"/>
      <c r="BF34" s="1124"/>
      <c r="BG34" s="1124"/>
      <c r="BH34" s="1124"/>
      <c r="BI34" s="1125"/>
      <c r="BJ34" s="253"/>
      <c r="BK34" s="253"/>
      <c r="BL34" s="253"/>
      <c r="BM34" s="253"/>
      <c r="BN34" s="253"/>
      <c r="BO34" s="266"/>
      <c r="BP34" s="266"/>
      <c r="BQ34" s="263">
        <v>28</v>
      </c>
      <c r="BR34" s="264"/>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7"/>
    </row>
    <row r="35" spans="1:131" s="248" customFormat="1" ht="26.25" customHeight="1" x14ac:dyDescent="0.15">
      <c r="A35" s="267">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3"/>
      <c r="BK35" s="253"/>
      <c r="BL35" s="253"/>
      <c r="BM35" s="253"/>
      <c r="BN35" s="253"/>
      <c r="BO35" s="266"/>
      <c r="BP35" s="266"/>
      <c r="BQ35" s="263">
        <v>29</v>
      </c>
      <c r="BR35" s="264"/>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7"/>
    </row>
    <row r="36" spans="1:131" s="248" customFormat="1" ht="26.25" customHeight="1" x14ac:dyDescent="0.15">
      <c r="A36" s="267">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3"/>
      <c r="BK36" s="253"/>
      <c r="BL36" s="253"/>
      <c r="BM36" s="253"/>
      <c r="BN36" s="253"/>
      <c r="BO36" s="266"/>
      <c r="BP36" s="266"/>
      <c r="BQ36" s="263">
        <v>30</v>
      </c>
      <c r="BR36" s="264"/>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7"/>
    </row>
    <row r="37" spans="1:131" s="248" customFormat="1" ht="26.25" customHeight="1" x14ac:dyDescent="0.15">
      <c r="A37" s="267">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3"/>
      <c r="BK37" s="253"/>
      <c r="BL37" s="253"/>
      <c r="BM37" s="253"/>
      <c r="BN37" s="253"/>
      <c r="BO37" s="266"/>
      <c r="BP37" s="266"/>
      <c r="BQ37" s="263">
        <v>31</v>
      </c>
      <c r="BR37" s="264"/>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7"/>
    </row>
    <row r="38" spans="1:131" s="248" customFormat="1" ht="26.25" customHeight="1" x14ac:dyDescent="0.15">
      <c r="A38" s="267">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3"/>
      <c r="BK38" s="253"/>
      <c r="BL38" s="253"/>
      <c r="BM38" s="253"/>
      <c r="BN38" s="253"/>
      <c r="BO38" s="266"/>
      <c r="BP38" s="266"/>
      <c r="BQ38" s="263">
        <v>32</v>
      </c>
      <c r="BR38" s="264"/>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7"/>
    </row>
    <row r="39" spans="1:131" s="248" customFormat="1" ht="26.25" customHeight="1" x14ac:dyDescent="0.15">
      <c r="A39" s="267">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3"/>
      <c r="BK39" s="253"/>
      <c r="BL39" s="253"/>
      <c r="BM39" s="253"/>
      <c r="BN39" s="253"/>
      <c r="BO39" s="266"/>
      <c r="BP39" s="266"/>
      <c r="BQ39" s="263">
        <v>33</v>
      </c>
      <c r="BR39" s="264"/>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7"/>
    </row>
    <row r="40" spans="1:131" s="248" customFormat="1" ht="26.25" customHeight="1" x14ac:dyDescent="0.15">
      <c r="A40" s="262">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3"/>
      <c r="BK40" s="253"/>
      <c r="BL40" s="253"/>
      <c r="BM40" s="253"/>
      <c r="BN40" s="253"/>
      <c r="BO40" s="266"/>
      <c r="BP40" s="266"/>
      <c r="BQ40" s="263">
        <v>34</v>
      </c>
      <c r="BR40" s="264"/>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7"/>
    </row>
    <row r="41" spans="1:131" s="248" customFormat="1" ht="26.25" customHeight="1" x14ac:dyDescent="0.15">
      <c r="A41" s="262">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3"/>
      <c r="BK41" s="253"/>
      <c r="BL41" s="253"/>
      <c r="BM41" s="253"/>
      <c r="BN41" s="253"/>
      <c r="BO41" s="266"/>
      <c r="BP41" s="266"/>
      <c r="BQ41" s="263">
        <v>35</v>
      </c>
      <c r="BR41" s="264"/>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7"/>
    </row>
    <row r="42" spans="1:131" s="248" customFormat="1" ht="26.25" customHeight="1" x14ac:dyDescent="0.15">
      <c r="A42" s="262">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3"/>
      <c r="BK42" s="253"/>
      <c r="BL42" s="253"/>
      <c r="BM42" s="253"/>
      <c r="BN42" s="253"/>
      <c r="BO42" s="266"/>
      <c r="BP42" s="266"/>
      <c r="BQ42" s="263">
        <v>36</v>
      </c>
      <c r="BR42" s="264"/>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7"/>
    </row>
    <row r="43" spans="1:131" s="248" customFormat="1" ht="26.25" customHeight="1" x14ac:dyDescent="0.15">
      <c r="A43" s="262">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3"/>
      <c r="BK43" s="253"/>
      <c r="BL43" s="253"/>
      <c r="BM43" s="253"/>
      <c r="BN43" s="253"/>
      <c r="BO43" s="266"/>
      <c r="BP43" s="266"/>
      <c r="BQ43" s="263">
        <v>37</v>
      </c>
      <c r="BR43" s="264"/>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7"/>
    </row>
    <row r="44" spans="1:131" s="248" customFormat="1" ht="26.25" customHeight="1" x14ac:dyDescent="0.15">
      <c r="A44" s="262">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3"/>
      <c r="BK44" s="253"/>
      <c r="BL44" s="253"/>
      <c r="BM44" s="253"/>
      <c r="BN44" s="253"/>
      <c r="BO44" s="266"/>
      <c r="BP44" s="266"/>
      <c r="BQ44" s="263">
        <v>38</v>
      </c>
      <c r="BR44" s="264"/>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7"/>
    </row>
    <row r="45" spans="1:131" s="248" customFormat="1" ht="26.25" customHeight="1" x14ac:dyDescent="0.15">
      <c r="A45" s="262">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3"/>
      <c r="BK45" s="253"/>
      <c r="BL45" s="253"/>
      <c r="BM45" s="253"/>
      <c r="BN45" s="253"/>
      <c r="BO45" s="266"/>
      <c r="BP45" s="266"/>
      <c r="BQ45" s="263">
        <v>39</v>
      </c>
      <c r="BR45" s="264"/>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7"/>
    </row>
    <row r="46" spans="1:131" s="248" customFormat="1" ht="26.25" customHeight="1" x14ac:dyDescent="0.15">
      <c r="A46" s="262">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3"/>
      <c r="BK46" s="253"/>
      <c r="BL46" s="253"/>
      <c r="BM46" s="253"/>
      <c r="BN46" s="253"/>
      <c r="BO46" s="266"/>
      <c r="BP46" s="266"/>
      <c r="BQ46" s="263">
        <v>40</v>
      </c>
      <c r="BR46" s="264"/>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7"/>
    </row>
    <row r="47" spans="1:131" s="248" customFormat="1" ht="26.25" customHeight="1" x14ac:dyDescent="0.15">
      <c r="A47" s="262">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3"/>
      <c r="BK47" s="253"/>
      <c r="BL47" s="253"/>
      <c r="BM47" s="253"/>
      <c r="BN47" s="253"/>
      <c r="BO47" s="266"/>
      <c r="BP47" s="266"/>
      <c r="BQ47" s="263">
        <v>41</v>
      </c>
      <c r="BR47" s="264"/>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7"/>
    </row>
    <row r="48" spans="1:131" s="248" customFormat="1" ht="26.25" customHeight="1" x14ac:dyDescent="0.15">
      <c r="A48" s="262">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3"/>
      <c r="BK48" s="253"/>
      <c r="BL48" s="253"/>
      <c r="BM48" s="253"/>
      <c r="BN48" s="253"/>
      <c r="BO48" s="266"/>
      <c r="BP48" s="266"/>
      <c r="BQ48" s="263">
        <v>42</v>
      </c>
      <c r="BR48" s="264"/>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7"/>
    </row>
    <row r="49" spans="1:131" s="248" customFormat="1" ht="26.25" customHeight="1" x14ac:dyDescent="0.15">
      <c r="A49" s="262">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3"/>
      <c r="BK49" s="253"/>
      <c r="BL49" s="253"/>
      <c r="BM49" s="253"/>
      <c r="BN49" s="253"/>
      <c r="BO49" s="266"/>
      <c r="BP49" s="266"/>
      <c r="BQ49" s="263">
        <v>43</v>
      </c>
      <c r="BR49" s="264"/>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7"/>
    </row>
    <row r="50" spans="1:131" s="248" customFormat="1" ht="26.25" customHeight="1" x14ac:dyDescent="0.15">
      <c r="A50" s="262">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3"/>
      <c r="BK50" s="253"/>
      <c r="BL50" s="253"/>
      <c r="BM50" s="253"/>
      <c r="BN50" s="253"/>
      <c r="BO50" s="266"/>
      <c r="BP50" s="266"/>
      <c r="BQ50" s="263">
        <v>44</v>
      </c>
      <c r="BR50" s="264"/>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7"/>
    </row>
    <row r="51" spans="1:131" s="248" customFormat="1" ht="26.25" customHeight="1" x14ac:dyDescent="0.15">
      <c r="A51" s="262">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3"/>
      <c r="BK51" s="253"/>
      <c r="BL51" s="253"/>
      <c r="BM51" s="253"/>
      <c r="BN51" s="253"/>
      <c r="BO51" s="266"/>
      <c r="BP51" s="266"/>
      <c r="BQ51" s="263">
        <v>45</v>
      </c>
      <c r="BR51" s="264"/>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7"/>
    </row>
    <row r="52" spans="1:131" s="248" customFormat="1" ht="26.25" customHeight="1" x14ac:dyDescent="0.15">
      <c r="A52" s="262">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3"/>
      <c r="BK52" s="253"/>
      <c r="BL52" s="253"/>
      <c r="BM52" s="253"/>
      <c r="BN52" s="253"/>
      <c r="BO52" s="266"/>
      <c r="BP52" s="266"/>
      <c r="BQ52" s="263">
        <v>46</v>
      </c>
      <c r="BR52" s="264"/>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7"/>
    </row>
    <row r="53" spans="1:131" s="248" customFormat="1" ht="26.25" customHeight="1" x14ac:dyDescent="0.15">
      <c r="A53" s="262">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3"/>
      <c r="BK53" s="253"/>
      <c r="BL53" s="253"/>
      <c r="BM53" s="253"/>
      <c r="BN53" s="253"/>
      <c r="BO53" s="266"/>
      <c r="BP53" s="266"/>
      <c r="BQ53" s="263">
        <v>47</v>
      </c>
      <c r="BR53" s="264"/>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7"/>
    </row>
    <row r="54" spans="1:131" s="248" customFormat="1" ht="26.25" customHeight="1" x14ac:dyDescent="0.15">
      <c r="A54" s="262">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3"/>
      <c r="BK54" s="253"/>
      <c r="BL54" s="253"/>
      <c r="BM54" s="253"/>
      <c r="BN54" s="253"/>
      <c r="BO54" s="266"/>
      <c r="BP54" s="266"/>
      <c r="BQ54" s="263">
        <v>48</v>
      </c>
      <c r="BR54" s="264"/>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7"/>
    </row>
    <row r="55" spans="1:131" s="248" customFormat="1" ht="26.25" customHeight="1" x14ac:dyDescent="0.15">
      <c r="A55" s="262">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3"/>
      <c r="BK55" s="253"/>
      <c r="BL55" s="253"/>
      <c r="BM55" s="253"/>
      <c r="BN55" s="253"/>
      <c r="BO55" s="266"/>
      <c r="BP55" s="266"/>
      <c r="BQ55" s="263">
        <v>49</v>
      </c>
      <c r="BR55" s="264"/>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7"/>
    </row>
    <row r="56" spans="1:131" s="248" customFormat="1" ht="26.25" customHeight="1" x14ac:dyDescent="0.15">
      <c r="A56" s="262">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3"/>
      <c r="BK56" s="253"/>
      <c r="BL56" s="253"/>
      <c r="BM56" s="253"/>
      <c r="BN56" s="253"/>
      <c r="BO56" s="266"/>
      <c r="BP56" s="266"/>
      <c r="BQ56" s="263">
        <v>50</v>
      </c>
      <c r="BR56" s="264"/>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7"/>
    </row>
    <row r="57" spans="1:131" s="248" customFormat="1" ht="26.25" customHeight="1" x14ac:dyDescent="0.15">
      <c r="A57" s="262">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3"/>
      <c r="BK57" s="253"/>
      <c r="BL57" s="253"/>
      <c r="BM57" s="253"/>
      <c r="BN57" s="253"/>
      <c r="BO57" s="266"/>
      <c r="BP57" s="266"/>
      <c r="BQ57" s="263">
        <v>51</v>
      </c>
      <c r="BR57" s="264"/>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7"/>
    </row>
    <row r="58" spans="1:131" s="248" customFormat="1" ht="26.25" customHeight="1" x14ac:dyDescent="0.15">
      <c r="A58" s="262">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3"/>
      <c r="BK58" s="253"/>
      <c r="BL58" s="253"/>
      <c r="BM58" s="253"/>
      <c r="BN58" s="253"/>
      <c r="BO58" s="266"/>
      <c r="BP58" s="266"/>
      <c r="BQ58" s="263">
        <v>52</v>
      </c>
      <c r="BR58" s="264"/>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7"/>
    </row>
    <row r="59" spans="1:131" s="248" customFormat="1" ht="26.25" customHeight="1" x14ac:dyDescent="0.15">
      <c r="A59" s="262">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3"/>
      <c r="BK59" s="253"/>
      <c r="BL59" s="253"/>
      <c r="BM59" s="253"/>
      <c r="BN59" s="253"/>
      <c r="BO59" s="266"/>
      <c r="BP59" s="266"/>
      <c r="BQ59" s="263">
        <v>53</v>
      </c>
      <c r="BR59" s="264"/>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7"/>
    </row>
    <row r="60" spans="1:131" s="248" customFormat="1" ht="26.25" customHeight="1" x14ac:dyDescent="0.15">
      <c r="A60" s="262">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3"/>
      <c r="BK60" s="253"/>
      <c r="BL60" s="253"/>
      <c r="BM60" s="253"/>
      <c r="BN60" s="253"/>
      <c r="BO60" s="266"/>
      <c r="BP60" s="266"/>
      <c r="BQ60" s="263">
        <v>54</v>
      </c>
      <c r="BR60" s="264"/>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7"/>
    </row>
    <row r="61" spans="1:131" s="248" customFormat="1" ht="26.25" customHeight="1" thickBot="1" x14ac:dyDescent="0.2">
      <c r="A61" s="262">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3"/>
      <c r="BK61" s="253"/>
      <c r="BL61" s="253"/>
      <c r="BM61" s="253"/>
      <c r="BN61" s="253"/>
      <c r="BO61" s="266"/>
      <c r="BP61" s="266"/>
      <c r="BQ61" s="263">
        <v>55</v>
      </c>
      <c r="BR61" s="264"/>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7"/>
    </row>
    <row r="62" spans="1:131" s="248" customFormat="1" ht="26.25" customHeight="1" x14ac:dyDescent="0.15">
      <c r="A62" s="262">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66"/>
      <c r="BP62" s="266"/>
      <c r="BQ62" s="263">
        <v>56</v>
      </c>
      <c r="BR62" s="264"/>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7"/>
    </row>
    <row r="63" spans="1:131" s="248" customFormat="1" ht="26.25" customHeight="1" thickBot="1" x14ac:dyDescent="0.2">
      <c r="A63" s="265" t="s">
        <v>387</v>
      </c>
      <c r="B63" s="1036" t="s">
        <v>408</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0"/>
      <c r="AF63" s="1121">
        <v>101</v>
      </c>
      <c r="AG63" s="1051"/>
      <c r="AH63" s="1051"/>
      <c r="AI63" s="1051"/>
      <c r="AJ63" s="1122"/>
      <c r="AK63" s="1123"/>
      <c r="AL63" s="1055"/>
      <c r="AM63" s="1055"/>
      <c r="AN63" s="1055"/>
      <c r="AO63" s="1055"/>
      <c r="AP63" s="1051">
        <v>781</v>
      </c>
      <c r="AQ63" s="1051"/>
      <c r="AR63" s="1051"/>
      <c r="AS63" s="1051"/>
      <c r="AT63" s="1051"/>
      <c r="AU63" s="1051">
        <v>587</v>
      </c>
      <c r="AV63" s="1051"/>
      <c r="AW63" s="1051"/>
      <c r="AX63" s="1051"/>
      <c r="AY63" s="1051"/>
      <c r="AZ63" s="1117"/>
      <c r="BA63" s="1117"/>
      <c r="BB63" s="1117"/>
      <c r="BC63" s="1117"/>
      <c r="BD63" s="1117"/>
      <c r="BE63" s="1052"/>
      <c r="BF63" s="1052"/>
      <c r="BG63" s="1052"/>
      <c r="BH63" s="1052"/>
      <c r="BI63" s="1053"/>
      <c r="BJ63" s="1118" t="s">
        <v>128</v>
      </c>
      <c r="BK63" s="1043"/>
      <c r="BL63" s="1043"/>
      <c r="BM63" s="1043"/>
      <c r="BN63" s="1119"/>
      <c r="BO63" s="266"/>
      <c r="BP63" s="266"/>
      <c r="BQ63" s="263">
        <v>57</v>
      </c>
      <c r="BR63" s="264"/>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7"/>
    </row>
    <row r="66" spans="1:131" s="248" customFormat="1" ht="26.25" customHeight="1" x14ac:dyDescent="0.15">
      <c r="A66" s="1087" t="s">
        <v>410</v>
      </c>
      <c r="B66" s="1088"/>
      <c r="C66" s="1088"/>
      <c r="D66" s="1088"/>
      <c r="E66" s="1088"/>
      <c r="F66" s="1088"/>
      <c r="G66" s="1088"/>
      <c r="H66" s="1088"/>
      <c r="I66" s="1088"/>
      <c r="J66" s="1088"/>
      <c r="K66" s="1088"/>
      <c r="L66" s="1088"/>
      <c r="M66" s="1088"/>
      <c r="N66" s="1088"/>
      <c r="O66" s="1088"/>
      <c r="P66" s="1089"/>
      <c r="Q66" s="1093" t="s">
        <v>391</v>
      </c>
      <c r="R66" s="1094"/>
      <c r="S66" s="1094"/>
      <c r="T66" s="1094"/>
      <c r="U66" s="1095"/>
      <c r="V66" s="1093" t="s">
        <v>392</v>
      </c>
      <c r="W66" s="1094"/>
      <c r="X66" s="1094"/>
      <c r="Y66" s="1094"/>
      <c r="Z66" s="1095"/>
      <c r="AA66" s="1093" t="s">
        <v>393</v>
      </c>
      <c r="AB66" s="1094"/>
      <c r="AC66" s="1094"/>
      <c r="AD66" s="1094"/>
      <c r="AE66" s="1095"/>
      <c r="AF66" s="1099" t="s">
        <v>411</v>
      </c>
      <c r="AG66" s="1100"/>
      <c r="AH66" s="1100"/>
      <c r="AI66" s="1100"/>
      <c r="AJ66" s="1101"/>
      <c r="AK66" s="1093" t="s">
        <v>412</v>
      </c>
      <c r="AL66" s="1088"/>
      <c r="AM66" s="1088"/>
      <c r="AN66" s="1088"/>
      <c r="AO66" s="1089"/>
      <c r="AP66" s="1093" t="s">
        <v>396</v>
      </c>
      <c r="AQ66" s="1094"/>
      <c r="AR66" s="1094"/>
      <c r="AS66" s="1094"/>
      <c r="AT66" s="1095"/>
      <c r="AU66" s="1093" t="s">
        <v>413</v>
      </c>
      <c r="AV66" s="1094"/>
      <c r="AW66" s="1094"/>
      <c r="AX66" s="1094"/>
      <c r="AY66" s="1095"/>
      <c r="AZ66" s="1093" t="s">
        <v>374</v>
      </c>
      <c r="BA66" s="1094"/>
      <c r="BB66" s="1094"/>
      <c r="BC66" s="1094"/>
      <c r="BD66" s="1109"/>
      <c r="BE66" s="266"/>
      <c r="BF66" s="266"/>
      <c r="BG66" s="266"/>
      <c r="BH66" s="266"/>
      <c r="BI66" s="266"/>
      <c r="BJ66" s="266"/>
      <c r="BK66" s="266"/>
      <c r="BL66" s="266"/>
      <c r="BM66" s="266"/>
      <c r="BN66" s="266"/>
      <c r="BO66" s="266"/>
      <c r="BP66" s="266"/>
      <c r="BQ66" s="263">
        <v>60</v>
      </c>
      <c r="BR66" s="268"/>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7"/>
    </row>
    <row r="67" spans="1:131" s="248"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6"/>
      <c r="BF67" s="266"/>
      <c r="BG67" s="266"/>
      <c r="BH67" s="266"/>
      <c r="BI67" s="266"/>
      <c r="BJ67" s="266"/>
      <c r="BK67" s="266"/>
      <c r="BL67" s="266"/>
      <c r="BM67" s="266"/>
      <c r="BN67" s="266"/>
      <c r="BO67" s="266"/>
      <c r="BP67" s="266"/>
      <c r="BQ67" s="263">
        <v>61</v>
      </c>
      <c r="BR67" s="268"/>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7"/>
    </row>
    <row r="68" spans="1:131" s="248" customFormat="1" ht="26.25" customHeight="1" thickTop="1" x14ac:dyDescent="0.15">
      <c r="A68" s="259">
        <v>1</v>
      </c>
      <c r="B68" s="1077" t="s">
        <v>571</v>
      </c>
      <c r="C68" s="1078"/>
      <c r="D68" s="1078"/>
      <c r="E68" s="1078"/>
      <c r="F68" s="1078"/>
      <c r="G68" s="1078"/>
      <c r="H68" s="1078"/>
      <c r="I68" s="1078"/>
      <c r="J68" s="1078"/>
      <c r="K68" s="1078"/>
      <c r="L68" s="1078"/>
      <c r="M68" s="1078"/>
      <c r="N68" s="1078"/>
      <c r="O68" s="1078"/>
      <c r="P68" s="1079"/>
      <c r="Q68" s="1080">
        <v>54</v>
      </c>
      <c r="R68" s="1074"/>
      <c r="S68" s="1074"/>
      <c r="T68" s="1074"/>
      <c r="U68" s="1074"/>
      <c r="V68" s="1074">
        <v>46</v>
      </c>
      <c r="W68" s="1074"/>
      <c r="X68" s="1074"/>
      <c r="Y68" s="1074"/>
      <c r="Z68" s="1074"/>
      <c r="AA68" s="1074">
        <v>8</v>
      </c>
      <c r="AB68" s="1074"/>
      <c r="AC68" s="1074"/>
      <c r="AD68" s="1074"/>
      <c r="AE68" s="1074"/>
      <c r="AF68" s="1074">
        <v>8</v>
      </c>
      <c r="AG68" s="1074"/>
      <c r="AH68" s="1074"/>
      <c r="AI68" s="1074"/>
      <c r="AJ68" s="1074"/>
      <c r="AK68" s="1074">
        <v>0</v>
      </c>
      <c r="AL68" s="1074"/>
      <c r="AM68" s="1074"/>
      <c r="AN68" s="1074"/>
      <c r="AO68" s="1074"/>
      <c r="AP68" s="1074">
        <v>0</v>
      </c>
      <c r="AQ68" s="1074"/>
      <c r="AR68" s="1074"/>
      <c r="AS68" s="1074"/>
      <c r="AT68" s="1074"/>
      <c r="AU68" s="1074" t="s">
        <v>587</v>
      </c>
      <c r="AV68" s="1074"/>
      <c r="AW68" s="1074"/>
      <c r="AX68" s="1074"/>
      <c r="AY68" s="1074"/>
      <c r="AZ68" s="1075"/>
      <c r="BA68" s="1075"/>
      <c r="BB68" s="1075"/>
      <c r="BC68" s="1075"/>
      <c r="BD68" s="1076"/>
      <c r="BE68" s="266"/>
      <c r="BF68" s="266"/>
      <c r="BG68" s="266"/>
      <c r="BH68" s="266"/>
      <c r="BI68" s="266"/>
      <c r="BJ68" s="266"/>
      <c r="BK68" s="266"/>
      <c r="BL68" s="266"/>
      <c r="BM68" s="266"/>
      <c r="BN68" s="266"/>
      <c r="BO68" s="266"/>
      <c r="BP68" s="266"/>
      <c r="BQ68" s="263">
        <v>62</v>
      </c>
      <c r="BR68" s="268"/>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7"/>
    </row>
    <row r="69" spans="1:131" s="248" customFormat="1" ht="26.25" customHeight="1" x14ac:dyDescent="0.15">
      <c r="A69" s="262">
        <v>2</v>
      </c>
      <c r="B69" s="1066" t="s">
        <v>572</v>
      </c>
      <c r="C69" s="1067"/>
      <c r="D69" s="1067"/>
      <c r="E69" s="1067"/>
      <c r="F69" s="1067"/>
      <c r="G69" s="1067"/>
      <c r="H69" s="1067"/>
      <c r="I69" s="1067"/>
      <c r="J69" s="1067"/>
      <c r="K69" s="1067"/>
      <c r="L69" s="1067"/>
      <c r="M69" s="1067"/>
      <c r="N69" s="1067"/>
      <c r="O69" s="1067"/>
      <c r="P69" s="1068"/>
      <c r="Q69" s="1073">
        <v>503</v>
      </c>
      <c r="R69" s="1071"/>
      <c r="S69" s="1071"/>
      <c r="T69" s="1071"/>
      <c r="U69" s="1072"/>
      <c r="V69" s="1070">
        <v>493</v>
      </c>
      <c r="W69" s="1071"/>
      <c r="X69" s="1071"/>
      <c r="Y69" s="1071"/>
      <c r="Z69" s="1072"/>
      <c r="AA69" s="1070">
        <v>10</v>
      </c>
      <c r="AB69" s="1071"/>
      <c r="AC69" s="1071"/>
      <c r="AD69" s="1071"/>
      <c r="AE69" s="1072"/>
      <c r="AF69" s="1070">
        <v>10</v>
      </c>
      <c r="AG69" s="1071"/>
      <c r="AH69" s="1071"/>
      <c r="AI69" s="1071"/>
      <c r="AJ69" s="1072"/>
      <c r="AK69" s="1070">
        <v>0</v>
      </c>
      <c r="AL69" s="1071"/>
      <c r="AM69" s="1071"/>
      <c r="AN69" s="1071"/>
      <c r="AO69" s="1072"/>
      <c r="AP69" s="1070">
        <v>0</v>
      </c>
      <c r="AQ69" s="1071"/>
      <c r="AR69" s="1071"/>
      <c r="AS69" s="1071"/>
      <c r="AT69" s="1072"/>
      <c r="AU69" s="1070" t="s">
        <v>570</v>
      </c>
      <c r="AV69" s="1071"/>
      <c r="AW69" s="1071"/>
      <c r="AX69" s="1071"/>
      <c r="AY69" s="1072"/>
      <c r="AZ69" s="1064"/>
      <c r="BA69" s="1064"/>
      <c r="BB69" s="1064"/>
      <c r="BC69" s="1064"/>
      <c r="BD69" s="1065"/>
      <c r="BE69" s="266"/>
      <c r="BF69" s="266"/>
      <c r="BG69" s="266"/>
      <c r="BH69" s="266"/>
      <c r="BI69" s="266"/>
      <c r="BJ69" s="266"/>
      <c r="BK69" s="266"/>
      <c r="BL69" s="266"/>
      <c r="BM69" s="266"/>
      <c r="BN69" s="266"/>
      <c r="BO69" s="266"/>
      <c r="BP69" s="266"/>
      <c r="BQ69" s="263">
        <v>63</v>
      </c>
      <c r="BR69" s="268"/>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7"/>
    </row>
    <row r="70" spans="1:131" s="248" customFormat="1" ht="26.25" customHeight="1" x14ac:dyDescent="0.15">
      <c r="A70" s="262">
        <v>3</v>
      </c>
      <c r="B70" s="1066" t="s">
        <v>573</v>
      </c>
      <c r="C70" s="1067"/>
      <c r="D70" s="1067"/>
      <c r="E70" s="1067"/>
      <c r="F70" s="1067"/>
      <c r="G70" s="1067"/>
      <c r="H70" s="1067"/>
      <c r="I70" s="1067"/>
      <c r="J70" s="1067"/>
      <c r="K70" s="1067"/>
      <c r="L70" s="1067"/>
      <c r="M70" s="1067"/>
      <c r="N70" s="1067"/>
      <c r="O70" s="1067"/>
      <c r="P70" s="1068"/>
      <c r="Q70" s="1073">
        <v>419</v>
      </c>
      <c r="R70" s="1071"/>
      <c r="S70" s="1071"/>
      <c r="T70" s="1071"/>
      <c r="U70" s="1072"/>
      <c r="V70" s="1070">
        <v>405</v>
      </c>
      <c r="W70" s="1071"/>
      <c r="X70" s="1071"/>
      <c r="Y70" s="1071"/>
      <c r="Z70" s="1072"/>
      <c r="AA70" s="1070">
        <v>14</v>
      </c>
      <c r="AB70" s="1071"/>
      <c r="AC70" s="1071"/>
      <c r="AD70" s="1071"/>
      <c r="AE70" s="1072"/>
      <c r="AF70" s="1070">
        <v>555</v>
      </c>
      <c r="AG70" s="1071"/>
      <c r="AH70" s="1071"/>
      <c r="AI70" s="1071"/>
      <c r="AJ70" s="1072"/>
      <c r="AK70" s="1070">
        <v>0</v>
      </c>
      <c r="AL70" s="1071"/>
      <c r="AM70" s="1071"/>
      <c r="AN70" s="1071"/>
      <c r="AO70" s="1072"/>
      <c r="AP70" s="1070">
        <v>520</v>
      </c>
      <c r="AQ70" s="1071"/>
      <c r="AR70" s="1071"/>
      <c r="AS70" s="1071"/>
      <c r="AT70" s="1072"/>
      <c r="AU70" s="1070" t="s">
        <v>570</v>
      </c>
      <c r="AV70" s="1071"/>
      <c r="AW70" s="1071"/>
      <c r="AX70" s="1071"/>
      <c r="AY70" s="1072"/>
      <c r="AZ70" s="1064"/>
      <c r="BA70" s="1064"/>
      <c r="BB70" s="1064"/>
      <c r="BC70" s="1064"/>
      <c r="BD70" s="1065"/>
      <c r="BE70" s="266"/>
      <c r="BF70" s="266"/>
      <c r="BG70" s="266"/>
      <c r="BH70" s="266"/>
      <c r="BI70" s="266"/>
      <c r="BJ70" s="266"/>
      <c r="BK70" s="266"/>
      <c r="BL70" s="266"/>
      <c r="BM70" s="266"/>
      <c r="BN70" s="266"/>
      <c r="BO70" s="266"/>
      <c r="BP70" s="266"/>
      <c r="BQ70" s="263">
        <v>64</v>
      </c>
      <c r="BR70" s="268"/>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7"/>
    </row>
    <row r="71" spans="1:131" s="248" customFormat="1" ht="26.25" customHeight="1" x14ac:dyDescent="0.15">
      <c r="A71" s="262">
        <v>4</v>
      </c>
      <c r="B71" s="1066" t="s">
        <v>574</v>
      </c>
      <c r="C71" s="1067"/>
      <c r="D71" s="1067"/>
      <c r="E71" s="1067"/>
      <c r="F71" s="1067"/>
      <c r="G71" s="1067"/>
      <c r="H71" s="1067"/>
      <c r="I71" s="1067"/>
      <c r="J71" s="1067"/>
      <c r="K71" s="1067"/>
      <c r="L71" s="1067"/>
      <c r="M71" s="1067"/>
      <c r="N71" s="1067"/>
      <c r="O71" s="1067"/>
      <c r="P71" s="1068"/>
      <c r="Q71" s="1073">
        <v>1156</v>
      </c>
      <c r="R71" s="1071"/>
      <c r="S71" s="1071"/>
      <c r="T71" s="1071"/>
      <c r="U71" s="1072"/>
      <c r="V71" s="1070">
        <v>1120</v>
      </c>
      <c r="W71" s="1071"/>
      <c r="X71" s="1071"/>
      <c r="Y71" s="1071"/>
      <c r="Z71" s="1072"/>
      <c r="AA71" s="1070">
        <v>36</v>
      </c>
      <c r="AB71" s="1071"/>
      <c r="AC71" s="1071"/>
      <c r="AD71" s="1071"/>
      <c r="AE71" s="1072"/>
      <c r="AF71" s="1070">
        <v>36</v>
      </c>
      <c r="AG71" s="1071"/>
      <c r="AH71" s="1071"/>
      <c r="AI71" s="1071"/>
      <c r="AJ71" s="1072"/>
      <c r="AK71" s="1070">
        <v>0</v>
      </c>
      <c r="AL71" s="1071"/>
      <c r="AM71" s="1071"/>
      <c r="AN71" s="1071"/>
      <c r="AO71" s="1072"/>
      <c r="AP71" s="1070">
        <v>0</v>
      </c>
      <c r="AQ71" s="1071"/>
      <c r="AR71" s="1071"/>
      <c r="AS71" s="1071"/>
      <c r="AT71" s="1072"/>
      <c r="AU71" s="1070" t="s">
        <v>570</v>
      </c>
      <c r="AV71" s="1071"/>
      <c r="AW71" s="1071"/>
      <c r="AX71" s="1071"/>
      <c r="AY71" s="1072"/>
      <c r="AZ71" s="1064"/>
      <c r="BA71" s="1064"/>
      <c r="BB71" s="1064"/>
      <c r="BC71" s="1064"/>
      <c r="BD71" s="1065"/>
      <c r="BE71" s="266"/>
      <c r="BF71" s="266"/>
      <c r="BG71" s="266"/>
      <c r="BH71" s="266"/>
      <c r="BI71" s="266"/>
      <c r="BJ71" s="266"/>
      <c r="BK71" s="266"/>
      <c r="BL71" s="266"/>
      <c r="BM71" s="266"/>
      <c r="BN71" s="266"/>
      <c r="BO71" s="266"/>
      <c r="BP71" s="266"/>
      <c r="BQ71" s="263">
        <v>65</v>
      </c>
      <c r="BR71" s="268"/>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7"/>
    </row>
    <row r="72" spans="1:131" s="248" customFormat="1" ht="26.25" customHeight="1" x14ac:dyDescent="0.15">
      <c r="A72" s="262">
        <v>5</v>
      </c>
      <c r="B72" s="1066" t="s">
        <v>575</v>
      </c>
      <c r="C72" s="1067"/>
      <c r="D72" s="1067"/>
      <c r="E72" s="1067"/>
      <c r="F72" s="1067"/>
      <c r="G72" s="1067"/>
      <c r="H72" s="1067"/>
      <c r="I72" s="1067"/>
      <c r="J72" s="1067"/>
      <c r="K72" s="1067"/>
      <c r="L72" s="1067"/>
      <c r="M72" s="1067"/>
      <c r="N72" s="1067"/>
      <c r="O72" s="1067"/>
      <c r="P72" s="1068"/>
      <c r="Q72" s="1073">
        <v>571</v>
      </c>
      <c r="R72" s="1071"/>
      <c r="S72" s="1071"/>
      <c r="T72" s="1071"/>
      <c r="U72" s="1072"/>
      <c r="V72" s="1070">
        <v>565</v>
      </c>
      <c r="W72" s="1071"/>
      <c r="X72" s="1071"/>
      <c r="Y72" s="1071"/>
      <c r="Z72" s="1072"/>
      <c r="AA72" s="1070">
        <v>6</v>
      </c>
      <c r="AB72" s="1071"/>
      <c r="AC72" s="1071"/>
      <c r="AD72" s="1071"/>
      <c r="AE72" s="1072"/>
      <c r="AF72" s="1070">
        <v>6</v>
      </c>
      <c r="AG72" s="1071"/>
      <c r="AH72" s="1071"/>
      <c r="AI72" s="1071"/>
      <c r="AJ72" s="1072"/>
      <c r="AK72" s="1070">
        <v>0</v>
      </c>
      <c r="AL72" s="1071"/>
      <c r="AM72" s="1071"/>
      <c r="AN72" s="1071"/>
      <c r="AO72" s="1072"/>
      <c r="AP72" s="1070">
        <v>775</v>
      </c>
      <c r="AQ72" s="1071"/>
      <c r="AR72" s="1071"/>
      <c r="AS72" s="1071"/>
      <c r="AT72" s="1072"/>
      <c r="AU72" s="1070" t="s">
        <v>570</v>
      </c>
      <c r="AV72" s="1071"/>
      <c r="AW72" s="1071"/>
      <c r="AX72" s="1071"/>
      <c r="AY72" s="1072"/>
      <c r="AZ72" s="1064"/>
      <c r="BA72" s="1064"/>
      <c r="BB72" s="1064"/>
      <c r="BC72" s="1064"/>
      <c r="BD72" s="1065"/>
      <c r="BE72" s="266"/>
      <c r="BF72" s="266"/>
      <c r="BG72" s="266"/>
      <c r="BH72" s="266"/>
      <c r="BI72" s="266"/>
      <c r="BJ72" s="266"/>
      <c r="BK72" s="266"/>
      <c r="BL72" s="266"/>
      <c r="BM72" s="266"/>
      <c r="BN72" s="266"/>
      <c r="BO72" s="266"/>
      <c r="BP72" s="266"/>
      <c r="BQ72" s="263">
        <v>66</v>
      </c>
      <c r="BR72" s="268"/>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7"/>
    </row>
    <row r="73" spans="1:131" s="248" customFormat="1" ht="26.25" customHeight="1" x14ac:dyDescent="0.15">
      <c r="A73" s="262">
        <v>6</v>
      </c>
      <c r="B73" s="1066" t="s">
        <v>576</v>
      </c>
      <c r="C73" s="1067"/>
      <c r="D73" s="1067"/>
      <c r="E73" s="1067"/>
      <c r="F73" s="1067"/>
      <c r="G73" s="1067"/>
      <c r="H73" s="1067"/>
      <c r="I73" s="1067"/>
      <c r="J73" s="1067"/>
      <c r="K73" s="1067"/>
      <c r="L73" s="1067"/>
      <c r="M73" s="1067"/>
      <c r="N73" s="1067"/>
      <c r="O73" s="1067"/>
      <c r="P73" s="1068"/>
      <c r="Q73" s="1073">
        <v>19</v>
      </c>
      <c r="R73" s="1071"/>
      <c r="S73" s="1071"/>
      <c r="T73" s="1071"/>
      <c r="U73" s="1072"/>
      <c r="V73" s="1070">
        <v>18</v>
      </c>
      <c r="W73" s="1071"/>
      <c r="X73" s="1071"/>
      <c r="Y73" s="1071"/>
      <c r="Z73" s="1072"/>
      <c r="AA73" s="1070">
        <v>1</v>
      </c>
      <c r="AB73" s="1071"/>
      <c r="AC73" s="1071"/>
      <c r="AD73" s="1071"/>
      <c r="AE73" s="1072"/>
      <c r="AF73" s="1070">
        <v>1</v>
      </c>
      <c r="AG73" s="1071"/>
      <c r="AH73" s="1071"/>
      <c r="AI73" s="1071"/>
      <c r="AJ73" s="1072"/>
      <c r="AK73" s="1070">
        <v>0</v>
      </c>
      <c r="AL73" s="1071"/>
      <c r="AM73" s="1071"/>
      <c r="AN73" s="1071"/>
      <c r="AO73" s="1072"/>
      <c r="AP73" s="1070">
        <v>0</v>
      </c>
      <c r="AQ73" s="1071"/>
      <c r="AR73" s="1071"/>
      <c r="AS73" s="1071"/>
      <c r="AT73" s="1072"/>
      <c r="AU73" s="1070" t="s">
        <v>570</v>
      </c>
      <c r="AV73" s="1071"/>
      <c r="AW73" s="1071"/>
      <c r="AX73" s="1071"/>
      <c r="AY73" s="1072"/>
      <c r="AZ73" s="1064"/>
      <c r="BA73" s="1064"/>
      <c r="BB73" s="1064"/>
      <c r="BC73" s="1064"/>
      <c r="BD73" s="1065"/>
      <c r="BE73" s="266"/>
      <c r="BF73" s="266"/>
      <c r="BG73" s="266"/>
      <c r="BH73" s="266"/>
      <c r="BI73" s="266"/>
      <c r="BJ73" s="266"/>
      <c r="BK73" s="266"/>
      <c r="BL73" s="266"/>
      <c r="BM73" s="266"/>
      <c r="BN73" s="266"/>
      <c r="BO73" s="266"/>
      <c r="BP73" s="266"/>
      <c r="BQ73" s="263">
        <v>67</v>
      </c>
      <c r="BR73" s="268"/>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7"/>
    </row>
    <row r="74" spans="1:131" s="248" customFormat="1" ht="26.25" customHeight="1" x14ac:dyDescent="0.15">
      <c r="A74" s="262">
        <v>7</v>
      </c>
      <c r="B74" s="1066" t="s">
        <v>577</v>
      </c>
      <c r="C74" s="1067"/>
      <c r="D74" s="1067"/>
      <c r="E74" s="1067"/>
      <c r="F74" s="1067"/>
      <c r="G74" s="1067"/>
      <c r="H74" s="1067"/>
      <c r="I74" s="1067"/>
      <c r="J74" s="1067"/>
      <c r="K74" s="1067"/>
      <c r="L74" s="1067"/>
      <c r="M74" s="1067"/>
      <c r="N74" s="1067"/>
      <c r="O74" s="1067"/>
      <c r="P74" s="1068"/>
      <c r="Q74" s="1073">
        <v>266</v>
      </c>
      <c r="R74" s="1071"/>
      <c r="S74" s="1071"/>
      <c r="T74" s="1071"/>
      <c r="U74" s="1072"/>
      <c r="V74" s="1070">
        <v>261</v>
      </c>
      <c r="W74" s="1071"/>
      <c r="X74" s="1071"/>
      <c r="Y74" s="1071"/>
      <c r="Z74" s="1072"/>
      <c r="AA74" s="1070">
        <v>5</v>
      </c>
      <c r="AB74" s="1071"/>
      <c r="AC74" s="1071"/>
      <c r="AD74" s="1071"/>
      <c r="AE74" s="1072"/>
      <c r="AF74" s="1070">
        <v>5</v>
      </c>
      <c r="AG74" s="1071"/>
      <c r="AH74" s="1071"/>
      <c r="AI74" s="1071"/>
      <c r="AJ74" s="1072"/>
      <c r="AK74" s="1070">
        <v>0</v>
      </c>
      <c r="AL74" s="1071"/>
      <c r="AM74" s="1071"/>
      <c r="AN74" s="1071"/>
      <c r="AO74" s="1072"/>
      <c r="AP74" s="1070">
        <v>9</v>
      </c>
      <c r="AQ74" s="1071"/>
      <c r="AR74" s="1071"/>
      <c r="AS74" s="1071"/>
      <c r="AT74" s="1072"/>
      <c r="AU74" s="1070" t="s">
        <v>570</v>
      </c>
      <c r="AV74" s="1071"/>
      <c r="AW74" s="1071"/>
      <c r="AX74" s="1071"/>
      <c r="AY74" s="1072"/>
      <c r="AZ74" s="1064"/>
      <c r="BA74" s="1064"/>
      <c r="BB74" s="1064"/>
      <c r="BC74" s="1064"/>
      <c r="BD74" s="1065"/>
      <c r="BE74" s="266"/>
      <c r="BF74" s="266"/>
      <c r="BG74" s="266"/>
      <c r="BH74" s="266"/>
      <c r="BI74" s="266"/>
      <c r="BJ74" s="266"/>
      <c r="BK74" s="266"/>
      <c r="BL74" s="266"/>
      <c r="BM74" s="266"/>
      <c r="BN74" s="266"/>
      <c r="BO74" s="266"/>
      <c r="BP74" s="266"/>
      <c r="BQ74" s="263">
        <v>68</v>
      </c>
      <c r="BR74" s="268"/>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7"/>
    </row>
    <row r="75" spans="1:131" s="248" customFormat="1" ht="26.25" customHeight="1" x14ac:dyDescent="0.15">
      <c r="A75" s="262">
        <v>8</v>
      </c>
      <c r="B75" s="1066"/>
      <c r="C75" s="1067"/>
      <c r="D75" s="1067"/>
      <c r="E75" s="1067"/>
      <c r="F75" s="1067"/>
      <c r="G75" s="1067"/>
      <c r="H75" s="1067"/>
      <c r="I75" s="1067"/>
      <c r="J75" s="1067"/>
      <c r="K75" s="1067"/>
      <c r="L75" s="1067"/>
      <c r="M75" s="1067"/>
      <c r="N75" s="1067"/>
      <c r="O75" s="1067"/>
      <c r="P75" s="1068"/>
      <c r="Q75" s="1073"/>
      <c r="R75" s="1071"/>
      <c r="S75" s="1071"/>
      <c r="T75" s="1071"/>
      <c r="U75" s="1072"/>
      <c r="V75" s="1070"/>
      <c r="W75" s="1071"/>
      <c r="X75" s="1071"/>
      <c r="Y75" s="1071"/>
      <c r="Z75" s="1072"/>
      <c r="AA75" s="1070"/>
      <c r="AB75" s="1071"/>
      <c r="AC75" s="1071"/>
      <c r="AD75" s="1071"/>
      <c r="AE75" s="1072"/>
      <c r="AF75" s="1070"/>
      <c r="AG75" s="1071"/>
      <c r="AH75" s="1071"/>
      <c r="AI75" s="1071"/>
      <c r="AJ75" s="1072"/>
      <c r="AK75" s="1070"/>
      <c r="AL75" s="1071"/>
      <c r="AM75" s="1071"/>
      <c r="AN75" s="1071"/>
      <c r="AO75" s="1072"/>
      <c r="AP75" s="1070"/>
      <c r="AQ75" s="1071"/>
      <c r="AR75" s="1071"/>
      <c r="AS75" s="1071"/>
      <c r="AT75" s="1072"/>
      <c r="AU75" s="1070"/>
      <c r="AV75" s="1071"/>
      <c r="AW75" s="1071"/>
      <c r="AX75" s="1071"/>
      <c r="AY75" s="1072"/>
      <c r="AZ75" s="1064"/>
      <c r="BA75" s="1064"/>
      <c r="BB75" s="1064"/>
      <c r="BC75" s="1064"/>
      <c r="BD75" s="1065"/>
      <c r="BE75" s="266"/>
      <c r="BF75" s="266"/>
      <c r="BG75" s="266"/>
      <c r="BH75" s="266"/>
      <c r="BI75" s="266"/>
      <c r="BJ75" s="266"/>
      <c r="BK75" s="266"/>
      <c r="BL75" s="266"/>
      <c r="BM75" s="266"/>
      <c r="BN75" s="266"/>
      <c r="BO75" s="266"/>
      <c r="BP75" s="266"/>
      <c r="BQ75" s="263">
        <v>69</v>
      </c>
      <c r="BR75" s="268"/>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7"/>
    </row>
    <row r="76" spans="1:131" s="248" customFormat="1" ht="26.25" customHeight="1" x14ac:dyDescent="0.15">
      <c r="A76" s="262">
        <v>9</v>
      </c>
      <c r="B76" s="1066"/>
      <c r="C76" s="1067"/>
      <c r="D76" s="1067"/>
      <c r="E76" s="1067"/>
      <c r="F76" s="1067"/>
      <c r="G76" s="1067"/>
      <c r="H76" s="1067"/>
      <c r="I76" s="1067"/>
      <c r="J76" s="1067"/>
      <c r="K76" s="1067"/>
      <c r="L76" s="1067"/>
      <c r="M76" s="1067"/>
      <c r="N76" s="1067"/>
      <c r="O76" s="1067"/>
      <c r="P76" s="1068"/>
      <c r="Q76" s="1073"/>
      <c r="R76" s="1071"/>
      <c r="S76" s="1071"/>
      <c r="T76" s="1071"/>
      <c r="U76" s="1072"/>
      <c r="V76" s="1070"/>
      <c r="W76" s="1071"/>
      <c r="X76" s="1071"/>
      <c r="Y76" s="1071"/>
      <c r="Z76" s="1072"/>
      <c r="AA76" s="1070"/>
      <c r="AB76" s="1071"/>
      <c r="AC76" s="1071"/>
      <c r="AD76" s="1071"/>
      <c r="AE76" s="1072"/>
      <c r="AF76" s="1070"/>
      <c r="AG76" s="1071"/>
      <c r="AH76" s="1071"/>
      <c r="AI76" s="1071"/>
      <c r="AJ76" s="1072"/>
      <c r="AK76" s="1070"/>
      <c r="AL76" s="1071"/>
      <c r="AM76" s="1071"/>
      <c r="AN76" s="1071"/>
      <c r="AO76" s="1072"/>
      <c r="AP76" s="1070"/>
      <c r="AQ76" s="1071"/>
      <c r="AR76" s="1071"/>
      <c r="AS76" s="1071"/>
      <c r="AT76" s="1072"/>
      <c r="AU76" s="1070"/>
      <c r="AV76" s="1071"/>
      <c r="AW76" s="1071"/>
      <c r="AX76" s="1071"/>
      <c r="AY76" s="1072"/>
      <c r="AZ76" s="1064"/>
      <c r="BA76" s="1064"/>
      <c r="BB76" s="1064"/>
      <c r="BC76" s="1064"/>
      <c r="BD76" s="1065"/>
      <c r="BE76" s="266"/>
      <c r="BF76" s="266"/>
      <c r="BG76" s="266"/>
      <c r="BH76" s="266"/>
      <c r="BI76" s="266"/>
      <c r="BJ76" s="266"/>
      <c r="BK76" s="266"/>
      <c r="BL76" s="266"/>
      <c r="BM76" s="266"/>
      <c r="BN76" s="266"/>
      <c r="BO76" s="266"/>
      <c r="BP76" s="266"/>
      <c r="BQ76" s="263">
        <v>70</v>
      </c>
      <c r="BR76" s="268"/>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7"/>
    </row>
    <row r="77" spans="1:131" s="248" customFormat="1" ht="26.25" customHeight="1" x14ac:dyDescent="0.15">
      <c r="A77" s="262">
        <v>10</v>
      </c>
      <c r="B77" s="1066"/>
      <c r="C77" s="1067"/>
      <c r="D77" s="1067"/>
      <c r="E77" s="1067"/>
      <c r="F77" s="1067"/>
      <c r="G77" s="1067"/>
      <c r="H77" s="1067"/>
      <c r="I77" s="1067"/>
      <c r="J77" s="1067"/>
      <c r="K77" s="1067"/>
      <c r="L77" s="1067"/>
      <c r="M77" s="1067"/>
      <c r="N77" s="1067"/>
      <c r="O77" s="1067"/>
      <c r="P77" s="1068"/>
      <c r="Q77" s="1073"/>
      <c r="R77" s="1071"/>
      <c r="S77" s="1071"/>
      <c r="T77" s="1071"/>
      <c r="U77" s="1072"/>
      <c r="V77" s="1070"/>
      <c r="W77" s="1071"/>
      <c r="X77" s="1071"/>
      <c r="Y77" s="1071"/>
      <c r="Z77" s="1072"/>
      <c r="AA77" s="1070"/>
      <c r="AB77" s="1071"/>
      <c r="AC77" s="1071"/>
      <c r="AD77" s="1071"/>
      <c r="AE77" s="1072"/>
      <c r="AF77" s="1070"/>
      <c r="AG77" s="1071"/>
      <c r="AH77" s="1071"/>
      <c r="AI77" s="1071"/>
      <c r="AJ77" s="1072"/>
      <c r="AK77" s="1070"/>
      <c r="AL77" s="1071"/>
      <c r="AM77" s="1071"/>
      <c r="AN77" s="1071"/>
      <c r="AO77" s="1072"/>
      <c r="AP77" s="1070"/>
      <c r="AQ77" s="1071"/>
      <c r="AR77" s="1071"/>
      <c r="AS77" s="1071"/>
      <c r="AT77" s="1072"/>
      <c r="AU77" s="1070"/>
      <c r="AV77" s="1071"/>
      <c r="AW77" s="1071"/>
      <c r="AX77" s="1071"/>
      <c r="AY77" s="1072"/>
      <c r="AZ77" s="1064"/>
      <c r="BA77" s="1064"/>
      <c r="BB77" s="1064"/>
      <c r="BC77" s="1064"/>
      <c r="BD77" s="1065"/>
      <c r="BE77" s="266"/>
      <c r="BF77" s="266"/>
      <c r="BG77" s="266"/>
      <c r="BH77" s="266"/>
      <c r="BI77" s="266"/>
      <c r="BJ77" s="266"/>
      <c r="BK77" s="266"/>
      <c r="BL77" s="266"/>
      <c r="BM77" s="266"/>
      <c r="BN77" s="266"/>
      <c r="BO77" s="266"/>
      <c r="BP77" s="266"/>
      <c r="BQ77" s="263">
        <v>71</v>
      </c>
      <c r="BR77" s="268"/>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7"/>
    </row>
    <row r="78" spans="1:131" s="248" customFormat="1" ht="26.25" customHeight="1" x14ac:dyDescent="0.15">
      <c r="A78" s="262">
        <v>11</v>
      </c>
      <c r="B78" s="1066"/>
      <c r="C78" s="1067"/>
      <c r="D78" s="1067"/>
      <c r="E78" s="1067"/>
      <c r="F78" s="1067"/>
      <c r="G78" s="1067"/>
      <c r="H78" s="1067"/>
      <c r="I78" s="1067"/>
      <c r="J78" s="1067"/>
      <c r="K78" s="1067"/>
      <c r="L78" s="1067"/>
      <c r="M78" s="1067"/>
      <c r="N78" s="1067"/>
      <c r="O78" s="1067"/>
      <c r="P78" s="1068"/>
      <c r="Q78" s="1073"/>
      <c r="R78" s="1071"/>
      <c r="S78" s="1071"/>
      <c r="T78" s="1071"/>
      <c r="U78" s="1072"/>
      <c r="V78" s="1070"/>
      <c r="W78" s="1071"/>
      <c r="X78" s="1071"/>
      <c r="Y78" s="1071"/>
      <c r="Z78" s="1072"/>
      <c r="AA78" s="1070"/>
      <c r="AB78" s="1071"/>
      <c r="AC78" s="1071"/>
      <c r="AD78" s="1071"/>
      <c r="AE78" s="1072"/>
      <c r="AF78" s="1070"/>
      <c r="AG78" s="1071"/>
      <c r="AH78" s="1071"/>
      <c r="AI78" s="1071"/>
      <c r="AJ78" s="1072"/>
      <c r="AK78" s="1070"/>
      <c r="AL78" s="1071"/>
      <c r="AM78" s="1071"/>
      <c r="AN78" s="1071"/>
      <c r="AO78" s="1072"/>
      <c r="AP78" s="1070"/>
      <c r="AQ78" s="1071"/>
      <c r="AR78" s="1071"/>
      <c r="AS78" s="1071"/>
      <c r="AT78" s="1072"/>
      <c r="AU78" s="1070"/>
      <c r="AV78" s="1071"/>
      <c r="AW78" s="1071"/>
      <c r="AX78" s="1071"/>
      <c r="AY78" s="1072"/>
      <c r="AZ78" s="1064"/>
      <c r="BA78" s="1064"/>
      <c r="BB78" s="1064"/>
      <c r="BC78" s="1064"/>
      <c r="BD78" s="1065"/>
      <c r="BE78" s="266"/>
      <c r="BF78" s="266"/>
      <c r="BG78" s="266"/>
      <c r="BH78" s="266"/>
      <c r="BI78" s="266"/>
      <c r="BJ78" s="269"/>
      <c r="BK78" s="269"/>
      <c r="BL78" s="269"/>
      <c r="BM78" s="269"/>
      <c r="BN78" s="269"/>
      <c r="BO78" s="266"/>
      <c r="BP78" s="266"/>
      <c r="BQ78" s="263">
        <v>72</v>
      </c>
      <c r="BR78" s="268"/>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7"/>
    </row>
    <row r="79" spans="1:131" s="248" customFormat="1" ht="26.25" customHeight="1" x14ac:dyDescent="0.15">
      <c r="A79" s="262">
        <v>12</v>
      </c>
      <c r="B79" s="1066"/>
      <c r="C79" s="1067"/>
      <c r="D79" s="1067"/>
      <c r="E79" s="1067"/>
      <c r="F79" s="1067"/>
      <c r="G79" s="1067"/>
      <c r="H79" s="1067"/>
      <c r="I79" s="1067"/>
      <c r="J79" s="1067"/>
      <c r="K79" s="1067"/>
      <c r="L79" s="1067"/>
      <c r="M79" s="1067"/>
      <c r="N79" s="1067"/>
      <c r="O79" s="1067"/>
      <c r="P79" s="1068"/>
      <c r="Q79" s="1073"/>
      <c r="R79" s="1071"/>
      <c r="S79" s="1071"/>
      <c r="T79" s="1071"/>
      <c r="U79" s="1072"/>
      <c r="V79" s="1070"/>
      <c r="W79" s="1071"/>
      <c r="X79" s="1071"/>
      <c r="Y79" s="1071"/>
      <c r="Z79" s="1072"/>
      <c r="AA79" s="1070"/>
      <c r="AB79" s="1071"/>
      <c r="AC79" s="1071"/>
      <c r="AD79" s="1071"/>
      <c r="AE79" s="1072"/>
      <c r="AF79" s="1070"/>
      <c r="AG79" s="1071"/>
      <c r="AH79" s="1071"/>
      <c r="AI79" s="1071"/>
      <c r="AJ79" s="1072"/>
      <c r="AK79" s="1070"/>
      <c r="AL79" s="1071"/>
      <c r="AM79" s="1071"/>
      <c r="AN79" s="1071"/>
      <c r="AO79" s="1072"/>
      <c r="AP79" s="1070"/>
      <c r="AQ79" s="1071"/>
      <c r="AR79" s="1071"/>
      <c r="AS79" s="1071"/>
      <c r="AT79" s="1072"/>
      <c r="AU79" s="1070"/>
      <c r="AV79" s="1071"/>
      <c r="AW79" s="1071"/>
      <c r="AX79" s="1071"/>
      <c r="AY79" s="1072"/>
      <c r="AZ79" s="1064"/>
      <c r="BA79" s="1064"/>
      <c r="BB79" s="1064"/>
      <c r="BC79" s="1064"/>
      <c r="BD79" s="1065"/>
      <c r="BE79" s="266"/>
      <c r="BF79" s="266"/>
      <c r="BG79" s="266"/>
      <c r="BH79" s="266"/>
      <c r="BI79" s="266"/>
      <c r="BJ79" s="269"/>
      <c r="BK79" s="269"/>
      <c r="BL79" s="269"/>
      <c r="BM79" s="269"/>
      <c r="BN79" s="269"/>
      <c r="BO79" s="266"/>
      <c r="BP79" s="266"/>
      <c r="BQ79" s="263">
        <v>73</v>
      </c>
      <c r="BR79" s="268"/>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7"/>
    </row>
    <row r="80" spans="1:131" s="248" customFormat="1" ht="26.25" customHeight="1" x14ac:dyDescent="0.15">
      <c r="A80" s="262">
        <v>13</v>
      </c>
      <c r="B80" s="1066"/>
      <c r="C80" s="1067"/>
      <c r="D80" s="1067"/>
      <c r="E80" s="1067"/>
      <c r="F80" s="1067"/>
      <c r="G80" s="1067"/>
      <c r="H80" s="1067"/>
      <c r="I80" s="1067"/>
      <c r="J80" s="1067"/>
      <c r="K80" s="1067"/>
      <c r="L80" s="1067"/>
      <c r="M80" s="1067"/>
      <c r="N80" s="1067"/>
      <c r="O80" s="1067"/>
      <c r="P80" s="1068"/>
      <c r="Q80" s="1073"/>
      <c r="R80" s="1071"/>
      <c r="S80" s="1071"/>
      <c r="T80" s="1071"/>
      <c r="U80" s="1072"/>
      <c r="V80" s="1070"/>
      <c r="W80" s="1071"/>
      <c r="X80" s="1071"/>
      <c r="Y80" s="1071"/>
      <c r="Z80" s="1072"/>
      <c r="AA80" s="1070"/>
      <c r="AB80" s="1071"/>
      <c r="AC80" s="1071"/>
      <c r="AD80" s="1071"/>
      <c r="AE80" s="1072"/>
      <c r="AF80" s="1070"/>
      <c r="AG80" s="1071"/>
      <c r="AH80" s="1071"/>
      <c r="AI80" s="1071"/>
      <c r="AJ80" s="1072"/>
      <c r="AK80" s="1070"/>
      <c r="AL80" s="1071"/>
      <c r="AM80" s="1071"/>
      <c r="AN80" s="1071"/>
      <c r="AO80" s="1072"/>
      <c r="AP80" s="1070"/>
      <c r="AQ80" s="1071"/>
      <c r="AR80" s="1071"/>
      <c r="AS80" s="1071"/>
      <c r="AT80" s="1072"/>
      <c r="AU80" s="1070"/>
      <c r="AV80" s="1071"/>
      <c r="AW80" s="1071"/>
      <c r="AX80" s="1071"/>
      <c r="AY80" s="1072"/>
      <c r="AZ80" s="1064"/>
      <c r="BA80" s="1064"/>
      <c r="BB80" s="1064"/>
      <c r="BC80" s="1064"/>
      <c r="BD80" s="1065"/>
      <c r="BE80" s="266"/>
      <c r="BF80" s="266"/>
      <c r="BG80" s="266"/>
      <c r="BH80" s="266"/>
      <c r="BI80" s="266"/>
      <c r="BJ80" s="266"/>
      <c r="BK80" s="266"/>
      <c r="BL80" s="266"/>
      <c r="BM80" s="266"/>
      <c r="BN80" s="266"/>
      <c r="BO80" s="266"/>
      <c r="BP80" s="266"/>
      <c r="BQ80" s="263">
        <v>74</v>
      </c>
      <c r="BR80" s="268"/>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7"/>
    </row>
    <row r="81" spans="1:131" s="248" customFormat="1" ht="26.25" customHeight="1" x14ac:dyDescent="0.15">
      <c r="A81" s="262">
        <v>14</v>
      </c>
      <c r="B81" s="1066"/>
      <c r="C81" s="1067"/>
      <c r="D81" s="1067"/>
      <c r="E81" s="1067"/>
      <c r="F81" s="1067"/>
      <c r="G81" s="1067"/>
      <c r="H81" s="1067"/>
      <c r="I81" s="1067"/>
      <c r="J81" s="1067"/>
      <c r="K81" s="1067"/>
      <c r="L81" s="1067"/>
      <c r="M81" s="1067"/>
      <c r="N81" s="1067"/>
      <c r="O81" s="1067"/>
      <c r="P81" s="1068"/>
      <c r="Q81" s="1073"/>
      <c r="R81" s="1071"/>
      <c r="S81" s="1071"/>
      <c r="T81" s="1071"/>
      <c r="U81" s="1072"/>
      <c r="V81" s="1070"/>
      <c r="W81" s="1071"/>
      <c r="X81" s="1071"/>
      <c r="Y81" s="1071"/>
      <c r="Z81" s="1072"/>
      <c r="AA81" s="1070"/>
      <c r="AB81" s="1071"/>
      <c r="AC81" s="1071"/>
      <c r="AD81" s="1071"/>
      <c r="AE81" s="1072"/>
      <c r="AF81" s="1070"/>
      <c r="AG81" s="1071"/>
      <c r="AH81" s="1071"/>
      <c r="AI81" s="1071"/>
      <c r="AJ81" s="1072"/>
      <c r="AK81" s="1070"/>
      <c r="AL81" s="1071"/>
      <c r="AM81" s="1071"/>
      <c r="AN81" s="1071"/>
      <c r="AO81" s="1072"/>
      <c r="AP81" s="1070"/>
      <c r="AQ81" s="1071"/>
      <c r="AR81" s="1071"/>
      <c r="AS81" s="1071"/>
      <c r="AT81" s="1072"/>
      <c r="AU81" s="1070"/>
      <c r="AV81" s="1071"/>
      <c r="AW81" s="1071"/>
      <c r="AX81" s="1071"/>
      <c r="AY81" s="1072"/>
      <c r="AZ81" s="1064"/>
      <c r="BA81" s="1064"/>
      <c r="BB81" s="1064"/>
      <c r="BC81" s="1064"/>
      <c r="BD81" s="1065"/>
      <c r="BE81" s="266"/>
      <c r="BF81" s="266"/>
      <c r="BG81" s="266"/>
      <c r="BH81" s="266"/>
      <c r="BI81" s="266"/>
      <c r="BJ81" s="266"/>
      <c r="BK81" s="266"/>
      <c r="BL81" s="266"/>
      <c r="BM81" s="266"/>
      <c r="BN81" s="266"/>
      <c r="BO81" s="266"/>
      <c r="BP81" s="266"/>
      <c r="BQ81" s="263">
        <v>75</v>
      </c>
      <c r="BR81" s="268"/>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7"/>
    </row>
    <row r="82" spans="1:131" s="248" customFormat="1" ht="26.25" customHeight="1" x14ac:dyDescent="0.15">
      <c r="A82" s="262">
        <v>15</v>
      </c>
      <c r="B82" s="1066"/>
      <c r="C82" s="1067"/>
      <c r="D82" s="1067"/>
      <c r="E82" s="1067"/>
      <c r="F82" s="1067"/>
      <c r="G82" s="1067"/>
      <c r="H82" s="1067"/>
      <c r="I82" s="1067"/>
      <c r="J82" s="1067"/>
      <c r="K82" s="1067"/>
      <c r="L82" s="1067"/>
      <c r="M82" s="1067"/>
      <c r="N82" s="1067"/>
      <c r="O82" s="1067"/>
      <c r="P82" s="1068"/>
      <c r="Q82" s="1073"/>
      <c r="R82" s="1071"/>
      <c r="S82" s="1071"/>
      <c r="T82" s="1071"/>
      <c r="U82" s="1072"/>
      <c r="V82" s="1070"/>
      <c r="W82" s="1071"/>
      <c r="X82" s="1071"/>
      <c r="Y82" s="1071"/>
      <c r="Z82" s="1072"/>
      <c r="AA82" s="1070"/>
      <c r="AB82" s="1071"/>
      <c r="AC82" s="1071"/>
      <c r="AD82" s="1071"/>
      <c r="AE82" s="1072"/>
      <c r="AF82" s="1070"/>
      <c r="AG82" s="1071"/>
      <c r="AH82" s="1071"/>
      <c r="AI82" s="1071"/>
      <c r="AJ82" s="1072"/>
      <c r="AK82" s="1070"/>
      <c r="AL82" s="1071"/>
      <c r="AM82" s="1071"/>
      <c r="AN82" s="1071"/>
      <c r="AO82" s="1072"/>
      <c r="AP82" s="1070"/>
      <c r="AQ82" s="1071"/>
      <c r="AR82" s="1071"/>
      <c r="AS82" s="1071"/>
      <c r="AT82" s="1072"/>
      <c r="AU82" s="1070"/>
      <c r="AV82" s="1071"/>
      <c r="AW82" s="1071"/>
      <c r="AX82" s="1071"/>
      <c r="AY82" s="1072"/>
      <c r="AZ82" s="1064"/>
      <c r="BA82" s="1064"/>
      <c r="BB82" s="1064"/>
      <c r="BC82" s="1064"/>
      <c r="BD82" s="1065"/>
      <c r="BE82" s="266"/>
      <c r="BF82" s="266"/>
      <c r="BG82" s="266"/>
      <c r="BH82" s="266"/>
      <c r="BI82" s="266"/>
      <c r="BJ82" s="266"/>
      <c r="BK82" s="266"/>
      <c r="BL82" s="266"/>
      <c r="BM82" s="266"/>
      <c r="BN82" s="266"/>
      <c r="BO82" s="266"/>
      <c r="BP82" s="266"/>
      <c r="BQ82" s="263">
        <v>76</v>
      </c>
      <c r="BR82" s="268"/>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7"/>
    </row>
    <row r="83" spans="1:131" s="248" customFormat="1" ht="26.25" customHeight="1" x14ac:dyDescent="0.15">
      <c r="A83" s="262">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6"/>
      <c r="BF83" s="266"/>
      <c r="BG83" s="266"/>
      <c r="BH83" s="266"/>
      <c r="BI83" s="266"/>
      <c r="BJ83" s="266"/>
      <c r="BK83" s="266"/>
      <c r="BL83" s="266"/>
      <c r="BM83" s="266"/>
      <c r="BN83" s="266"/>
      <c r="BO83" s="266"/>
      <c r="BP83" s="266"/>
      <c r="BQ83" s="263">
        <v>77</v>
      </c>
      <c r="BR83" s="268"/>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7"/>
    </row>
    <row r="84" spans="1:131" s="248" customFormat="1" ht="26.25" customHeight="1" x14ac:dyDescent="0.15">
      <c r="A84" s="262">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6"/>
      <c r="BF84" s="266"/>
      <c r="BG84" s="266"/>
      <c r="BH84" s="266"/>
      <c r="BI84" s="266"/>
      <c r="BJ84" s="266"/>
      <c r="BK84" s="266"/>
      <c r="BL84" s="266"/>
      <c r="BM84" s="266"/>
      <c r="BN84" s="266"/>
      <c r="BO84" s="266"/>
      <c r="BP84" s="266"/>
      <c r="BQ84" s="263">
        <v>78</v>
      </c>
      <c r="BR84" s="268"/>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7"/>
    </row>
    <row r="85" spans="1:131" s="248" customFormat="1" ht="26.25" customHeight="1" x14ac:dyDescent="0.15">
      <c r="A85" s="262">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6"/>
      <c r="BF85" s="266"/>
      <c r="BG85" s="266"/>
      <c r="BH85" s="266"/>
      <c r="BI85" s="266"/>
      <c r="BJ85" s="266"/>
      <c r="BK85" s="266"/>
      <c r="BL85" s="266"/>
      <c r="BM85" s="266"/>
      <c r="BN85" s="266"/>
      <c r="BO85" s="266"/>
      <c r="BP85" s="266"/>
      <c r="BQ85" s="263">
        <v>79</v>
      </c>
      <c r="BR85" s="268"/>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7"/>
    </row>
    <row r="86" spans="1:131" s="248" customFormat="1" ht="26.25" customHeight="1" x14ac:dyDescent="0.15">
      <c r="A86" s="262">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6"/>
      <c r="BF86" s="266"/>
      <c r="BG86" s="266"/>
      <c r="BH86" s="266"/>
      <c r="BI86" s="266"/>
      <c r="BJ86" s="266"/>
      <c r="BK86" s="266"/>
      <c r="BL86" s="266"/>
      <c r="BM86" s="266"/>
      <c r="BN86" s="266"/>
      <c r="BO86" s="266"/>
      <c r="BP86" s="266"/>
      <c r="BQ86" s="263">
        <v>80</v>
      </c>
      <c r="BR86" s="268"/>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7"/>
    </row>
    <row r="87" spans="1:131" s="248" customFormat="1" ht="26.25" customHeight="1" x14ac:dyDescent="0.15">
      <c r="A87" s="270">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6"/>
      <c r="BF87" s="266"/>
      <c r="BG87" s="266"/>
      <c r="BH87" s="266"/>
      <c r="BI87" s="266"/>
      <c r="BJ87" s="266"/>
      <c r="BK87" s="266"/>
      <c r="BL87" s="266"/>
      <c r="BM87" s="266"/>
      <c r="BN87" s="266"/>
      <c r="BO87" s="266"/>
      <c r="BP87" s="266"/>
      <c r="BQ87" s="263">
        <v>81</v>
      </c>
      <c r="BR87" s="268"/>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7"/>
    </row>
    <row r="88" spans="1:131" s="248" customFormat="1" ht="26.25" customHeight="1" thickBot="1" x14ac:dyDescent="0.2">
      <c r="A88" s="265" t="s">
        <v>387</v>
      </c>
      <c r="B88" s="1036" t="s">
        <v>414</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621</v>
      </c>
      <c r="AG88" s="1051"/>
      <c r="AH88" s="1051"/>
      <c r="AI88" s="1051"/>
      <c r="AJ88" s="1051"/>
      <c r="AK88" s="1055"/>
      <c r="AL88" s="1055"/>
      <c r="AM88" s="1055"/>
      <c r="AN88" s="1055"/>
      <c r="AO88" s="1055"/>
      <c r="AP88" s="1051">
        <v>1304</v>
      </c>
      <c r="AQ88" s="1051"/>
      <c r="AR88" s="1051"/>
      <c r="AS88" s="1051"/>
      <c r="AT88" s="1051"/>
      <c r="AU88" s="1051"/>
      <c r="AV88" s="1051"/>
      <c r="AW88" s="1051"/>
      <c r="AX88" s="1051"/>
      <c r="AY88" s="1051"/>
      <c r="AZ88" s="1052"/>
      <c r="BA88" s="1052"/>
      <c r="BB88" s="1052"/>
      <c r="BC88" s="1052"/>
      <c r="BD88" s="1053"/>
      <c r="BE88" s="266"/>
      <c r="BF88" s="266"/>
      <c r="BG88" s="266"/>
      <c r="BH88" s="266"/>
      <c r="BI88" s="266"/>
      <c r="BJ88" s="266"/>
      <c r="BK88" s="266"/>
      <c r="BL88" s="266"/>
      <c r="BM88" s="266"/>
      <c r="BN88" s="266"/>
      <c r="BO88" s="266"/>
      <c r="BP88" s="266"/>
      <c r="BQ88" s="263">
        <v>82</v>
      </c>
      <c r="BR88" s="268"/>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6" t="s">
        <v>415</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v>10</v>
      </c>
      <c r="CS102" s="1043"/>
      <c r="CT102" s="1043"/>
      <c r="CU102" s="1043"/>
      <c r="CV102" s="1044"/>
      <c r="CW102" s="1042" t="s">
        <v>586</v>
      </c>
      <c r="CX102" s="1043"/>
      <c r="CY102" s="1043"/>
      <c r="CZ102" s="1043"/>
      <c r="DA102" s="1044"/>
      <c r="DB102" s="1042" t="s">
        <v>586</v>
      </c>
      <c r="DC102" s="1043"/>
      <c r="DD102" s="1043"/>
      <c r="DE102" s="1043"/>
      <c r="DF102" s="1044"/>
      <c r="DG102" s="1042" t="s">
        <v>586</v>
      </c>
      <c r="DH102" s="1043"/>
      <c r="DI102" s="1043"/>
      <c r="DJ102" s="1043"/>
      <c r="DK102" s="1044"/>
      <c r="DL102" s="1042" t="s">
        <v>586</v>
      </c>
      <c r="DM102" s="1043"/>
      <c r="DN102" s="1043"/>
      <c r="DO102" s="1043"/>
      <c r="DP102" s="1044"/>
      <c r="DQ102" s="1042" t="s">
        <v>586</v>
      </c>
      <c r="DR102" s="1043"/>
      <c r="DS102" s="1043"/>
      <c r="DT102" s="1043"/>
      <c r="DU102" s="1044"/>
      <c r="DV102" s="1025"/>
      <c r="DW102" s="1026"/>
      <c r="DX102" s="1026"/>
      <c r="DY102" s="1026"/>
      <c r="DZ102" s="102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8" t="s">
        <v>416</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29" t="s">
        <v>417</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0" t="s">
        <v>420</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421</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7" customFormat="1" ht="26.25" customHeight="1" x14ac:dyDescent="0.15">
      <c r="A109" s="985" t="s">
        <v>422</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423</v>
      </c>
      <c r="AB109" s="986"/>
      <c r="AC109" s="986"/>
      <c r="AD109" s="986"/>
      <c r="AE109" s="987"/>
      <c r="AF109" s="988" t="s">
        <v>304</v>
      </c>
      <c r="AG109" s="986"/>
      <c r="AH109" s="986"/>
      <c r="AI109" s="986"/>
      <c r="AJ109" s="987"/>
      <c r="AK109" s="988" t="s">
        <v>303</v>
      </c>
      <c r="AL109" s="986"/>
      <c r="AM109" s="986"/>
      <c r="AN109" s="986"/>
      <c r="AO109" s="987"/>
      <c r="AP109" s="988" t="s">
        <v>424</v>
      </c>
      <c r="AQ109" s="986"/>
      <c r="AR109" s="986"/>
      <c r="AS109" s="986"/>
      <c r="AT109" s="1017"/>
      <c r="AU109" s="985" t="s">
        <v>422</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423</v>
      </c>
      <c r="BR109" s="986"/>
      <c r="BS109" s="986"/>
      <c r="BT109" s="986"/>
      <c r="BU109" s="987"/>
      <c r="BV109" s="988" t="s">
        <v>304</v>
      </c>
      <c r="BW109" s="986"/>
      <c r="BX109" s="986"/>
      <c r="BY109" s="986"/>
      <c r="BZ109" s="987"/>
      <c r="CA109" s="988" t="s">
        <v>303</v>
      </c>
      <c r="CB109" s="986"/>
      <c r="CC109" s="986"/>
      <c r="CD109" s="986"/>
      <c r="CE109" s="987"/>
      <c r="CF109" s="1024" t="s">
        <v>424</v>
      </c>
      <c r="CG109" s="1024"/>
      <c r="CH109" s="1024"/>
      <c r="CI109" s="1024"/>
      <c r="CJ109" s="1024"/>
      <c r="CK109" s="988" t="s">
        <v>425</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423</v>
      </c>
      <c r="DH109" s="986"/>
      <c r="DI109" s="986"/>
      <c r="DJ109" s="986"/>
      <c r="DK109" s="987"/>
      <c r="DL109" s="988" t="s">
        <v>304</v>
      </c>
      <c r="DM109" s="986"/>
      <c r="DN109" s="986"/>
      <c r="DO109" s="986"/>
      <c r="DP109" s="987"/>
      <c r="DQ109" s="988" t="s">
        <v>303</v>
      </c>
      <c r="DR109" s="986"/>
      <c r="DS109" s="986"/>
      <c r="DT109" s="986"/>
      <c r="DU109" s="987"/>
      <c r="DV109" s="988" t="s">
        <v>424</v>
      </c>
      <c r="DW109" s="986"/>
      <c r="DX109" s="986"/>
      <c r="DY109" s="986"/>
      <c r="DZ109" s="1017"/>
    </row>
    <row r="110" spans="1:131" s="247" customFormat="1" ht="26.25" customHeight="1" x14ac:dyDescent="0.15">
      <c r="A110" s="888" t="s">
        <v>426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445062</v>
      </c>
      <c r="AB110" s="979"/>
      <c r="AC110" s="979"/>
      <c r="AD110" s="979"/>
      <c r="AE110" s="980"/>
      <c r="AF110" s="981">
        <v>415998</v>
      </c>
      <c r="AG110" s="979"/>
      <c r="AH110" s="979"/>
      <c r="AI110" s="979"/>
      <c r="AJ110" s="980"/>
      <c r="AK110" s="981">
        <v>367422</v>
      </c>
      <c r="AL110" s="979"/>
      <c r="AM110" s="979"/>
      <c r="AN110" s="979"/>
      <c r="AO110" s="980"/>
      <c r="AP110" s="982">
        <v>27.1</v>
      </c>
      <c r="AQ110" s="983"/>
      <c r="AR110" s="983"/>
      <c r="AS110" s="983"/>
      <c r="AT110" s="984"/>
      <c r="AU110" s="1018" t="s">
        <v>73</v>
      </c>
      <c r="AV110" s="1019"/>
      <c r="AW110" s="1019"/>
      <c r="AX110" s="1019"/>
      <c r="AY110" s="1019"/>
      <c r="AZ110" s="944" t="s">
        <v>427</v>
      </c>
      <c r="BA110" s="889"/>
      <c r="BB110" s="889"/>
      <c r="BC110" s="889"/>
      <c r="BD110" s="889"/>
      <c r="BE110" s="889"/>
      <c r="BF110" s="889"/>
      <c r="BG110" s="889"/>
      <c r="BH110" s="889"/>
      <c r="BI110" s="889"/>
      <c r="BJ110" s="889"/>
      <c r="BK110" s="889"/>
      <c r="BL110" s="889"/>
      <c r="BM110" s="889"/>
      <c r="BN110" s="889"/>
      <c r="BO110" s="889"/>
      <c r="BP110" s="890"/>
      <c r="BQ110" s="945">
        <v>4223026</v>
      </c>
      <c r="BR110" s="926"/>
      <c r="BS110" s="926"/>
      <c r="BT110" s="926"/>
      <c r="BU110" s="926"/>
      <c r="BV110" s="926">
        <v>4377517</v>
      </c>
      <c r="BW110" s="926"/>
      <c r="BX110" s="926"/>
      <c r="BY110" s="926"/>
      <c r="BZ110" s="926"/>
      <c r="CA110" s="926">
        <v>4884569</v>
      </c>
      <c r="CB110" s="926"/>
      <c r="CC110" s="926"/>
      <c r="CD110" s="926"/>
      <c r="CE110" s="926"/>
      <c r="CF110" s="950">
        <v>360.2</v>
      </c>
      <c r="CG110" s="951"/>
      <c r="CH110" s="951"/>
      <c r="CI110" s="951"/>
      <c r="CJ110" s="951"/>
      <c r="CK110" s="1014" t="s">
        <v>428</v>
      </c>
      <c r="CL110" s="900"/>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128</v>
      </c>
      <c r="DH110" s="926"/>
      <c r="DI110" s="926"/>
      <c r="DJ110" s="926"/>
      <c r="DK110" s="926"/>
      <c r="DL110" s="926" t="s">
        <v>430</v>
      </c>
      <c r="DM110" s="926"/>
      <c r="DN110" s="926"/>
      <c r="DO110" s="926"/>
      <c r="DP110" s="926"/>
      <c r="DQ110" s="926" t="s">
        <v>128</v>
      </c>
      <c r="DR110" s="926"/>
      <c r="DS110" s="926"/>
      <c r="DT110" s="926"/>
      <c r="DU110" s="926"/>
      <c r="DV110" s="927" t="s">
        <v>128</v>
      </c>
      <c r="DW110" s="927"/>
      <c r="DX110" s="927"/>
      <c r="DY110" s="927"/>
      <c r="DZ110" s="928"/>
    </row>
    <row r="111" spans="1:131" s="247" customFormat="1" ht="26.25" customHeight="1" x14ac:dyDescent="0.15">
      <c r="A111" s="855" t="s">
        <v>431</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430</v>
      </c>
      <c r="AB111" s="1007"/>
      <c r="AC111" s="1007"/>
      <c r="AD111" s="1007"/>
      <c r="AE111" s="1008"/>
      <c r="AF111" s="1009" t="s">
        <v>128</v>
      </c>
      <c r="AG111" s="1007"/>
      <c r="AH111" s="1007"/>
      <c r="AI111" s="1007"/>
      <c r="AJ111" s="1008"/>
      <c r="AK111" s="1009" t="s">
        <v>432</v>
      </c>
      <c r="AL111" s="1007"/>
      <c r="AM111" s="1007"/>
      <c r="AN111" s="1007"/>
      <c r="AO111" s="1008"/>
      <c r="AP111" s="1010" t="s">
        <v>128</v>
      </c>
      <c r="AQ111" s="1011"/>
      <c r="AR111" s="1011"/>
      <c r="AS111" s="1011"/>
      <c r="AT111" s="1012"/>
      <c r="AU111" s="1020"/>
      <c r="AV111" s="1021"/>
      <c r="AW111" s="1021"/>
      <c r="AX111" s="1021"/>
      <c r="AY111" s="1021"/>
      <c r="AZ111" s="896" t="s">
        <v>433</v>
      </c>
      <c r="BA111" s="831"/>
      <c r="BB111" s="831"/>
      <c r="BC111" s="831"/>
      <c r="BD111" s="831"/>
      <c r="BE111" s="831"/>
      <c r="BF111" s="831"/>
      <c r="BG111" s="831"/>
      <c r="BH111" s="831"/>
      <c r="BI111" s="831"/>
      <c r="BJ111" s="831"/>
      <c r="BK111" s="831"/>
      <c r="BL111" s="831"/>
      <c r="BM111" s="831"/>
      <c r="BN111" s="831"/>
      <c r="BO111" s="831"/>
      <c r="BP111" s="832"/>
      <c r="BQ111" s="897">
        <v>1452</v>
      </c>
      <c r="BR111" s="898"/>
      <c r="BS111" s="898"/>
      <c r="BT111" s="898"/>
      <c r="BU111" s="898"/>
      <c r="BV111" s="898">
        <v>9180</v>
      </c>
      <c r="BW111" s="898"/>
      <c r="BX111" s="898"/>
      <c r="BY111" s="898"/>
      <c r="BZ111" s="898"/>
      <c r="CA111" s="898">
        <v>37620</v>
      </c>
      <c r="CB111" s="898"/>
      <c r="CC111" s="898"/>
      <c r="CD111" s="898"/>
      <c r="CE111" s="898"/>
      <c r="CF111" s="959">
        <v>2.8</v>
      </c>
      <c r="CG111" s="960"/>
      <c r="CH111" s="960"/>
      <c r="CI111" s="960"/>
      <c r="CJ111" s="960"/>
      <c r="CK111" s="1015"/>
      <c r="CL111" s="902"/>
      <c r="CM111" s="905" t="s">
        <v>434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128</v>
      </c>
      <c r="DH111" s="898"/>
      <c r="DI111" s="898"/>
      <c r="DJ111" s="898"/>
      <c r="DK111" s="898"/>
      <c r="DL111" s="898" t="s">
        <v>128</v>
      </c>
      <c r="DM111" s="898"/>
      <c r="DN111" s="898"/>
      <c r="DO111" s="898"/>
      <c r="DP111" s="898"/>
      <c r="DQ111" s="898" t="s">
        <v>430</v>
      </c>
      <c r="DR111" s="898"/>
      <c r="DS111" s="898"/>
      <c r="DT111" s="898"/>
      <c r="DU111" s="898"/>
      <c r="DV111" s="875" t="s">
        <v>128</v>
      </c>
      <c r="DW111" s="875"/>
      <c r="DX111" s="875"/>
      <c r="DY111" s="875"/>
      <c r="DZ111" s="876"/>
    </row>
    <row r="112" spans="1:131" s="247" customFormat="1" ht="26.25" customHeight="1" x14ac:dyDescent="0.15">
      <c r="A112" s="1000" t="s">
        <v>435</v>
      </c>
      <c r="B112" s="1001"/>
      <c r="C112" s="831" t="s">
        <v>436</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432</v>
      </c>
      <c r="AB112" s="861"/>
      <c r="AC112" s="861"/>
      <c r="AD112" s="861"/>
      <c r="AE112" s="862"/>
      <c r="AF112" s="863" t="s">
        <v>430</v>
      </c>
      <c r="AG112" s="861"/>
      <c r="AH112" s="861"/>
      <c r="AI112" s="861"/>
      <c r="AJ112" s="862"/>
      <c r="AK112" s="863" t="s">
        <v>128</v>
      </c>
      <c r="AL112" s="861"/>
      <c r="AM112" s="861"/>
      <c r="AN112" s="861"/>
      <c r="AO112" s="862"/>
      <c r="AP112" s="908" t="s">
        <v>128</v>
      </c>
      <c r="AQ112" s="909"/>
      <c r="AR112" s="909"/>
      <c r="AS112" s="909"/>
      <c r="AT112" s="910"/>
      <c r="AU112" s="1020"/>
      <c r="AV112" s="1021"/>
      <c r="AW112" s="1021"/>
      <c r="AX112" s="1021"/>
      <c r="AY112" s="1021"/>
      <c r="AZ112" s="896" t="s">
        <v>437</v>
      </c>
      <c r="BA112" s="831"/>
      <c r="BB112" s="831"/>
      <c r="BC112" s="831"/>
      <c r="BD112" s="831"/>
      <c r="BE112" s="831"/>
      <c r="BF112" s="831"/>
      <c r="BG112" s="831"/>
      <c r="BH112" s="831"/>
      <c r="BI112" s="831"/>
      <c r="BJ112" s="831"/>
      <c r="BK112" s="831"/>
      <c r="BL112" s="831"/>
      <c r="BM112" s="831"/>
      <c r="BN112" s="831"/>
      <c r="BO112" s="831"/>
      <c r="BP112" s="832"/>
      <c r="BQ112" s="897">
        <v>518600</v>
      </c>
      <c r="BR112" s="898"/>
      <c r="BS112" s="898"/>
      <c r="BT112" s="898"/>
      <c r="BU112" s="898"/>
      <c r="BV112" s="898">
        <v>547868</v>
      </c>
      <c r="BW112" s="898"/>
      <c r="BX112" s="898"/>
      <c r="BY112" s="898"/>
      <c r="BZ112" s="898"/>
      <c r="CA112" s="898">
        <v>586594</v>
      </c>
      <c r="CB112" s="898"/>
      <c r="CC112" s="898"/>
      <c r="CD112" s="898"/>
      <c r="CE112" s="898"/>
      <c r="CF112" s="959">
        <v>43.3</v>
      </c>
      <c r="CG112" s="960"/>
      <c r="CH112" s="960"/>
      <c r="CI112" s="960"/>
      <c r="CJ112" s="960"/>
      <c r="CK112" s="1015"/>
      <c r="CL112" s="902"/>
      <c r="CM112" s="905" t="s">
        <v>438</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432</v>
      </c>
      <c r="DH112" s="898"/>
      <c r="DI112" s="898"/>
      <c r="DJ112" s="898"/>
      <c r="DK112" s="898"/>
      <c r="DL112" s="898" t="s">
        <v>430</v>
      </c>
      <c r="DM112" s="898"/>
      <c r="DN112" s="898"/>
      <c r="DO112" s="898"/>
      <c r="DP112" s="898"/>
      <c r="DQ112" s="898" t="s">
        <v>432</v>
      </c>
      <c r="DR112" s="898"/>
      <c r="DS112" s="898"/>
      <c r="DT112" s="898"/>
      <c r="DU112" s="898"/>
      <c r="DV112" s="875" t="s">
        <v>128</v>
      </c>
      <c r="DW112" s="875"/>
      <c r="DX112" s="875"/>
      <c r="DY112" s="875"/>
      <c r="DZ112" s="876"/>
    </row>
    <row r="113" spans="1:130" s="247" customFormat="1" ht="26.25" customHeight="1" x14ac:dyDescent="0.15">
      <c r="A113" s="1002"/>
      <c r="B113" s="1003"/>
      <c r="C113" s="831" t="s">
        <v>439</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45201</v>
      </c>
      <c r="AB113" s="1007"/>
      <c r="AC113" s="1007"/>
      <c r="AD113" s="1007"/>
      <c r="AE113" s="1008"/>
      <c r="AF113" s="1009">
        <v>47251</v>
      </c>
      <c r="AG113" s="1007"/>
      <c r="AH113" s="1007"/>
      <c r="AI113" s="1007"/>
      <c r="AJ113" s="1008"/>
      <c r="AK113" s="1009">
        <v>51994</v>
      </c>
      <c r="AL113" s="1007"/>
      <c r="AM113" s="1007"/>
      <c r="AN113" s="1007"/>
      <c r="AO113" s="1008"/>
      <c r="AP113" s="1010">
        <v>3.8</v>
      </c>
      <c r="AQ113" s="1011"/>
      <c r="AR113" s="1011"/>
      <c r="AS113" s="1011"/>
      <c r="AT113" s="1012"/>
      <c r="AU113" s="1020"/>
      <c r="AV113" s="1021"/>
      <c r="AW113" s="1021"/>
      <c r="AX113" s="1021"/>
      <c r="AY113" s="1021"/>
      <c r="AZ113" s="896" t="s">
        <v>440</v>
      </c>
      <c r="BA113" s="831"/>
      <c r="BB113" s="831"/>
      <c r="BC113" s="831"/>
      <c r="BD113" s="831"/>
      <c r="BE113" s="831"/>
      <c r="BF113" s="831"/>
      <c r="BG113" s="831"/>
      <c r="BH113" s="831"/>
      <c r="BI113" s="831"/>
      <c r="BJ113" s="831"/>
      <c r="BK113" s="831"/>
      <c r="BL113" s="831"/>
      <c r="BM113" s="831"/>
      <c r="BN113" s="831"/>
      <c r="BO113" s="831"/>
      <c r="BP113" s="832"/>
      <c r="BQ113" s="897">
        <v>15980</v>
      </c>
      <c r="BR113" s="898"/>
      <c r="BS113" s="898"/>
      <c r="BT113" s="898"/>
      <c r="BU113" s="898"/>
      <c r="BV113" s="898">
        <v>13874</v>
      </c>
      <c r="BW113" s="898"/>
      <c r="BX113" s="898"/>
      <c r="BY113" s="898"/>
      <c r="BZ113" s="898"/>
      <c r="CA113" s="898">
        <v>12080</v>
      </c>
      <c r="CB113" s="898"/>
      <c r="CC113" s="898"/>
      <c r="CD113" s="898"/>
      <c r="CE113" s="898"/>
      <c r="CF113" s="959">
        <v>0.9</v>
      </c>
      <c r="CG113" s="960"/>
      <c r="CH113" s="960"/>
      <c r="CI113" s="960"/>
      <c r="CJ113" s="960"/>
      <c r="CK113" s="1015"/>
      <c r="CL113" s="902"/>
      <c r="CM113" s="905" t="s">
        <v>441</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432</v>
      </c>
      <c r="DH113" s="861"/>
      <c r="DI113" s="861"/>
      <c r="DJ113" s="861"/>
      <c r="DK113" s="862"/>
      <c r="DL113" s="863" t="s">
        <v>128</v>
      </c>
      <c r="DM113" s="861"/>
      <c r="DN113" s="861"/>
      <c r="DO113" s="861"/>
      <c r="DP113" s="862"/>
      <c r="DQ113" s="863" t="s">
        <v>128</v>
      </c>
      <c r="DR113" s="861"/>
      <c r="DS113" s="861"/>
      <c r="DT113" s="861"/>
      <c r="DU113" s="862"/>
      <c r="DV113" s="908" t="s">
        <v>128</v>
      </c>
      <c r="DW113" s="909"/>
      <c r="DX113" s="909"/>
      <c r="DY113" s="909"/>
      <c r="DZ113" s="910"/>
    </row>
    <row r="114" spans="1:130" s="247" customFormat="1" ht="26.25" customHeight="1" x14ac:dyDescent="0.15">
      <c r="A114" s="1002"/>
      <c r="B114" s="1003"/>
      <c r="C114" s="831" t="s">
        <v>442</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11001</v>
      </c>
      <c r="AB114" s="861"/>
      <c r="AC114" s="861"/>
      <c r="AD114" s="861"/>
      <c r="AE114" s="862"/>
      <c r="AF114" s="863">
        <v>2106</v>
      </c>
      <c r="AG114" s="861"/>
      <c r="AH114" s="861"/>
      <c r="AI114" s="861"/>
      <c r="AJ114" s="862"/>
      <c r="AK114" s="863">
        <v>1667</v>
      </c>
      <c r="AL114" s="861"/>
      <c r="AM114" s="861"/>
      <c r="AN114" s="861"/>
      <c r="AO114" s="862"/>
      <c r="AP114" s="908">
        <v>0.1</v>
      </c>
      <c r="AQ114" s="909"/>
      <c r="AR114" s="909"/>
      <c r="AS114" s="909"/>
      <c r="AT114" s="910"/>
      <c r="AU114" s="1020"/>
      <c r="AV114" s="1021"/>
      <c r="AW114" s="1021"/>
      <c r="AX114" s="1021"/>
      <c r="AY114" s="1021"/>
      <c r="AZ114" s="896" t="s">
        <v>443</v>
      </c>
      <c r="BA114" s="831"/>
      <c r="BB114" s="831"/>
      <c r="BC114" s="831"/>
      <c r="BD114" s="831"/>
      <c r="BE114" s="831"/>
      <c r="BF114" s="831"/>
      <c r="BG114" s="831"/>
      <c r="BH114" s="831"/>
      <c r="BI114" s="831"/>
      <c r="BJ114" s="831"/>
      <c r="BK114" s="831"/>
      <c r="BL114" s="831"/>
      <c r="BM114" s="831"/>
      <c r="BN114" s="831"/>
      <c r="BO114" s="831"/>
      <c r="BP114" s="832"/>
      <c r="BQ114" s="897">
        <v>301201</v>
      </c>
      <c r="BR114" s="898"/>
      <c r="BS114" s="898"/>
      <c r="BT114" s="898"/>
      <c r="BU114" s="898"/>
      <c r="BV114" s="898">
        <v>281539</v>
      </c>
      <c r="BW114" s="898"/>
      <c r="BX114" s="898"/>
      <c r="BY114" s="898"/>
      <c r="BZ114" s="898"/>
      <c r="CA114" s="898">
        <v>256039</v>
      </c>
      <c r="CB114" s="898"/>
      <c r="CC114" s="898"/>
      <c r="CD114" s="898"/>
      <c r="CE114" s="898"/>
      <c r="CF114" s="959">
        <v>18.899999999999999</v>
      </c>
      <c r="CG114" s="960"/>
      <c r="CH114" s="960"/>
      <c r="CI114" s="960"/>
      <c r="CJ114" s="960"/>
      <c r="CK114" s="1015"/>
      <c r="CL114" s="902"/>
      <c r="CM114" s="905" t="s">
        <v>444</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128</v>
      </c>
      <c r="DH114" s="861"/>
      <c r="DI114" s="861"/>
      <c r="DJ114" s="861"/>
      <c r="DK114" s="862"/>
      <c r="DL114" s="863" t="s">
        <v>432</v>
      </c>
      <c r="DM114" s="861"/>
      <c r="DN114" s="861"/>
      <c r="DO114" s="861"/>
      <c r="DP114" s="862"/>
      <c r="DQ114" s="863" t="s">
        <v>128</v>
      </c>
      <c r="DR114" s="861"/>
      <c r="DS114" s="861"/>
      <c r="DT114" s="861"/>
      <c r="DU114" s="862"/>
      <c r="DV114" s="908" t="s">
        <v>128</v>
      </c>
      <c r="DW114" s="909"/>
      <c r="DX114" s="909"/>
      <c r="DY114" s="909"/>
      <c r="DZ114" s="910"/>
    </row>
    <row r="115" spans="1:130" s="247" customFormat="1" ht="26.25" customHeight="1" x14ac:dyDescent="0.15">
      <c r="A115" s="1002"/>
      <c r="B115" s="1003"/>
      <c r="C115" s="831" t="s">
        <v>445</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3408</v>
      </c>
      <c r="AB115" s="1007"/>
      <c r="AC115" s="1007"/>
      <c r="AD115" s="1007"/>
      <c r="AE115" s="1008"/>
      <c r="AF115" s="1009">
        <v>1456</v>
      </c>
      <c r="AG115" s="1007"/>
      <c r="AH115" s="1007"/>
      <c r="AI115" s="1007"/>
      <c r="AJ115" s="1008"/>
      <c r="AK115" s="1009">
        <v>2318</v>
      </c>
      <c r="AL115" s="1007"/>
      <c r="AM115" s="1007"/>
      <c r="AN115" s="1007"/>
      <c r="AO115" s="1008"/>
      <c r="AP115" s="1010">
        <v>0.2</v>
      </c>
      <c r="AQ115" s="1011"/>
      <c r="AR115" s="1011"/>
      <c r="AS115" s="1011"/>
      <c r="AT115" s="1012"/>
      <c r="AU115" s="1020"/>
      <c r="AV115" s="1021"/>
      <c r="AW115" s="1021"/>
      <c r="AX115" s="1021"/>
      <c r="AY115" s="1021"/>
      <c r="AZ115" s="896" t="s">
        <v>446</v>
      </c>
      <c r="BA115" s="831"/>
      <c r="BB115" s="831"/>
      <c r="BC115" s="831"/>
      <c r="BD115" s="831"/>
      <c r="BE115" s="831"/>
      <c r="BF115" s="831"/>
      <c r="BG115" s="831"/>
      <c r="BH115" s="831"/>
      <c r="BI115" s="831"/>
      <c r="BJ115" s="831"/>
      <c r="BK115" s="831"/>
      <c r="BL115" s="831"/>
      <c r="BM115" s="831"/>
      <c r="BN115" s="831"/>
      <c r="BO115" s="831"/>
      <c r="BP115" s="832"/>
      <c r="BQ115" s="897">
        <v>23757</v>
      </c>
      <c r="BR115" s="898"/>
      <c r="BS115" s="898"/>
      <c r="BT115" s="898"/>
      <c r="BU115" s="898"/>
      <c r="BV115" s="898">
        <v>16008</v>
      </c>
      <c r="BW115" s="898"/>
      <c r="BX115" s="898"/>
      <c r="BY115" s="898"/>
      <c r="BZ115" s="898"/>
      <c r="CA115" s="898">
        <v>8257</v>
      </c>
      <c r="CB115" s="898"/>
      <c r="CC115" s="898"/>
      <c r="CD115" s="898"/>
      <c r="CE115" s="898"/>
      <c r="CF115" s="959">
        <v>0.6</v>
      </c>
      <c r="CG115" s="960"/>
      <c r="CH115" s="960"/>
      <c r="CI115" s="960"/>
      <c r="CJ115" s="960"/>
      <c r="CK115" s="1015"/>
      <c r="CL115" s="902"/>
      <c r="CM115" s="896" t="s">
        <v>447</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430</v>
      </c>
      <c r="DH115" s="861"/>
      <c r="DI115" s="861"/>
      <c r="DJ115" s="861"/>
      <c r="DK115" s="862"/>
      <c r="DL115" s="863" t="s">
        <v>430</v>
      </c>
      <c r="DM115" s="861"/>
      <c r="DN115" s="861"/>
      <c r="DO115" s="861"/>
      <c r="DP115" s="862"/>
      <c r="DQ115" s="863" t="s">
        <v>128</v>
      </c>
      <c r="DR115" s="861"/>
      <c r="DS115" s="861"/>
      <c r="DT115" s="861"/>
      <c r="DU115" s="862"/>
      <c r="DV115" s="908" t="s">
        <v>432</v>
      </c>
      <c r="DW115" s="909"/>
      <c r="DX115" s="909"/>
      <c r="DY115" s="909"/>
      <c r="DZ115" s="910"/>
    </row>
    <row r="116" spans="1:130" s="247" customFormat="1" ht="26.25" customHeight="1" x14ac:dyDescent="0.15">
      <c r="A116" s="1004"/>
      <c r="B116" s="1005"/>
      <c r="C116" s="964" t="s">
        <v>448</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v>370</v>
      </c>
      <c r="AB116" s="861"/>
      <c r="AC116" s="861"/>
      <c r="AD116" s="861"/>
      <c r="AE116" s="862"/>
      <c r="AF116" s="863">
        <v>516</v>
      </c>
      <c r="AG116" s="861"/>
      <c r="AH116" s="861"/>
      <c r="AI116" s="861"/>
      <c r="AJ116" s="862"/>
      <c r="AK116" s="863">
        <v>143</v>
      </c>
      <c r="AL116" s="861"/>
      <c r="AM116" s="861"/>
      <c r="AN116" s="861"/>
      <c r="AO116" s="862"/>
      <c r="AP116" s="908">
        <v>0</v>
      </c>
      <c r="AQ116" s="909"/>
      <c r="AR116" s="909"/>
      <c r="AS116" s="909"/>
      <c r="AT116" s="910"/>
      <c r="AU116" s="1020"/>
      <c r="AV116" s="1021"/>
      <c r="AW116" s="1021"/>
      <c r="AX116" s="1021"/>
      <c r="AY116" s="1021"/>
      <c r="AZ116" s="947" t="s">
        <v>449</v>
      </c>
      <c r="BA116" s="948"/>
      <c r="BB116" s="948"/>
      <c r="BC116" s="948"/>
      <c r="BD116" s="948"/>
      <c r="BE116" s="948"/>
      <c r="BF116" s="948"/>
      <c r="BG116" s="948"/>
      <c r="BH116" s="948"/>
      <c r="BI116" s="948"/>
      <c r="BJ116" s="948"/>
      <c r="BK116" s="948"/>
      <c r="BL116" s="948"/>
      <c r="BM116" s="948"/>
      <c r="BN116" s="948"/>
      <c r="BO116" s="948"/>
      <c r="BP116" s="949"/>
      <c r="BQ116" s="897" t="s">
        <v>128</v>
      </c>
      <c r="BR116" s="898"/>
      <c r="BS116" s="898"/>
      <c r="BT116" s="898"/>
      <c r="BU116" s="898"/>
      <c r="BV116" s="898" t="s">
        <v>128</v>
      </c>
      <c r="BW116" s="898"/>
      <c r="BX116" s="898"/>
      <c r="BY116" s="898"/>
      <c r="BZ116" s="898"/>
      <c r="CA116" s="898" t="s">
        <v>430</v>
      </c>
      <c r="CB116" s="898"/>
      <c r="CC116" s="898"/>
      <c r="CD116" s="898"/>
      <c r="CE116" s="898"/>
      <c r="CF116" s="959" t="s">
        <v>128</v>
      </c>
      <c r="CG116" s="960"/>
      <c r="CH116" s="960"/>
      <c r="CI116" s="960"/>
      <c r="CJ116" s="960"/>
      <c r="CK116" s="1015"/>
      <c r="CL116" s="902"/>
      <c r="CM116" s="905" t="s">
        <v>450</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128</v>
      </c>
      <c r="DH116" s="861"/>
      <c r="DI116" s="861"/>
      <c r="DJ116" s="861"/>
      <c r="DK116" s="862"/>
      <c r="DL116" s="863" t="s">
        <v>432</v>
      </c>
      <c r="DM116" s="861"/>
      <c r="DN116" s="861"/>
      <c r="DO116" s="861"/>
      <c r="DP116" s="862"/>
      <c r="DQ116" s="863" t="s">
        <v>432</v>
      </c>
      <c r="DR116" s="861"/>
      <c r="DS116" s="861"/>
      <c r="DT116" s="861"/>
      <c r="DU116" s="862"/>
      <c r="DV116" s="908" t="s">
        <v>128</v>
      </c>
      <c r="DW116" s="909"/>
      <c r="DX116" s="909"/>
      <c r="DY116" s="909"/>
      <c r="DZ116" s="910"/>
    </row>
    <row r="117" spans="1:130" s="247" customFormat="1" ht="26.25" customHeight="1" x14ac:dyDescent="0.15">
      <c r="A117" s="985" t="s">
        <v>184</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451</v>
      </c>
      <c r="Z117" s="987"/>
      <c r="AA117" s="992">
        <v>505042</v>
      </c>
      <c r="AB117" s="993"/>
      <c r="AC117" s="993"/>
      <c r="AD117" s="993"/>
      <c r="AE117" s="994"/>
      <c r="AF117" s="995">
        <v>467327</v>
      </c>
      <c r="AG117" s="993"/>
      <c r="AH117" s="993"/>
      <c r="AI117" s="993"/>
      <c r="AJ117" s="994"/>
      <c r="AK117" s="995">
        <v>423544</v>
      </c>
      <c r="AL117" s="993"/>
      <c r="AM117" s="993"/>
      <c r="AN117" s="993"/>
      <c r="AO117" s="994"/>
      <c r="AP117" s="996"/>
      <c r="AQ117" s="997"/>
      <c r="AR117" s="997"/>
      <c r="AS117" s="997"/>
      <c r="AT117" s="998"/>
      <c r="AU117" s="1020"/>
      <c r="AV117" s="1021"/>
      <c r="AW117" s="1021"/>
      <c r="AX117" s="1021"/>
      <c r="AY117" s="1021"/>
      <c r="AZ117" s="947" t="s">
        <v>452</v>
      </c>
      <c r="BA117" s="948"/>
      <c r="BB117" s="948"/>
      <c r="BC117" s="948"/>
      <c r="BD117" s="948"/>
      <c r="BE117" s="948"/>
      <c r="BF117" s="948"/>
      <c r="BG117" s="948"/>
      <c r="BH117" s="948"/>
      <c r="BI117" s="948"/>
      <c r="BJ117" s="948"/>
      <c r="BK117" s="948"/>
      <c r="BL117" s="948"/>
      <c r="BM117" s="948"/>
      <c r="BN117" s="948"/>
      <c r="BO117" s="948"/>
      <c r="BP117" s="949"/>
      <c r="BQ117" s="897" t="s">
        <v>128</v>
      </c>
      <c r="BR117" s="898"/>
      <c r="BS117" s="898"/>
      <c r="BT117" s="898"/>
      <c r="BU117" s="898"/>
      <c r="BV117" s="898" t="s">
        <v>430</v>
      </c>
      <c r="BW117" s="898"/>
      <c r="BX117" s="898"/>
      <c r="BY117" s="898"/>
      <c r="BZ117" s="898"/>
      <c r="CA117" s="898" t="s">
        <v>128</v>
      </c>
      <c r="CB117" s="898"/>
      <c r="CC117" s="898"/>
      <c r="CD117" s="898"/>
      <c r="CE117" s="898"/>
      <c r="CF117" s="959" t="s">
        <v>128</v>
      </c>
      <c r="CG117" s="960"/>
      <c r="CH117" s="960"/>
      <c r="CI117" s="960"/>
      <c r="CJ117" s="960"/>
      <c r="CK117" s="1015"/>
      <c r="CL117" s="902"/>
      <c r="CM117" s="905" t="s">
        <v>453</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128</v>
      </c>
      <c r="DH117" s="861"/>
      <c r="DI117" s="861"/>
      <c r="DJ117" s="861"/>
      <c r="DK117" s="862"/>
      <c r="DL117" s="863" t="s">
        <v>128</v>
      </c>
      <c r="DM117" s="861"/>
      <c r="DN117" s="861"/>
      <c r="DO117" s="861"/>
      <c r="DP117" s="862"/>
      <c r="DQ117" s="863" t="s">
        <v>430</v>
      </c>
      <c r="DR117" s="861"/>
      <c r="DS117" s="861"/>
      <c r="DT117" s="861"/>
      <c r="DU117" s="862"/>
      <c r="DV117" s="908" t="s">
        <v>430</v>
      </c>
      <c r="DW117" s="909"/>
      <c r="DX117" s="909"/>
      <c r="DY117" s="909"/>
      <c r="DZ117" s="910"/>
    </row>
    <row r="118" spans="1:130" s="247" customFormat="1" ht="26.25" customHeight="1" x14ac:dyDescent="0.15">
      <c r="A118" s="985" t="s">
        <v>425</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423</v>
      </c>
      <c r="AB118" s="986"/>
      <c r="AC118" s="986"/>
      <c r="AD118" s="986"/>
      <c r="AE118" s="987"/>
      <c r="AF118" s="988" t="s">
        <v>304</v>
      </c>
      <c r="AG118" s="986"/>
      <c r="AH118" s="986"/>
      <c r="AI118" s="986"/>
      <c r="AJ118" s="987"/>
      <c r="AK118" s="988" t="s">
        <v>303</v>
      </c>
      <c r="AL118" s="986"/>
      <c r="AM118" s="986"/>
      <c r="AN118" s="986"/>
      <c r="AO118" s="987"/>
      <c r="AP118" s="989" t="s">
        <v>424</v>
      </c>
      <c r="AQ118" s="990"/>
      <c r="AR118" s="990"/>
      <c r="AS118" s="990"/>
      <c r="AT118" s="991"/>
      <c r="AU118" s="1020"/>
      <c r="AV118" s="1021"/>
      <c r="AW118" s="1021"/>
      <c r="AX118" s="1021"/>
      <c r="AY118" s="1021"/>
      <c r="AZ118" s="963" t="s">
        <v>454</v>
      </c>
      <c r="BA118" s="964"/>
      <c r="BB118" s="964"/>
      <c r="BC118" s="964"/>
      <c r="BD118" s="964"/>
      <c r="BE118" s="964"/>
      <c r="BF118" s="964"/>
      <c r="BG118" s="964"/>
      <c r="BH118" s="964"/>
      <c r="BI118" s="964"/>
      <c r="BJ118" s="964"/>
      <c r="BK118" s="964"/>
      <c r="BL118" s="964"/>
      <c r="BM118" s="964"/>
      <c r="BN118" s="964"/>
      <c r="BO118" s="964"/>
      <c r="BP118" s="965"/>
      <c r="BQ118" s="966" t="s">
        <v>128</v>
      </c>
      <c r="BR118" s="929"/>
      <c r="BS118" s="929"/>
      <c r="BT118" s="929"/>
      <c r="BU118" s="929"/>
      <c r="BV118" s="929" t="s">
        <v>128</v>
      </c>
      <c r="BW118" s="929"/>
      <c r="BX118" s="929"/>
      <c r="BY118" s="929"/>
      <c r="BZ118" s="929"/>
      <c r="CA118" s="929" t="s">
        <v>128</v>
      </c>
      <c r="CB118" s="929"/>
      <c r="CC118" s="929"/>
      <c r="CD118" s="929"/>
      <c r="CE118" s="929"/>
      <c r="CF118" s="959" t="s">
        <v>128</v>
      </c>
      <c r="CG118" s="960"/>
      <c r="CH118" s="960"/>
      <c r="CI118" s="960"/>
      <c r="CJ118" s="960"/>
      <c r="CK118" s="1015"/>
      <c r="CL118" s="902"/>
      <c r="CM118" s="905" t="s">
        <v>455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128</v>
      </c>
      <c r="DH118" s="861"/>
      <c r="DI118" s="861"/>
      <c r="DJ118" s="861"/>
      <c r="DK118" s="862"/>
      <c r="DL118" s="863" t="s">
        <v>128</v>
      </c>
      <c r="DM118" s="861"/>
      <c r="DN118" s="861"/>
      <c r="DO118" s="861"/>
      <c r="DP118" s="862"/>
      <c r="DQ118" s="863" t="s">
        <v>430</v>
      </c>
      <c r="DR118" s="861"/>
      <c r="DS118" s="861"/>
      <c r="DT118" s="861"/>
      <c r="DU118" s="862"/>
      <c r="DV118" s="908" t="s">
        <v>128</v>
      </c>
      <c r="DW118" s="909"/>
      <c r="DX118" s="909"/>
      <c r="DY118" s="909"/>
      <c r="DZ118" s="910"/>
    </row>
    <row r="119" spans="1:130" s="247" customFormat="1" ht="26.25" customHeight="1" x14ac:dyDescent="0.15">
      <c r="A119" s="899" t="s">
        <v>428</v>
      </c>
      <c r="B119" s="900"/>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128</v>
      </c>
      <c r="AB119" s="979"/>
      <c r="AC119" s="979"/>
      <c r="AD119" s="979"/>
      <c r="AE119" s="980"/>
      <c r="AF119" s="981" t="s">
        <v>128</v>
      </c>
      <c r="AG119" s="979"/>
      <c r="AH119" s="979"/>
      <c r="AI119" s="979"/>
      <c r="AJ119" s="980"/>
      <c r="AK119" s="981" t="s">
        <v>128</v>
      </c>
      <c r="AL119" s="979"/>
      <c r="AM119" s="979"/>
      <c r="AN119" s="979"/>
      <c r="AO119" s="980"/>
      <c r="AP119" s="982" t="s">
        <v>128</v>
      </c>
      <c r="AQ119" s="983"/>
      <c r="AR119" s="983"/>
      <c r="AS119" s="983"/>
      <c r="AT119" s="984"/>
      <c r="AU119" s="1022"/>
      <c r="AV119" s="1023"/>
      <c r="AW119" s="1023"/>
      <c r="AX119" s="1023"/>
      <c r="AY119" s="1023"/>
      <c r="AZ119" s="278" t="s">
        <v>184</v>
      </c>
      <c r="BA119" s="278"/>
      <c r="BB119" s="278"/>
      <c r="BC119" s="278"/>
      <c r="BD119" s="278"/>
      <c r="BE119" s="278"/>
      <c r="BF119" s="278"/>
      <c r="BG119" s="278"/>
      <c r="BH119" s="278"/>
      <c r="BI119" s="278"/>
      <c r="BJ119" s="278"/>
      <c r="BK119" s="278"/>
      <c r="BL119" s="278"/>
      <c r="BM119" s="278"/>
      <c r="BN119" s="278"/>
      <c r="BO119" s="961" t="s">
        <v>456</v>
      </c>
      <c r="BP119" s="962"/>
      <c r="BQ119" s="966">
        <v>5084016</v>
      </c>
      <c r="BR119" s="929"/>
      <c r="BS119" s="929"/>
      <c r="BT119" s="929"/>
      <c r="BU119" s="929"/>
      <c r="BV119" s="929">
        <v>5245986</v>
      </c>
      <c r="BW119" s="929"/>
      <c r="BX119" s="929"/>
      <c r="BY119" s="929"/>
      <c r="BZ119" s="929"/>
      <c r="CA119" s="929">
        <v>5785159</v>
      </c>
      <c r="CB119" s="929"/>
      <c r="CC119" s="929"/>
      <c r="CD119" s="929"/>
      <c r="CE119" s="929"/>
      <c r="CF119" s="827"/>
      <c r="CG119" s="828"/>
      <c r="CH119" s="828"/>
      <c r="CI119" s="828"/>
      <c r="CJ119" s="918"/>
      <c r="CK119" s="1016"/>
      <c r="CL119" s="904"/>
      <c r="CM119" s="922" t="s">
        <v>457</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v>1452</v>
      </c>
      <c r="DH119" s="844"/>
      <c r="DI119" s="844"/>
      <c r="DJ119" s="844"/>
      <c r="DK119" s="845"/>
      <c r="DL119" s="846">
        <v>9180</v>
      </c>
      <c r="DM119" s="844"/>
      <c r="DN119" s="844"/>
      <c r="DO119" s="844"/>
      <c r="DP119" s="845"/>
      <c r="DQ119" s="846">
        <v>37620</v>
      </c>
      <c r="DR119" s="844"/>
      <c r="DS119" s="844"/>
      <c r="DT119" s="844"/>
      <c r="DU119" s="845"/>
      <c r="DV119" s="932">
        <v>2.8</v>
      </c>
      <c r="DW119" s="933"/>
      <c r="DX119" s="933"/>
      <c r="DY119" s="933"/>
      <c r="DZ119" s="934"/>
    </row>
    <row r="120" spans="1:130" s="247" customFormat="1" ht="26.25" customHeight="1" x14ac:dyDescent="0.15">
      <c r="A120" s="901"/>
      <c r="B120" s="902"/>
      <c r="C120" s="905" t="s">
        <v>434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128</v>
      </c>
      <c r="AB120" s="861"/>
      <c r="AC120" s="861"/>
      <c r="AD120" s="861"/>
      <c r="AE120" s="862"/>
      <c r="AF120" s="863" t="s">
        <v>430</v>
      </c>
      <c r="AG120" s="861"/>
      <c r="AH120" s="861"/>
      <c r="AI120" s="861"/>
      <c r="AJ120" s="862"/>
      <c r="AK120" s="863" t="s">
        <v>430</v>
      </c>
      <c r="AL120" s="861"/>
      <c r="AM120" s="861"/>
      <c r="AN120" s="861"/>
      <c r="AO120" s="862"/>
      <c r="AP120" s="908" t="s">
        <v>128</v>
      </c>
      <c r="AQ120" s="909"/>
      <c r="AR120" s="909"/>
      <c r="AS120" s="909"/>
      <c r="AT120" s="910"/>
      <c r="AU120" s="967" t="s">
        <v>458</v>
      </c>
      <c r="AV120" s="968"/>
      <c r="AW120" s="968"/>
      <c r="AX120" s="968"/>
      <c r="AY120" s="969"/>
      <c r="AZ120" s="944" t="s">
        <v>459</v>
      </c>
      <c r="BA120" s="889"/>
      <c r="BB120" s="889"/>
      <c r="BC120" s="889"/>
      <c r="BD120" s="889"/>
      <c r="BE120" s="889"/>
      <c r="BF120" s="889"/>
      <c r="BG120" s="889"/>
      <c r="BH120" s="889"/>
      <c r="BI120" s="889"/>
      <c r="BJ120" s="889"/>
      <c r="BK120" s="889"/>
      <c r="BL120" s="889"/>
      <c r="BM120" s="889"/>
      <c r="BN120" s="889"/>
      <c r="BO120" s="889"/>
      <c r="BP120" s="890"/>
      <c r="BQ120" s="945">
        <v>1436684</v>
      </c>
      <c r="BR120" s="926"/>
      <c r="BS120" s="926"/>
      <c r="BT120" s="926"/>
      <c r="BU120" s="926"/>
      <c r="BV120" s="926">
        <v>1359402</v>
      </c>
      <c r="BW120" s="926"/>
      <c r="BX120" s="926"/>
      <c r="BY120" s="926"/>
      <c r="BZ120" s="926"/>
      <c r="CA120" s="926">
        <v>1525631</v>
      </c>
      <c r="CB120" s="926"/>
      <c r="CC120" s="926"/>
      <c r="CD120" s="926"/>
      <c r="CE120" s="926"/>
      <c r="CF120" s="950">
        <v>112.5</v>
      </c>
      <c r="CG120" s="951"/>
      <c r="CH120" s="951"/>
      <c r="CI120" s="951"/>
      <c r="CJ120" s="951"/>
      <c r="CK120" s="952" t="s">
        <v>460</v>
      </c>
      <c r="CL120" s="936"/>
      <c r="CM120" s="936"/>
      <c r="CN120" s="936"/>
      <c r="CO120" s="937"/>
      <c r="CP120" s="956" t="s">
        <v>461</v>
      </c>
      <c r="CQ120" s="957"/>
      <c r="CR120" s="957"/>
      <c r="CS120" s="957"/>
      <c r="CT120" s="957"/>
      <c r="CU120" s="957"/>
      <c r="CV120" s="957"/>
      <c r="CW120" s="957"/>
      <c r="CX120" s="957"/>
      <c r="CY120" s="957"/>
      <c r="CZ120" s="957"/>
      <c r="DA120" s="957"/>
      <c r="DB120" s="957"/>
      <c r="DC120" s="957"/>
      <c r="DD120" s="957"/>
      <c r="DE120" s="957"/>
      <c r="DF120" s="958"/>
      <c r="DG120" s="945">
        <v>408696</v>
      </c>
      <c r="DH120" s="926"/>
      <c r="DI120" s="926"/>
      <c r="DJ120" s="926"/>
      <c r="DK120" s="926"/>
      <c r="DL120" s="926">
        <v>412068</v>
      </c>
      <c r="DM120" s="926"/>
      <c r="DN120" s="926"/>
      <c r="DO120" s="926"/>
      <c r="DP120" s="926"/>
      <c r="DQ120" s="926">
        <v>409760</v>
      </c>
      <c r="DR120" s="926"/>
      <c r="DS120" s="926"/>
      <c r="DT120" s="926"/>
      <c r="DU120" s="926"/>
      <c r="DV120" s="927">
        <v>30.2</v>
      </c>
      <c r="DW120" s="927"/>
      <c r="DX120" s="927"/>
      <c r="DY120" s="927"/>
      <c r="DZ120" s="928"/>
    </row>
    <row r="121" spans="1:130" s="247" customFormat="1" ht="26.25" customHeight="1" x14ac:dyDescent="0.15">
      <c r="A121" s="901"/>
      <c r="B121" s="902"/>
      <c r="C121" s="947" t="s">
        <v>462</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430</v>
      </c>
      <c r="AB121" s="861"/>
      <c r="AC121" s="861"/>
      <c r="AD121" s="861"/>
      <c r="AE121" s="862"/>
      <c r="AF121" s="863" t="s">
        <v>430</v>
      </c>
      <c r="AG121" s="861"/>
      <c r="AH121" s="861"/>
      <c r="AI121" s="861"/>
      <c r="AJ121" s="862"/>
      <c r="AK121" s="863" t="s">
        <v>128</v>
      </c>
      <c r="AL121" s="861"/>
      <c r="AM121" s="861"/>
      <c r="AN121" s="861"/>
      <c r="AO121" s="862"/>
      <c r="AP121" s="908" t="s">
        <v>128</v>
      </c>
      <c r="AQ121" s="909"/>
      <c r="AR121" s="909"/>
      <c r="AS121" s="909"/>
      <c r="AT121" s="910"/>
      <c r="AU121" s="970"/>
      <c r="AV121" s="971"/>
      <c r="AW121" s="971"/>
      <c r="AX121" s="971"/>
      <c r="AY121" s="972"/>
      <c r="AZ121" s="896" t="s">
        <v>463</v>
      </c>
      <c r="BA121" s="831"/>
      <c r="BB121" s="831"/>
      <c r="BC121" s="831"/>
      <c r="BD121" s="831"/>
      <c r="BE121" s="831"/>
      <c r="BF121" s="831"/>
      <c r="BG121" s="831"/>
      <c r="BH121" s="831"/>
      <c r="BI121" s="831"/>
      <c r="BJ121" s="831"/>
      <c r="BK121" s="831"/>
      <c r="BL121" s="831"/>
      <c r="BM121" s="831"/>
      <c r="BN121" s="831"/>
      <c r="BO121" s="831"/>
      <c r="BP121" s="832"/>
      <c r="BQ121" s="897">
        <v>657748</v>
      </c>
      <c r="BR121" s="898"/>
      <c r="BS121" s="898"/>
      <c r="BT121" s="898"/>
      <c r="BU121" s="898"/>
      <c r="BV121" s="898">
        <v>615025</v>
      </c>
      <c r="BW121" s="898"/>
      <c r="BX121" s="898"/>
      <c r="BY121" s="898"/>
      <c r="BZ121" s="898"/>
      <c r="CA121" s="898">
        <v>639497</v>
      </c>
      <c r="CB121" s="898"/>
      <c r="CC121" s="898"/>
      <c r="CD121" s="898"/>
      <c r="CE121" s="898"/>
      <c r="CF121" s="959">
        <v>47.2</v>
      </c>
      <c r="CG121" s="960"/>
      <c r="CH121" s="960"/>
      <c r="CI121" s="960"/>
      <c r="CJ121" s="960"/>
      <c r="CK121" s="953"/>
      <c r="CL121" s="939"/>
      <c r="CM121" s="939"/>
      <c r="CN121" s="939"/>
      <c r="CO121" s="940"/>
      <c r="CP121" s="919" t="s">
        <v>403</v>
      </c>
      <c r="CQ121" s="920"/>
      <c r="CR121" s="920"/>
      <c r="CS121" s="920"/>
      <c r="CT121" s="920"/>
      <c r="CU121" s="920"/>
      <c r="CV121" s="920"/>
      <c r="CW121" s="920"/>
      <c r="CX121" s="920"/>
      <c r="CY121" s="920"/>
      <c r="CZ121" s="920"/>
      <c r="DA121" s="920"/>
      <c r="DB121" s="920"/>
      <c r="DC121" s="920"/>
      <c r="DD121" s="920"/>
      <c r="DE121" s="920"/>
      <c r="DF121" s="921"/>
      <c r="DG121" s="897">
        <v>109904</v>
      </c>
      <c r="DH121" s="898"/>
      <c r="DI121" s="898"/>
      <c r="DJ121" s="898"/>
      <c r="DK121" s="898"/>
      <c r="DL121" s="898">
        <v>135800</v>
      </c>
      <c r="DM121" s="898"/>
      <c r="DN121" s="898"/>
      <c r="DO121" s="898"/>
      <c r="DP121" s="898"/>
      <c r="DQ121" s="898">
        <v>176834</v>
      </c>
      <c r="DR121" s="898"/>
      <c r="DS121" s="898"/>
      <c r="DT121" s="898"/>
      <c r="DU121" s="898"/>
      <c r="DV121" s="875">
        <v>13</v>
      </c>
      <c r="DW121" s="875"/>
      <c r="DX121" s="875"/>
      <c r="DY121" s="875"/>
      <c r="DZ121" s="876"/>
    </row>
    <row r="122" spans="1:130" s="247" customFormat="1" ht="26.25" customHeight="1" x14ac:dyDescent="0.15">
      <c r="A122" s="901"/>
      <c r="B122" s="902"/>
      <c r="C122" s="905" t="s">
        <v>444</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430</v>
      </c>
      <c r="AB122" s="861"/>
      <c r="AC122" s="861"/>
      <c r="AD122" s="861"/>
      <c r="AE122" s="862"/>
      <c r="AF122" s="863" t="s">
        <v>128</v>
      </c>
      <c r="AG122" s="861"/>
      <c r="AH122" s="861"/>
      <c r="AI122" s="861"/>
      <c r="AJ122" s="862"/>
      <c r="AK122" s="863" t="s">
        <v>430</v>
      </c>
      <c r="AL122" s="861"/>
      <c r="AM122" s="861"/>
      <c r="AN122" s="861"/>
      <c r="AO122" s="862"/>
      <c r="AP122" s="908" t="s">
        <v>128</v>
      </c>
      <c r="AQ122" s="909"/>
      <c r="AR122" s="909"/>
      <c r="AS122" s="909"/>
      <c r="AT122" s="910"/>
      <c r="AU122" s="970"/>
      <c r="AV122" s="971"/>
      <c r="AW122" s="971"/>
      <c r="AX122" s="971"/>
      <c r="AY122" s="972"/>
      <c r="AZ122" s="963" t="s">
        <v>464</v>
      </c>
      <c r="BA122" s="964"/>
      <c r="BB122" s="964"/>
      <c r="BC122" s="964"/>
      <c r="BD122" s="964"/>
      <c r="BE122" s="964"/>
      <c r="BF122" s="964"/>
      <c r="BG122" s="964"/>
      <c r="BH122" s="964"/>
      <c r="BI122" s="964"/>
      <c r="BJ122" s="964"/>
      <c r="BK122" s="964"/>
      <c r="BL122" s="964"/>
      <c r="BM122" s="964"/>
      <c r="BN122" s="964"/>
      <c r="BO122" s="964"/>
      <c r="BP122" s="965"/>
      <c r="BQ122" s="966">
        <v>2965679</v>
      </c>
      <c r="BR122" s="929"/>
      <c r="BS122" s="929"/>
      <c r="BT122" s="929"/>
      <c r="BU122" s="929"/>
      <c r="BV122" s="929">
        <v>3125888</v>
      </c>
      <c r="BW122" s="929"/>
      <c r="BX122" s="929"/>
      <c r="BY122" s="929"/>
      <c r="BZ122" s="929"/>
      <c r="CA122" s="929">
        <v>3488913</v>
      </c>
      <c r="CB122" s="929"/>
      <c r="CC122" s="929"/>
      <c r="CD122" s="929"/>
      <c r="CE122" s="929"/>
      <c r="CF122" s="930">
        <v>257.3</v>
      </c>
      <c r="CG122" s="931"/>
      <c r="CH122" s="931"/>
      <c r="CI122" s="931"/>
      <c r="CJ122" s="931"/>
      <c r="CK122" s="953"/>
      <c r="CL122" s="939"/>
      <c r="CM122" s="939"/>
      <c r="CN122" s="939"/>
      <c r="CO122" s="940"/>
      <c r="CP122" s="919" t="s">
        <v>400</v>
      </c>
      <c r="CQ122" s="920"/>
      <c r="CR122" s="920"/>
      <c r="CS122" s="920"/>
      <c r="CT122" s="920"/>
      <c r="CU122" s="920"/>
      <c r="CV122" s="920"/>
      <c r="CW122" s="920"/>
      <c r="CX122" s="920"/>
      <c r="CY122" s="920"/>
      <c r="CZ122" s="920"/>
      <c r="DA122" s="920"/>
      <c r="DB122" s="920"/>
      <c r="DC122" s="920"/>
      <c r="DD122" s="920"/>
      <c r="DE122" s="920"/>
      <c r="DF122" s="921"/>
      <c r="DG122" s="897" t="s">
        <v>128</v>
      </c>
      <c r="DH122" s="898"/>
      <c r="DI122" s="898"/>
      <c r="DJ122" s="898"/>
      <c r="DK122" s="898"/>
      <c r="DL122" s="898" t="s">
        <v>128</v>
      </c>
      <c r="DM122" s="898"/>
      <c r="DN122" s="898"/>
      <c r="DO122" s="898"/>
      <c r="DP122" s="898"/>
      <c r="DQ122" s="898" t="s">
        <v>128</v>
      </c>
      <c r="DR122" s="898"/>
      <c r="DS122" s="898"/>
      <c r="DT122" s="898"/>
      <c r="DU122" s="898"/>
      <c r="DV122" s="875" t="s">
        <v>430</v>
      </c>
      <c r="DW122" s="875"/>
      <c r="DX122" s="875"/>
      <c r="DY122" s="875"/>
      <c r="DZ122" s="876"/>
    </row>
    <row r="123" spans="1:130" s="247" customFormat="1" ht="26.25" customHeight="1" x14ac:dyDescent="0.15">
      <c r="A123" s="901"/>
      <c r="B123" s="902"/>
      <c r="C123" s="905" t="s">
        <v>450</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128</v>
      </c>
      <c r="AB123" s="861"/>
      <c r="AC123" s="861"/>
      <c r="AD123" s="861"/>
      <c r="AE123" s="862"/>
      <c r="AF123" s="863" t="s">
        <v>128</v>
      </c>
      <c r="AG123" s="861"/>
      <c r="AH123" s="861"/>
      <c r="AI123" s="861"/>
      <c r="AJ123" s="862"/>
      <c r="AK123" s="863" t="s">
        <v>128</v>
      </c>
      <c r="AL123" s="861"/>
      <c r="AM123" s="861"/>
      <c r="AN123" s="861"/>
      <c r="AO123" s="862"/>
      <c r="AP123" s="908" t="s">
        <v>430</v>
      </c>
      <c r="AQ123" s="909"/>
      <c r="AR123" s="909"/>
      <c r="AS123" s="909"/>
      <c r="AT123" s="910"/>
      <c r="AU123" s="973"/>
      <c r="AV123" s="974"/>
      <c r="AW123" s="974"/>
      <c r="AX123" s="974"/>
      <c r="AY123" s="974"/>
      <c r="AZ123" s="278" t="s">
        <v>184</v>
      </c>
      <c r="BA123" s="278"/>
      <c r="BB123" s="278"/>
      <c r="BC123" s="278"/>
      <c r="BD123" s="278"/>
      <c r="BE123" s="278"/>
      <c r="BF123" s="278"/>
      <c r="BG123" s="278"/>
      <c r="BH123" s="278"/>
      <c r="BI123" s="278"/>
      <c r="BJ123" s="278"/>
      <c r="BK123" s="278"/>
      <c r="BL123" s="278"/>
      <c r="BM123" s="278"/>
      <c r="BN123" s="278"/>
      <c r="BO123" s="961" t="s">
        <v>465</v>
      </c>
      <c r="BP123" s="962"/>
      <c r="BQ123" s="916">
        <v>5060111</v>
      </c>
      <c r="BR123" s="917"/>
      <c r="BS123" s="917"/>
      <c r="BT123" s="917"/>
      <c r="BU123" s="917"/>
      <c r="BV123" s="917">
        <v>5100315</v>
      </c>
      <c r="BW123" s="917"/>
      <c r="BX123" s="917"/>
      <c r="BY123" s="917"/>
      <c r="BZ123" s="917"/>
      <c r="CA123" s="917">
        <v>5654041</v>
      </c>
      <c r="CB123" s="917"/>
      <c r="CC123" s="917"/>
      <c r="CD123" s="917"/>
      <c r="CE123" s="917"/>
      <c r="CF123" s="827"/>
      <c r="CG123" s="828"/>
      <c r="CH123" s="828"/>
      <c r="CI123" s="828"/>
      <c r="CJ123" s="918"/>
      <c r="CK123" s="953"/>
      <c r="CL123" s="939"/>
      <c r="CM123" s="939"/>
      <c r="CN123" s="939"/>
      <c r="CO123" s="940"/>
      <c r="CP123" s="919" t="s">
        <v>401</v>
      </c>
      <c r="CQ123" s="920"/>
      <c r="CR123" s="920"/>
      <c r="CS123" s="920"/>
      <c r="CT123" s="920"/>
      <c r="CU123" s="920"/>
      <c r="CV123" s="920"/>
      <c r="CW123" s="920"/>
      <c r="CX123" s="920"/>
      <c r="CY123" s="920"/>
      <c r="CZ123" s="920"/>
      <c r="DA123" s="920"/>
      <c r="DB123" s="920"/>
      <c r="DC123" s="920"/>
      <c r="DD123" s="920"/>
      <c r="DE123" s="920"/>
      <c r="DF123" s="921"/>
      <c r="DG123" s="860" t="s">
        <v>128</v>
      </c>
      <c r="DH123" s="861"/>
      <c r="DI123" s="861"/>
      <c r="DJ123" s="861"/>
      <c r="DK123" s="862"/>
      <c r="DL123" s="863" t="s">
        <v>128</v>
      </c>
      <c r="DM123" s="861"/>
      <c r="DN123" s="861"/>
      <c r="DO123" s="861"/>
      <c r="DP123" s="862"/>
      <c r="DQ123" s="863" t="s">
        <v>128</v>
      </c>
      <c r="DR123" s="861"/>
      <c r="DS123" s="861"/>
      <c r="DT123" s="861"/>
      <c r="DU123" s="862"/>
      <c r="DV123" s="908" t="s">
        <v>128</v>
      </c>
      <c r="DW123" s="909"/>
      <c r="DX123" s="909"/>
      <c r="DY123" s="909"/>
      <c r="DZ123" s="910"/>
    </row>
    <row r="124" spans="1:130" s="247" customFormat="1" ht="26.25" customHeight="1" thickBot="1" x14ac:dyDescent="0.2">
      <c r="A124" s="901"/>
      <c r="B124" s="902"/>
      <c r="C124" s="905" t="s">
        <v>453</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128</v>
      </c>
      <c r="AB124" s="861"/>
      <c r="AC124" s="861"/>
      <c r="AD124" s="861"/>
      <c r="AE124" s="862"/>
      <c r="AF124" s="863" t="s">
        <v>128</v>
      </c>
      <c r="AG124" s="861"/>
      <c r="AH124" s="861"/>
      <c r="AI124" s="861"/>
      <c r="AJ124" s="862"/>
      <c r="AK124" s="863" t="s">
        <v>128</v>
      </c>
      <c r="AL124" s="861"/>
      <c r="AM124" s="861"/>
      <c r="AN124" s="861"/>
      <c r="AO124" s="862"/>
      <c r="AP124" s="908" t="s">
        <v>128</v>
      </c>
      <c r="AQ124" s="909"/>
      <c r="AR124" s="909"/>
      <c r="AS124" s="909"/>
      <c r="AT124" s="910"/>
      <c r="AU124" s="911" t="s">
        <v>466</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1.7</v>
      </c>
      <c r="BR124" s="915"/>
      <c r="BS124" s="915"/>
      <c r="BT124" s="915"/>
      <c r="BU124" s="915"/>
      <c r="BV124" s="915">
        <v>10.7</v>
      </c>
      <c r="BW124" s="915"/>
      <c r="BX124" s="915"/>
      <c r="BY124" s="915"/>
      <c r="BZ124" s="915"/>
      <c r="CA124" s="915">
        <v>9.6</v>
      </c>
      <c r="CB124" s="915"/>
      <c r="CC124" s="915"/>
      <c r="CD124" s="915"/>
      <c r="CE124" s="915"/>
      <c r="CF124" s="805"/>
      <c r="CG124" s="806"/>
      <c r="CH124" s="806"/>
      <c r="CI124" s="806"/>
      <c r="CJ124" s="946"/>
      <c r="CK124" s="954"/>
      <c r="CL124" s="954"/>
      <c r="CM124" s="954"/>
      <c r="CN124" s="954"/>
      <c r="CO124" s="955"/>
      <c r="CP124" s="919" t="s">
        <v>467</v>
      </c>
      <c r="CQ124" s="920"/>
      <c r="CR124" s="920"/>
      <c r="CS124" s="920"/>
      <c r="CT124" s="920"/>
      <c r="CU124" s="920"/>
      <c r="CV124" s="920"/>
      <c r="CW124" s="920"/>
      <c r="CX124" s="920"/>
      <c r="CY124" s="920"/>
      <c r="CZ124" s="920"/>
      <c r="DA124" s="920"/>
      <c r="DB124" s="920"/>
      <c r="DC124" s="920"/>
      <c r="DD124" s="920"/>
      <c r="DE124" s="920"/>
      <c r="DF124" s="921"/>
      <c r="DG124" s="843" t="s">
        <v>128</v>
      </c>
      <c r="DH124" s="844"/>
      <c r="DI124" s="844"/>
      <c r="DJ124" s="844"/>
      <c r="DK124" s="845"/>
      <c r="DL124" s="846" t="s">
        <v>128</v>
      </c>
      <c r="DM124" s="844"/>
      <c r="DN124" s="844"/>
      <c r="DO124" s="844"/>
      <c r="DP124" s="845"/>
      <c r="DQ124" s="846" t="s">
        <v>128</v>
      </c>
      <c r="DR124" s="844"/>
      <c r="DS124" s="844"/>
      <c r="DT124" s="844"/>
      <c r="DU124" s="845"/>
      <c r="DV124" s="932" t="s">
        <v>128</v>
      </c>
      <c r="DW124" s="933"/>
      <c r="DX124" s="933"/>
      <c r="DY124" s="933"/>
      <c r="DZ124" s="934"/>
    </row>
    <row r="125" spans="1:130" s="247" customFormat="1" ht="26.25" customHeight="1" x14ac:dyDescent="0.15">
      <c r="A125" s="901"/>
      <c r="B125" s="902"/>
      <c r="C125" s="905" t="s">
        <v>455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128</v>
      </c>
      <c r="AB125" s="861"/>
      <c r="AC125" s="861"/>
      <c r="AD125" s="861"/>
      <c r="AE125" s="862"/>
      <c r="AF125" s="863" t="s">
        <v>128</v>
      </c>
      <c r="AG125" s="861"/>
      <c r="AH125" s="861"/>
      <c r="AI125" s="861"/>
      <c r="AJ125" s="862"/>
      <c r="AK125" s="863" t="s">
        <v>128</v>
      </c>
      <c r="AL125" s="861"/>
      <c r="AM125" s="861"/>
      <c r="AN125" s="861"/>
      <c r="AO125" s="862"/>
      <c r="AP125" s="908" t="s">
        <v>128</v>
      </c>
      <c r="AQ125" s="909"/>
      <c r="AR125" s="909"/>
      <c r="AS125" s="909"/>
      <c r="AT125" s="91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5" t="s">
        <v>468</v>
      </c>
      <c r="CL125" s="936"/>
      <c r="CM125" s="936"/>
      <c r="CN125" s="936"/>
      <c r="CO125" s="937"/>
      <c r="CP125" s="944" t="s">
        <v>469</v>
      </c>
      <c r="CQ125" s="889"/>
      <c r="CR125" s="889"/>
      <c r="CS125" s="889"/>
      <c r="CT125" s="889"/>
      <c r="CU125" s="889"/>
      <c r="CV125" s="889"/>
      <c r="CW125" s="889"/>
      <c r="CX125" s="889"/>
      <c r="CY125" s="889"/>
      <c r="CZ125" s="889"/>
      <c r="DA125" s="889"/>
      <c r="DB125" s="889"/>
      <c r="DC125" s="889"/>
      <c r="DD125" s="889"/>
      <c r="DE125" s="889"/>
      <c r="DF125" s="890"/>
      <c r="DG125" s="945" t="s">
        <v>128</v>
      </c>
      <c r="DH125" s="926"/>
      <c r="DI125" s="926"/>
      <c r="DJ125" s="926"/>
      <c r="DK125" s="926"/>
      <c r="DL125" s="926" t="s">
        <v>128</v>
      </c>
      <c r="DM125" s="926"/>
      <c r="DN125" s="926"/>
      <c r="DO125" s="926"/>
      <c r="DP125" s="926"/>
      <c r="DQ125" s="926" t="s">
        <v>470</v>
      </c>
      <c r="DR125" s="926"/>
      <c r="DS125" s="926"/>
      <c r="DT125" s="926"/>
      <c r="DU125" s="926"/>
      <c r="DV125" s="927" t="s">
        <v>128</v>
      </c>
      <c r="DW125" s="927"/>
      <c r="DX125" s="927"/>
      <c r="DY125" s="927"/>
      <c r="DZ125" s="928"/>
    </row>
    <row r="126" spans="1:130" s="247" customFormat="1" ht="26.25" customHeight="1" thickBot="1" x14ac:dyDescent="0.2">
      <c r="A126" s="901"/>
      <c r="B126" s="902"/>
      <c r="C126" s="905" t="s">
        <v>457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v>1462</v>
      </c>
      <c r="AB126" s="861"/>
      <c r="AC126" s="861"/>
      <c r="AD126" s="861"/>
      <c r="AE126" s="862"/>
      <c r="AF126" s="863">
        <v>1456</v>
      </c>
      <c r="AG126" s="861"/>
      <c r="AH126" s="861"/>
      <c r="AI126" s="861"/>
      <c r="AJ126" s="862"/>
      <c r="AK126" s="863">
        <v>2318</v>
      </c>
      <c r="AL126" s="861"/>
      <c r="AM126" s="861"/>
      <c r="AN126" s="861"/>
      <c r="AO126" s="862"/>
      <c r="AP126" s="908">
        <v>0.2</v>
      </c>
      <c r="AQ126" s="909"/>
      <c r="AR126" s="909"/>
      <c r="AS126" s="909"/>
      <c r="AT126" s="91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8"/>
      <c r="CL126" s="939"/>
      <c r="CM126" s="939"/>
      <c r="CN126" s="939"/>
      <c r="CO126" s="940"/>
      <c r="CP126" s="896" t="s">
        <v>471</v>
      </c>
      <c r="CQ126" s="831"/>
      <c r="CR126" s="831"/>
      <c r="CS126" s="831"/>
      <c r="CT126" s="831"/>
      <c r="CU126" s="831"/>
      <c r="CV126" s="831"/>
      <c r="CW126" s="831"/>
      <c r="CX126" s="831"/>
      <c r="CY126" s="831"/>
      <c r="CZ126" s="831"/>
      <c r="DA126" s="831"/>
      <c r="DB126" s="831"/>
      <c r="DC126" s="831"/>
      <c r="DD126" s="831"/>
      <c r="DE126" s="831"/>
      <c r="DF126" s="832"/>
      <c r="DG126" s="897" t="s">
        <v>128</v>
      </c>
      <c r="DH126" s="898"/>
      <c r="DI126" s="898"/>
      <c r="DJ126" s="898"/>
      <c r="DK126" s="898"/>
      <c r="DL126" s="898" t="s">
        <v>128</v>
      </c>
      <c r="DM126" s="898"/>
      <c r="DN126" s="898"/>
      <c r="DO126" s="898"/>
      <c r="DP126" s="898"/>
      <c r="DQ126" s="898" t="s">
        <v>128</v>
      </c>
      <c r="DR126" s="898"/>
      <c r="DS126" s="898"/>
      <c r="DT126" s="898"/>
      <c r="DU126" s="898"/>
      <c r="DV126" s="875" t="s">
        <v>128</v>
      </c>
      <c r="DW126" s="875"/>
      <c r="DX126" s="875"/>
      <c r="DY126" s="875"/>
      <c r="DZ126" s="876"/>
    </row>
    <row r="127" spans="1:130" s="247" customFormat="1" ht="26.25" customHeight="1" x14ac:dyDescent="0.15">
      <c r="A127" s="903"/>
      <c r="B127" s="904"/>
      <c r="C127" s="922" t="s">
        <v>472</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v>1946</v>
      </c>
      <c r="AB127" s="861"/>
      <c r="AC127" s="861"/>
      <c r="AD127" s="861"/>
      <c r="AE127" s="862"/>
      <c r="AF127" s="863" t="s">
        <v>128</v>
      </c>
      <c r="AG127" s="861"/>
      <c r="AH127" s="861"/>
      <c r="AI127" s="861"/>
      <c r="AJ127" s="862"/>
      <c r="AK127" s="863" t="s">
        <v>128</v>
      </c>
      <c r="AL127" s="861"/>
      <c r="AM127" s="861"/>
      <c r="AN127" s="861"/>
      <c r="AO127" s="862"/>
      <c r="AP127" s="908" t="s">
        <v>128</v>
      </c>
      <c r="AQ127" s="909"/>
      <c r="AR127" s="909"/>
      <c r="AS127" s="909"/>
      <c r="AT127" s="910"/>
      <c r="AU127" s="283"/>
      <c r="AV127" s="283"/>
      <c r="AW127" s="283"/>
      <c r="AX127" s="925" t="s">
        <v>473</v>
      </c>
      <c r="AY127" s="893"/>
      <c r="AZ127" s="893"/>
      <c r="BA127" s="893"/>
      <c r="BB127" s="893"/>
      <c r="BC127" s="893"/>
      <c r="BD127" s="893"/>
      <c r="BE127" s="894"/>
      <c r="BF127" s="892" t="s">
        <v>474</v>
      </c>
      <c r="BG127" s="893"/>
      <c r="BH127" s="893"/>
      <c r="BI127" s="893"/>
      <c r="BJ127" s="893"/>
      <c r="BK127" s="893"/>
      <c r="BL127" s="894"/>
      <c r="BM127" s="892" t="s">
        <v>475</v>
      </c>
      <c r="BN127" s="893"/>
      <c r="BO127" s="893"/>
      <c r="BP127" s="893"/>
      <c r="BQ127" s="893"/>
      <c r="BR127" s="893"/>
      <c r="BS127" s="894"/>
      <c r="BT127" s="892" t="s">
        <v>476</v>
      </c>
      <c r="BU127" s="893"/>
      <c r="BV127" s="893"/>
      <c r="BW127" s="893"/>
      <c r="BX127" s="893"/>
      <c r="BY127" s="893"/>
      <c r="BZ127" s="895"/>
      <c r="CA127" s="283"/>
      <c r="CB127" s="283"/>
      <c r="CC127" s="283"/>
      <c r="CD127" s="284"/>
      <c r="CE127" s="284"/>
      <c r="CF127" s="284"/>
      <c r="CG127" s="281"/>
      <c r="CH127" s="281"/>
      <c r="CI127" s="281"/>
      <c r="CJ127" s="282"/>
      <c r="CK127" s="938"/>
      <c r="CL127" s="939"/>
      <c r="CM127" s="939"/>
      <c r="CN127" s="939"/>
      <c r="CO127" s="940"/>
      <c r="CP127" s="896" t="s">
        <v>477</v>
      </c>
      <c r="CQ127" s="831"/>
      <c r="CR127" s="831"/>
      <c r="CS127" s="831"/>
      <c r="CT127" s="831"/>
      <c r="CU127" s="831"/>
      <c r="CV127" s="831"/>
      <c r="CW127" s="831"/>
      <c r="CX127" s="831"/>
      <c r="CY127" s="831"/>
      <c r="CZ127" s="831"/>
      <c r="DA127" s="831"/>
      <c r="DB127" s="831"/>
      <c r="DC127" s="831"/>
      <c r="DD127" s="831"/>
      <c r="DE127" s="831"/>
      <c r="DF127" s="832"/>
      <c r="DG127" s="897" t="s">
        <v>128</v>
      </c>
      <c r="DH127" s="898"/>
      <c r="DI127" s="898"/>
      <c r="DJ127" s="898"/>
      <c r="DK127" s="898"/>
      <c r="DL127" s="898" t="s">
        <v>128</v>
      </c>
      <c r="DM127" s="898"/>
      <c r="DN127" s="898"/>
      <c r="DO127" s="898"/>
      <c r="DP127" s="898"/>
      <c r="DQ127" s="898" t="s">
        <v>128</v>
      </c>
      <c r="DR127" s="898"/>
      <c r="DS127" s="898"/>
      <c r="DT127" s="898"/>
      <c r="DU127" s="898"/>
      <c r="DV127" s="875" t="s">
        <v>128</v>
      </c>
      <c r="DW127" s="875"/>
      <c r="DX127" s="875"/>
      <c r="DY127" s="875"/>
      <c r="DZ127" s="876"/>
    </row>
    <row r="128" spans="1:130" s="247" customFormat="1" ht="26.25" customHeight="1" thickBot="1" x14ac:dyDescent="0.2">
      <c r="A128" s="877" t="s">
        <v>478</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479</v>
      </c>
      <c r="X128" s="879"/>
      <c r="Y128" s="879"/>
      <c r="Z128" s="880"/>
      <c r="AA128" s="881">
        <v>58352</v>
      </c>
      <c r="AB128" s="882"/>
      <c r="AC128" s="882"/>
      <c r="AD128" s="882"/>
      <c r="AE128" s="883"/>
      <c r="AF128" s="884">
        <v>47568</v>
      </c>
      <c r="AG128" s="882"/>
      <c r="AH128" s="882"/>
      <c r="AI128" s="882"/>
      <c r="AJ128" s="883"/>
      <c r="AK128" s="884">
        <v>46670</v>
      </c>
      <c r="AL128" s="882"/>
      <c r="AM128" s="882"/>
      <c r="AN128" s="882"/>
      <c r="AO128" s="883"/>
      <c r="AP128" s="885"/>
      <c r="AQ128" s="886"/>
      <c r="AR128" s="886"/>
      <c r="AS128" s="886"/>
      <c r="AT128" s="887"/>
      <c r="AU128" s="283"/>
      <c r="AV128" s="283"/>
      <c r="AW128" s="283"/>
      <c r="AX128" s="888" t="s">
        <v>480</v>
      </c>
      <c r="AY128" s="889"/>
      <c r="AZ128" s="889"/>
      <c r="BA128" s="889"/>
      <c r="BB128" s="889"/>
      <c r="BC128" s="889"/>
      <c r="BD128" s="889"/>
      <c r="BE128" s="890"/>
      <c r="BF128" s="867" t="s">
        <v>128</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4"/>
      <c r="CB128" s="284"/>
      <c r="CC128" s="284"/>
      <c r="CD128" s="284"/>
      <c r="CE128" s="284"/>
      <c r="CF128" s="284"/>
      <c r="CG128" s="281"/>
      <c r="CH128" s="281"/>
      <c r="CI128" s="281"/>
      <c r="CJ128" s="282"/>
      <c r="CK128" s="941"/>
      <c r="CL128" s="942"/>
      <c r="CM128" s="942"/>
      <c r="CN128" s="942"/>
      <c r="CO128" s="943"/>
      <c r="CP128" s="870" t="s">
        <v>481</v>
      </c>
      <c r="CQ128" s="809"/>
      <c r="CR128" s="809"/>
      <c r="CS128" s="809"/>
      <c r="CT128" s="809"/>
      <c r="CU128" s="809"/>
      <c r="CV128" s="809"/>
      <c r="CW128" s="809"/>
      <c r="CX128" s="809"/>
      <c r="CY128" s="809"/>
      <c r="CZ128" s="809"/>
      <c r="DA128" s="809"/>
      <c r="DB128" s="809"/>
      <c r="DC128" s="809"/>
      <c r="DD128" s="809"/>
      <c r="DE128" s="809"/>
      <c r="DF128" s="810"/>
      <c r="DG128" s="871">
        <v>23757</v>
      </c>
      <c r="DH128" s="872"/>
      <c r="DI128" s="872"/>
      <c r="DJ128" s="872"/>
      <c r="DK128" s="872"/>
      <c r="DL128" s="872">
        <v>16008</v>
      </c>
      <c r="DM128" s="872"/>
      <c r="DN128" s="872"/>
      <c r="DO128" s="872"/>
      <c r="DP128" s="872"/>
      <c r="DQ128" s="872">
        <v>8257</v>
      </c>
      <c r="DR128" s="872"/>
      <c r="DS128" s="872"/>
      <c r="DT128" s="872"/>
      <c r="DU128" s="872"/>
      <c r="DV128" s="873">
        <v>0.6</v>
      </c>
      <c r="DW128" s="873"/>
      <c r="DX128" s="873"/>
      <c r="DY128" s="873"/>
      <c r="DZ128" s="874"/>
    </row>
    <row r="129" spans="1:131" s="247" customFormat="1" ht="26.25" customHeight="1" x14ac:dyDescent="0.15">
      <c r="A129" s="855" t="s">
        <v>108</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482</v>
      </c>
      <c r="X129" s="858"/>
      <c r="Y129" s="858"/>
      <c r="Z129" s="859"/>
      <c r="AA129" s="860">
        <v>1710762</v>
      </c>
      <c r="AB129" s="861"/>
      <c r="AC129" s="861"/>
      <c r="AD129" s="861"/>
      <c r="AE129" s="862"/>
      <c r="AF129" s="863">
        <v>1629286</v>
      </c>
      <c r="AG129" s="861"/>
      <c r="AH129" s="861"/>
      <c r="AI129" s="861"/>
      <c r="AJ129" s="862"/>
      <c r="AK129" s="863">
        <v>1600997</v>
      </c>
      <c r="AL129" s="861"/>
      <c r="AM129" s="861"/>
      <c r="AN129" s="861"/>
      <c r="AO129" s="862"/>
      <c r="AP129" s="864"/>
      <c r="AQ129" s="865"/>
      <c r="AR129" s="865"/>
      <c r="AS129" s="865"/>
      <c r="AT129" s="866"/>
      <c r="AU129" s="285"/>
      <c r="AV129" s="285"/>
      <c r="AW129" s="285"/>
      <c r="AX129" s="830" t="s">
        <v>483</v>
      </c>
      <c r="AY129" s="831"/>
      <c r="AZ129" s="831"/>
      <c r="BA129" s="831"/>
      <c r="BB129" s="831"/>
      <c r="BC129" s="831"/>
      <c r="BD129" s="831"/>
      <c r="BE129" s="832"/>
      <c r="BF129" s="850" t="s">
        <v>128</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5" t="s">
        <v>484</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485</v>
      </c>
      <c r="X130" s="858"/>
      <c r="Y130" s="858"/>
      <c r="Z130" s="859"/>
      <c r="AA130" s="860">
        <v>307046</v>
      </c>
      <c r="AB130" s="861"/>
      <c r="AC130" s="861"/>
      <c r="AD130" s="861"/>
      <c r="AE130" s="862"/>
      <c r="AF130" s="863">
        <v>278889</v>
      </c>
      <c r="AG130" s="861"/>
      <c r="AH130" s="861"/>
      <c r="AI130" s="861"/>
      <c r="AJ130" s="862"/>
      <c r="AK130" s="863">
        <v>245041</v>
      </c>
      <c r="AL130" s="861"/>
      <c r="AM130" s="861"/>
      <c r="AN130" s="861"/>
      <c r="AO130" s="862"/>
      <c r="AP130" s="864"/>
      <c r="AQ130" s="865"/>
      <c r="AR130" s="865"/>
      <c r="AS130" s="865"/>
      <c r="AT130" s="866"/>
      <c r="AU130" s="285"/>
      <c r="AV130" s="285"/>
      <c r="AW130" s="285"/>
      <c r="AX130" s="830" t="s">
        <v>486</v>
      </c>
      <c r="AY130" s="831"/>
      <c r="AZ130" s="831"/>
      <c r="BA130" s="831"/>
      <c r="BB130" s="831"/>
      <c r="BC130" s="831"/>
      <c r="BD130" s="831"/>
      <c r="BE130" s="832"/>
      <c r="BF130" s="833">
        <v>10</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487</v>
      </c>
      <c r="X131" s="841"/>
      <c r="Y131" s="841"/>
      <c r="Z131" s="842"/>
      <c r="AA131" s="843">
        <v>1403716</v>
      </c>
      <c r="AB131" s="844"/>
      <c r="AC131" s="844"/>
      <c r="AD131" s="844"/>
      <c r="AE131" s="845"/>
      <c r="AF131" s="846">
        <v>1350397</v>
      </c>
      <c r="AG131" s="844"/>
      <c r="AH131" s="844"/>
      <c r="AI131" s="844"/>
      <c r="AJ131" s="845"/>
      <c r="AK131" s="846">
        <v>1355956</v>
      </c>
      <c r="AL131" s="844"/>
      <c r="AM131" s="844"/>
      <c r="AN131" s="844"/>
      <c r="AO131" s="845"/>
      <c r="AP131" s="847"/>
      <c r="AQ131" s="848"/>
      <c r="AR131" s="848"/>
      <c r="AS131" s="848"/>
      <c r="AT131" s="849"/>
      <c r="AU131" s="285"/>
      <c r="AV131" s="285"/>
      <c r="AW131" s="285"/>
      <c r="AX131" s="808" t="s">
        <v>488</v>
      </c>
      <c r="AY131" s="809"/>
      <c r="AZ131" s="809"/>
      <c r="BA131" s="809"/>
      <c r="BB131" s="809"/>
      <c r="BC131" s="809"/>
      <c r="BD131" s="809"/>
      <c r="BE131" s="810"/>
      <c r="BF131" s="811">
        <v>9.6</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7" t="s">
        <v>489</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490</v>
      </c>
      <c r="W132" s="821"/>
      <c r="X132" s="821"/>
      <c r="Y132" s="821"/>
      <c r="Z132" s="822"/>
      <c r="AA132" s="823">
        <v>9.9481661530000007</v>
      </c>
      <c r="AB132" s="824"/>
      <c r="AC132" s="824"/>
      <c r="AD132" s="824"/>
      <c r="AE132" s="825"/>
      <c r="AF132" s="826">
        <v>10.43174711</v>
      </c>
      <c r="AG132" s="824"/>
      <c r="AH132" s="824"/>
      <c r="AI132" s="824"/>
      <c r="AJ132" s="825"/>
      <c r="AK132" s="826">
        <v>9.7225131200000003</v>
      </c>
      <c r="AL132" s="824"/>
      <c r="AM132" s="824"/>
      <c r="AN132" s="824"/>
      <c r="AO132" s="825"/>
      <c r="AP132" s="827"/>
      <c r="AQ132" s="828"/>
      <c r="AR132" s="828"/>
      <c r="AS132" s="828"/>
      <c r="AT132" s="82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491</v>
      </c>
      <c r="W133" s="800"/>
      <c r="X133" s="800"/>
      <c r="Y133" s="800"/>
      <c r="Z133" s="801"/>
      <c r="AA133" s="802">
        <v>8.5</v>
      </c>
      <c r="AB133" s="803"/>
      <c r="AC133" s="803"/>
      <c r="AD133" s="803"/>
      <c r="AE133" s="804"/>
      <c r="AF133" s="802">
        <v>9.5</v>
      </c>
      <c r="AG133" s="803"/>
      <c r="AH133" s="803"/>
      <c r="AI133" s="803"/>
      <c r="AJ133" s="804"/>
      <c r="AK133" s="802">
        <v>10</v>
      </c>
      <c r="AL133" s="803"/>
      <c r="AM133" s="803"/>
      <c r="AN133" s="803"/>
      <c r="AO133" s="804"/>
      <c r="AP133" s="805"/>
      <c r="AQ133" s="806"/>
      <c r="AR133" s="806"/>
      <c r="AS133" s="806"/>
      <c r="AT133" s="80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pVi1bvJ2qfRhMulNb1nnzFQ08Wa1VJaQbka/tV1F+gm2Z95890lY/feu3RFO2tMzK5iQVx0iimKXnNW+dL+yA==" saltValue="EWgLMSKAI9VpLPG+JQQT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07TE/l8wNi1J1MbCkKJkaWSWUBujmqu8nMUyKMdKDTIsgBUhVFm7C5LRe4pzXdR5oHQZtMyR4nfApz3KbhlMQ==" saltValue="Tt+SxL5ki0XDEDVCF6A7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ICtDtYcKqbsO5R4GgU+Wp/wp6kbZFkGhtM7j1erOMlepfP7pcQDL9qfmdaOutUyIpPR0zp1ADC2QNBZcl3Kg==" saltValue="7Wbt8GOfYbSg4WTbY++D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500</v>
      </c>
      <c r="AL9" s="1230"/>
      <c r="AM9" s="1230"/>
      <c r="AN9" s="1231"/>
      <c r="AO9" s="313">
        <v>469849</v>
      </c>
      <c r="AP9" s="313">
        <v>261318</v>
      </c>
      <c r="AQ9" s="314">
        <v>198046</v>
      </c>
      <c r="AR9" s="315">
        <v>31.9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501</v>
      </c>
      <c r="AL10" s="1230"/>
      <c r="AM10" s="1230"/>
      <c r="AN10" s="1231"/>
      <c r="AO10" s="316">
        <v>33077</v>
      </c>
      <c r="AP10" s="316">
        <v>18397</v>
      </c>
      <c r="AQ10" s="317">
        <v>23470</v>
      </c>
      <c r="AR10" s="318">
        <v>-21.6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502</v>
      </c>
      <c r="AL11" s="1230"/>
      <c r="AM11" s="1230"/>
      <c r="AN11" s="1231"/>
      <c r="AO11" s="316">
        <v>62395</v>
      </c>
      <c r="AP11" s="316">
        <v>34702</v>
      </c>
      <c r="AQ11" s="317">
        <v>31217</v>
      </c>
      <c r="AR11" s="318">
        <v>11.2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503</v>
      </c>
      <c r="AL12" s="1230"/>
      <c r="AM12" s="1230"/>
      <c r="AN12" s="1231"/>
      <c r="AO12" s="316">
        <v>2491</v>
      </c>
      <c r="AP12" s="316">
        <v>1385</v>
      </c>
      <c r="AQ12" s="317">
        <v>3147</v>
      </c>
      <c r="AR12" s="318">
        <v>-56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504</v>
      </c>
      <c r="AL13" s="1230"/>
      <c r="AM13" s="1230"/>
      <c r="AN13" s="1231"/>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506</v>
      </c>
      <c r="AL14" s="1230"/>
      <c r="AM14" s="1230"/>
      <c r="AN14" s="1231"/>
      <c r="AO14" s="316">
        <v>24577</v>
      </c>
      <c r="AP14" s="316">
        <v>13669</v>
      </c>
      <c r="AQ14" s="317">
        <v>10757</v>
      </c>
      <c r="AR14" s="318">
        <v>27.1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507</v>
      </c>
      <c r="AL15" s="1230"/>
      <c r="AM15" s="1230"/>
      <c r="AN15" s="1231"/>
      <c r="AO15" s="316">
        <v>25416</v>
      </c>
      <c r="AP15" s="316">
        <v>14136</v>
      </c>
      <c r="AQ15" s="317">
        <v>4810</v>
      </c>
      <c r="AR15" s="318">
        <v>193.9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508</v>
      </c>
      <c r="AL16" s="1233"/>
      <c r="AM16" s="1233"/>
      <c r="AN16" s="1234"/>
      <c r="AO16" s="316">
        <v>-45625</v>
      </c>
      <c r="AP16" s="316">
        <v>-25375</v>
      </c>
      <c r="AQ16" s="317">
        <v>-18847</v>
      </c>
      <c r="AR16" s="318">
        <v>34.6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184</v>
      </c>
      <c r="AL17" s="1233"/>
      <c r="AM17" s="1233"/>
      <c r="AN17" s="1234"/>
      <c r="AO17" s="316">
        <v>572180</v>
      </c>
      <c r="AP17" s="316">
        <v>318231</v>
      </c>
      <c r="AQ17" s="317">
        <v>252599</v>
      </c>
      <c r="AR17" s="318">
        <v>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513</v>
      </c>
      <c r="AL21" s="1227"/>
      <c r="AM21" s="1227"/>
      <c r="AN21" s="1228"/>
      <c r="AO21" s="328">
        <v>27.25</v>
      </c>
      <c r="AP21" s="329">
        <v>22.36</v>
      </c>
      <c r="AQ21" s="330">
        <v>4.8899999999999997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514</v>
      </c>
      <c r="AL22" s="1227"/>
      <c r="AM22" s="1227"/>
      <c r="AN22" s="1228"/>
      <c r="AO22" s="333">
        <v>96.9</v>
      </c>
      <c r="AP22" s="334">
        <v>95.6</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518</v>
      </c>
      <c r="AL32" s="1218"/>
      <c r="AM32" s="1218"/>
      <c r="AN32" s="1219"/>
      <c r="AO32" s="343">
        <v>367422</v>
      </c>
      <c r="AP32" s="343">
        <v>204350</v>
      </c>
      <c r="AQ32" s="344">
        <v>139617</v>
      </c>
      <c r="AR32" s="345">
        <v>46.4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519</v>
      </c>
      <c r="AL33" s="1218"/>
      <c r="AM33" s="1218"/>
      <c r="AN33" s="1219"/>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520</v>
      </c>
      <c r="AL34" s="1218"/>
      <c r="AM34" s="1218"/>
      <c r="AN34" s="1219"/>
      <c r="AO34" s="343" t="s">
        <v>505</v>
      </c>
      <c r="AP34" s="343" t="s">
        <v>505</v>
      </c>
      <c r="AQ34" s="344">
        <v>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521</v>
      </c>
      <c r="AL35" s="1218"/>
      <c r="AM35" s="1218"/>
      <c r="AN35" s="1219"/>
      <c r="AO35" s="343">
        <v>51994</v>
      </c>
      <c r="AP35" s="343">
        <v>28918</v>
      </c>
      <c r="AQ35" s="344">
        <v>32699</v>
      </c>
      <c r="AR35" s="345">
        <v>-11.6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522</v>
      </c>
      <c r="AL36" s="1218"/>
      <c r="AM36" s="1218"/>
      <c r="AN36" s="1219"/>
      <c r="AO36" s="343">
        <v>1667</v>
      </c>
      <c r="AP36" s="343">
        <v>927</v>
      </c>
      <c r="AQ36" s="344">
        <v>4068</v>
      </c>
      <c r="AR36" s="345">
        <v>-77.2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523</v>
      </c>
      <c r="AL37" s="1218"/>
      <c r="AM37" s="1218"/>
      <c r="AN37" s="1219"/>
      <c r="AO37" s="343">
        <v>2318</v>
      </c>
      <c r="AP37" s="343">
        <v>1289</v>
      </c>
      <c r="AQ37" s="344">
        <v>1263</v>
      </c>
      <c r="AR37" s="345">
        <v>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524</v>
      </c>
      <c r="AL38" s="1221"/>
      <c r="AM38" s="1221"/>
      <c r="AN38" s="1222"/>
      <c r="AO38" s="346">
        <v>143</v>
      </c>
      <c r="AP38" s="346">
        <v>80</v>
      </c>
      <c r="AQ38" s="347">
        <v>23</v>
      </c>
      <c r="AR38" s="335">
        <v>247.8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525</v>
      </c>
      <c r="AL39" s="1221"/>
      <c r="AM39" s="1221"/>
      <c r="AN39" s="1222"/>
      <c r="AO39" s="343">
        <v>-46670</v>
      </c>
      <c r="AP39" s="343">
        <v>-25957</v>
      </c>
      <c r="AQ39" s="344">
        <v>-8148</v>
      </c>
      <c r="AR39" s="345">
        <v>218.6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526</v>
      </c>
      <c r="AL40" s="1218"/>
      <c r="AM40" s="1218"/>
      <c r="AN40" s="1219"/>
      <c r="AO40" s="343">
        <v>-245041</v>
      </c>
      <c r="AP40" s="343">
        <v>-136285</v>
      </c>
      <c r="AQ40" s="344">
        <v>-124721</v>
      </c>
      <c r="AR40" s="345">
        <v>9.3000000000000007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296</v>
      </c>
      <c r="AL41" s="1224"/>
      <c r="AM41" s="1224"/>
      <c r="AN41" s="1225"/>
      <c r="AO41" s="343">
        <v>131833</v>
      </c>
      <c r="AP41" s="343">
        <v>73322</v>
      </c>
      <c r="AQ41" s="344">
        <v>44807</v>
      </c>
      <c r="AR41" s="345">
        <v>63.6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495</v>
      </c>
      <c r="AN49" s="1212" t="s">
        <v>530</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638684</v>
      </c>
      <c r="AN51" s="365">
        <v>320142</v>
      </c>
      <c r="AO51" s="366">
        <v>-4.8</v>
      </c>
      <c r="AP51" s="367">
        <v>280458</v>
      </c>
      <c r="AQ51" s="368">
        <v>-15.8</v>
      </c>
      <c r="AR51" s="369">
        <v>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331853</v>
      </c>
      <c r="AN52" s="373">
        <v>166342</v>
      </c>
      <c r="AO52" s="374">
        <v>4.5</v>
      </c>
      <c r="AP52" s="375">
        <v>127286</v>
      </c>
      <c r="AQ52" s="376">
        <v>0.4</v>
      </c>
      <c r="AR52" s="377">
        <v>4.0999999999999996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819138</v>
      </c>
      <c r="AN53" s="365">
        <v>417714</v>
      </c>
      <c r="AO53" s="366">
        <v>30.5</v>
      </c>
      <c r="AP53" s="367">
        <v>291945</v>
      </c>
      <c r="AQ53" s="368">
        <v>4.0999999999999996</v>
      </c>
      <c r="AR53" s="369">
        <v>26.4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452826</v>
      </c>
      <c r="AN54" s="373">
        <v>230916</v>
      </c>
      <c r="AO54" s="374">
        <v>38.799999999999997</v>
      </c>
      <c r="AP54" s="375">
        <v>127651</v>
      </c>
      <c r="AQ54" s="376">
        <v>0.3</v>
      </c>
      <c r="AR54" s="377">
        <v>38.5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1272862</v>
      </c>
      <c r="AN55" s="365">
        <v>667118</v>
      </c>
      <c r="AO55" s="366">
        <v>59.7</v>
      </c>
      <c r="AP55" s="367">
        <v>291173</v>
      </c>
      <c r="AQ55" s="368">
        <v>-0.3</v>
      </c>
      <c r="AR55" s="369">
        <v>60</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1078124</v>
      </c>
      <c r="AN56" s="373">
        <v>565055</v>
      </c>
      <c r="AO56" s="374">
        <v>144.69999999999999</v>
      </c>
      <c r="AP56" s="375">
        <v>119071</v>
      </c>
      <c r="AQ56" s="376">
        <v>-6.7</v>
      </c>
      <c r="AR56" s="377">
        <v>151.4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669393</v>
      </c>
      <c r="AN57" s="365">
        <v>358347</v>
      </c>
      <c r="AO57" s="366">
        <v>-46.3</v>
      </c>
      <c r="AP57" s="367">
        <v>271581</v>
      </c>
      <c r="AQ57" s="368">
        <v>-6.7</v>
      </c>
      <c r="AR57" s="369">
        <v>-39.6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561348</v>
      </c>
      <c r="AN58" s="373">
        <v>300507</v>
      </c>
      <c r="AO58" s="374">
        <v>-46.8</v>
      </c>
      <c r="AP58" s="375">
        <v>117844</v>
      </c>
      <c r="AQ58" s="376">
        <v>-1</v>
      </c>
      <c r="AR58" s="377">
        <v>-45.8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1190010</v>
      </c>
      <c r="AN59" s="365">
        <v>661852</v>
      </c>
      <c r="AO59" s="366">
        <v>84.7</v>
      </c>
      <c r="AP59" s="367">
        <v>268375</v>
      </c>
      <c r="AQ59" s="368">
        <v>-1.2</v>
      </c>
      <c r="AR59" s="369">
        <v>85.9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853257</v>
      </c>
      <c r="AN60" s="373">
        <v>474559</v>
      </c>
      <c r="AO60" s="374">
        <v>57.9</v>
      </c>
      <c r="AP60" s="375">
        <v>119602</v>
      </c>
      <c r="AQ60" s="376">
        <v>1.5</v>
      </c>
      <c r="AR60" s="377">
        <v>56.4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918017</v>
      </c>
      <c r="AN61" s="380">
        <v>485035</v>
      </c>
      <c r="AO61" s="381">
        <v>24.8</v>
      </c>
      <c r="AP61" s="382">
        <v>280706</v>
      </c>
      <c r="AQ61" s="383">
        <v>-4</v>
      </c>
      <c r="AR61" s="369">
        <v>28.8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655482</v>
      </c>
      <c r="AN62" s="373">
        <v>347476</v>
      </c>
      <c r="AO62" s="374">
        <v>39.799999999999997</v>
      </c>
      <c r="AP62" s="375">
        <v>122291</v>
      </c>
      <c r="AQ62" s="376">
        <v>-1.1000000000000001</v>
      </c>
      <c r="AR62" s="377">
        <v>40.9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fJhK7VxXjxR8+dPb0AXx8GqUuCA+Rp0rmTJaF/8di6584ec1VwVXk4snAH4fzAojeUDGumFMMqyZoxRUWxKLg==" saltValue="14EmkG9floHnJnwiG7WC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oj6LA3CBXIHdKY813m6bN6WNlewEG7n5CgUsoJJ9gPafHARaIhAHU0kpfl9kCOhexcnHG2AdIR/uuUvgeFJ7EA==" saltValue="jNfNahpjpinlKH95Rkyl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dC41EFsX1O6ClzrA5LTFG2ev9Wcsg9autcF6qnL16BP4mEIg1VoJGyZX8ZIhSdnthdF9N58ML4obWzn+G8QfXA==" saltValue="n/vVFhiWA6ClWi6uvSAx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5" t="s">
        <v>3</v>
      </c>
      <c r="D47" s="1235"/>
      <c r="E47" s="1236"/>
      <c r="F47" s="11">
        <v>47.42</v>
      </c>
      <c r="G47" s="12">
        <v>53.57</v>
      </c>
      <c r="H47" s="12">
        <v>36.21</v>
      </c>
      <c r="I47" s="12">
        <v>29.54</v>
      </c>
      <c r="J47" s="13">
        <v>30.31</v>
      </c>
    </row>
    <row r="48" spans="2:10" ht="57.75" customHeight="1" x14ac:dyDescent="0.15">
      <c r="B48" s="14"/>
      <c r="C48" s="1237" t="s">
        <v>4</v>
      </c>
      <c r="D48" s="1237"/>
      <c r="E48" s="1238"/>
      <c r="F48" s="15">
        <v>2.93</v>
      </c>
      <c r="G48" s="16">
        <v>3.14</v>
      </c>
      <c r="H48" s="16">
        <v>2.98</v>
      </c>
      <c r="I48" s="16">
        <v>4.21</v>
      </c>
      <c r="J48" s="17">
        <v>3.16</v>
      </c>
    </row>
    <row r="49" spans="2:10" ht="57.75" customHeight="1" thickBot="1" x14ac:dyDescent="0.2">
      <c r="B49" s="18"/>
      <c r="C49" s="1239" t="s">
        <v>5</v>
      </c>
      <c r="D49" s="1239"/>
      <c r="E49" s="1240"/>
      <c r="F49" s="19">
        <v>0.69</v>
      </c>
      <c r="G49" s="20">
        <v>4.6100000000000003</v>
      </c>
      <c r="H49" s="20" t="s">
        <v>551</v>
      </c>
      <c r="I49" s="20" t="s">
        <v>552</v>
      </c>
      <c r="J49" s="21" t="s">
        <v>553</v>
      </c>
    </row>
    <row r="50" spans="2:10" ht="13.5" customHeight="1" x14ac:dyDescent="0.15"/>
  </sheetData>
  <sheetProtection algorithmName="SHA-512" hashValue="lRycdq5G9p+ToMSJjE0D12zZ+oRxOszIHhyvPwwCl0F+I04HnzRHNYEa81d+990UFU3s2/sG0hXhkiRuhcGXvg==" saltValue="XCnkdm5WOuYzwAklP0nV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市町村公会計指標分析・財政指標組合せ分析表</vt:lpstr>
      <vt:lpstr>市町村施設累計別ストック情報分析表①</vt:lpstr>
      <vt:lpstr>市町村施設累計別ストック情報分析表②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HOKURYU</cp:lastModifiedBy>
  <cp:lastPrinted>2021-10-27T05:43:03Z</cp:lastPrinted>
  <dcterms:created xsi:type="dcterms:W3CDTF">2021-02-05T00:41:50Z</dcterms:created>
  <dcterms:modified xsi:type="dcterms:W3CDTF">2021-10-27T06:56:01Z</dcterms:modified>
  <cp:category/>
</cp:coreProperties>
</file>