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C:\Users\townh\OneDrive\Desktop\H30財政状況資料集②（R2.8.19）\結合用データ\"/>
    </mc:Choice>
  </mc:AlternateContent>
  <xr:revisionPtr revIDLastSave="0" documentId="13_ncr:1_{37DC14FD-6D63-4A25-8C55-A8306C7EFF9F}" xr6:coauthVersionLast="36" xr6:coauthVersionMax="43" xr10:uidLastSave="{00000000-0000-0000-0000-000000000000}"/>
  <bookViews>
    <workbookView xWindow="0" yWindow="0" windowWidth="28800" windowHeight="121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O34" i="10"/>
  <c r="BW34" i="10"/>
  <c r="BW35" i="10" s="1"/>
  <c r="BW36" i="10" s="1"/>
  <c r="BW37" i="10" s="1"/>
  <c r="BW38" i="10" s="1"/>
  <c r="BW39" i="10" s="1"/>
  <c r="BW40" i="10" s="1"/>
  <c r="BW41"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BE34" i="10"/>
</calcChain>
</file>

<file path=xl/sharedStrings.xml><?xml version="1.0" encoding="utf-8"?>
<sst xmlns="http://schemas.openxmlformats.org/spreadsheetml/2006/main" count="1103" uniqueCount="614">
  <si>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</si>
  <si>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</si>
  <si>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</si>
  <si>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</si>
  <si>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</si>
  <si>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</si>
  <si>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</si>
  <si>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</si>
  <si>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</si>
  <si>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</si>
  <si>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</si>
  <si>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</si>
  <si>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</si>
  <si>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</si>
  <si>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</si>
  <si>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</si>
  <si>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</si>
  <si>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</si>
  <si>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</si>
  <si>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</si>
  <si>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</si>
  <si>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</si>
  <si>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</si>
  <si>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</si>
  <si>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</si>
  <si>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</si>
  <si>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</si>
  <si>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</si>
  <si>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</si>
  <si>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</si>
  <si>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</si>
  <si>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</si>
  <si>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</si>
  <si>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</si>
  <si>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</si>
  <si>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</si>
  <si>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</si>
  <si>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</si>
  <si>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</si>
  <si>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</si>
  <si>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</si>
  <si>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</si>
  <si>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</si>
  <si>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</si>
  <si>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</si>
  <si>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</si>
  <si>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</si>
  <si>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</si>
  <si>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</si>
  <si>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</si>
  <si>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</si>
  <si>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</si>
  <si>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</si>
  <si>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</si>
  <si>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</si>
  <si>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</si>
  <si>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</si>
  <si>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</si>
  <si>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</si>
  <si>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</si>
  <si>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</si>
  <si>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</si>
  <si>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</si>
  <si>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</si>
  <si>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</si>
  <si>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</si>
  <si>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</si>
  <si>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</si>
  <si>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</si>
  <si>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</si>
  <si>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</si>
  <si>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</si>
  <si>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</si>
  <si>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</si>
  <si>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</si>
  <si>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</si>
  <si>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</si>
  <si>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</si>
  <si>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</si>
  <si>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</si>
  <si>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</si>
  <si>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</si>
  <si>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</si>
  <si>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</si>
  <si>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</si>
  <si>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</si>
  <si>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</si>
  <si>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</si>
  <si>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</si>
  <si>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</si>
  <si>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</si>
  <si>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</si>
  <si>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</si>
  <si>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</si>
  <si>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</si>
  <si>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</si>
  <si>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</si>
  <si>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北竜町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</si>
  <si>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</si>
  <si>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</si>
  <si>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</si>
  <si>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</si>
  <si>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</si>
  <si>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</si>
  <si>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</si>
  <si>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</si>
  <si>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</si>
  <si>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</si>
  <si>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</si>
  <si>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</si>
  <si>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</si>
  <si>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</si>
  <si>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</si>
  <si>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</si>
  <si>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</si>
  <si>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</si>
  <si>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</si>
  <si>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</si>
  <si>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</si>
  <si>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</si>
  <si>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</si>
  <si>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</si>
  <si>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</si>
  <si>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</si>
  <si>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</si>
  <si>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</si>
  <si>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</si>
  <si>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</si>
  <si>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</si>
  <si>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</si>
  <si>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</si>
  <si>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</si>
  <si>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</si>
  <si>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</si>
  <si>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</si>
  <si>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</si>
  <si>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</si>
  <si>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</si>
  <si>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</si>
  <si>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</si>
  <si>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</si>
  <si>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</si>
  <si>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</si>
  <si>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</si>
  <si>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</si>
  <si>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</si>
  <si>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</si>
  <si>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</si>
  <si>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4"/>
  </si>
  <si>
    <t>うち日本人(％)</t>
    <phoneticPr fontId="5"/>
  </si>
  <si>
    <t>-2.1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</si>
  <si>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</si>
  <si>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</si>
  <si>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</si>
  <si>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</si>
  <si>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</si>
  <si>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</si>
  <si>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</si>
  <si>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</si>
  <si>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</si>
  <si>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</si>
  <si>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</si>
  <si>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</si>
  <si>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</si>
  <si>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</si>
  <si>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</si>
  <si>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</si>
  <si>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</si>
  <si>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</si>
  <si>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</si>
  <si>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</si>
  <si>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</si>
  <si>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</si>
  <si>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</si>
  <si>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</si>
  <si>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</si>
  <si>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</si>
  <si>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</si>
  <si>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</si>
  <si>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</si>
  <si>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</si>
  <si>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</si>
  <si>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</si>
  <si>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</si>
  <si>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</si>
  <si>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</si>
  <si>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</si>
  <si>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</si>
  <si>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</si>
  <si>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</si>
  <si>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</si>
  <si>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</si>
  <si>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</si>
  <si>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</si>
  <si>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</si>
  <si>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</si>
  <si>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</si>
  <si>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</si>
  <si>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</si>
  <si>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</si>
  <si>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</si>
  <si>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</si>
  <si>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</si>
  <si>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</si>
  <si>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</si>
  <si>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</si>
  <si>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</si>
  <si>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</si>
  <si>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</si>
  <si>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北海道北竜町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</si>
  <si>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</si>
  <si>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</si>
  <si>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</si>
  <si>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</si>
  <si>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</si>
  <si>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</si>
  <si>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</si>
  <si>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</si>
  <si>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</si>
  <si>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</si>
  <si>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</si>
  <si>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</si>
  <si>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</si>
  <si>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</si>
  <si>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</si>
  <si>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</si>
  <si>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</si>
  <si>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</si>
  <si>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</si>
  <si>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</si>
  <si>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</si>
  <si>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</si>
  <si>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</si>
  <si>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</si>
  <si>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</si>
  <si>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</si>
  <si>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</si>
  <si>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</si>
  <si>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</si>
  <si>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</si>
  <si>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</si>
  <si>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</si>
  <si>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</si>
  <si>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</si>
  <si>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</si>
  <si>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</si>
  <si>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</si>
  <si>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</si>
  <si>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</si>
  <si>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</si>
  <si>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</si>
  <si>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</si>
  <si>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</si>
  <si>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</si>
  <si>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</si>
  <si>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</si>
  <si>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</si>
  <si>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</si>
  <si>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</si>
  <si>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</si>
  <si>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</si>
  <si>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</si>
  <si>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</si>
  <si>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</si>
  <si>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</si>
  <si>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</si>
  <si>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</si>
  <si>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</si>
  <si>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</si>
  <si>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</si>
  <si>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</si>
  <si>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</si>
  <si>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</si>
  <si>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</si>
  <si>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</si>
  <si>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</si>
  <si>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</si>
  <si>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</si>
  <si>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</si>
  <si>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</si>
  <si>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</si>
  <si>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</si>
  <si>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</si>
  <si>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</si>
  <si>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</si>
  <si>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</si>
  <si>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</si>
  <si>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</si>
  <si>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</si>
  <si>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</si>
  <si>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</si>
  <si>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</si>
  <si>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</si>
  <si>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</si>
  <si>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</si>
  <si>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</si>
  <si>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</si>
  <si>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</si>
  <si>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</si>
  <si>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</si>
  <si>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</si>
  <si>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</si>
  <si>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</si>
  <si>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</si>
  <si>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</si>
  <si>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</si>
  <si>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</si>
  <si>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</si>
  <si>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</si>
  <si>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</si>
  <si>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</si>
  <si>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</si>
  <si>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</si>
  <si>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</si>
  <si>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</si>
  <si>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</si>
  <si>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</si>
  <si>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</si>
  <si>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</si>
  <si>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</si>
  <si>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</si>
  <si>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</si>
  <si>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</si>
  <si>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</si>
  <si>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</si>
  <si>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</si>
  <si>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</si>
  <si>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</si>
  <si>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</si>
  <si>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</si>
  <si>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</si>
  <si>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</si>
  <si>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</si>
  <si>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</si>
  <si>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</si>
  <si>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</si>
  <si>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</si>
  <si>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</si>
  <si>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</si>
  <si>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</si>
  <si>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</si>
  <si>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</si>
  <si>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</si>
  <si>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</si>
  <si>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</si>
  <si>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</si>
  <si>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</si>
  <si>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</si>
  <si>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</si>
  <si>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</si>
  <si>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</si>
  <si>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</si>
  <si>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</si>
  <si>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</si>
  <si>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</si>
  <si>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</si>
  <si>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</si>
  <si>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</si>
  <si>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</si>
  <si>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北海道北竜町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</si>
  <si>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</si>
  <si>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</si>
  <si>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</si>
  <si>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</si>
  <si>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</si>
  <si>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</si>
  <si>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</si>
  <si>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</si>
  <si>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</si>
  <si>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</si>
  <si>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</si>
  <si>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</si>
  <si>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</si>
  <si>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</si>
  <si>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</si>
  <si>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</si>
  <si>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</si>
  <si>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</si>
  <si>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</si>
  <si>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</si>
  <si>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町立診療所事業特別会計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</si>
  <si>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</si>
  <si>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</si>
  <si>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</si>
  <si>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</si>
  <si>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</si>
  <si>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</si>
  <si>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</si>
  <si>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</si>
  <si>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</si>
  <si>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</si>
  <si>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</si>
  <si>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</si>
  <si>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</si>
  <si>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</si>
  <si>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</si>
  <si>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</si>
  <si>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</si>
  <si>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特別養護老人ホーム事業特別会計</t>
    <phoneticPr fontId="5"/>
  </si>
  <si>
    <t>簡易水道事業会計</t>
    <phoneticPr fontId="5"/>
  </si>
  <si>
    <t>法適用企業</t>
    <phoneticPr fontId="5"/>
  </si>
  <si>
    <t>農業集落排水事業及び個別排水処理事業特別会計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</si>
  <si>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</si>
  <si>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</si>
  <si>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</si>
  <si>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</si>
  <si>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</si>
  <si>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</si>
  <si>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</si>
  <si>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</si>
  <si>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</si>
  <si>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</si>
  <si>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</si>
  <si>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</si>
  <si>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</si>
  <si>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</si>
  <si>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</si>
  <si>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</si>
  <si>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</si>
  <si>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</si>
  <si>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</si>
  <si>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</si>
  <si>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</si>
  <si>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</si>
  <si>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</si>
  <si>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</si>
  <si>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</si>
  <si>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</si>
  <si>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</si>
  <si>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</si>
  <si>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</si>
  <si>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</si>
  <si>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</si>
  <si>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</si>
  <si>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</si>
  <si>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</si>
  <si>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</si>
  <si>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</si>
  <si>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</si>
  <si>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</si>
  <si>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</si>
  <si>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</si>
  <si>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</si>
  <si>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</si>
  <si>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</si>
  <si>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</si>
  <si>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</si>
  <si>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</si>
  <si>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</si>
  <si>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</si>
  <si>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</si>
  <si>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</si>
  <si>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</si>
  <si>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</si>
  <si>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</si>
  <si>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</si>
  <si>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</si>
  <si>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</si>
  <si>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</si>
  <si>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</si>
  <si>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</si>
  <si>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</si>
  <si>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</si>
  <si>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</si>
  <si>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</si>
  <si>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</si>
  <si>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</si>
  <si>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</si>
  <si>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</si>
  <si>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農業集落排水事業及び個別排水処理事業特別会計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</si>
  <si>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</si>
  <si>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</si>
  <si>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</si>
  <si>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</si>
  <si>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</si>
  <si>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</si>
  <si>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</si>
  <si>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</si>
  <si>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</si>
  <si>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</si>
  <si>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</si>
  <si>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</si>
  <si>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</si>
  <si>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</si>
  <si>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</si>
  <si>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</si>
  <si>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</si>
  <si>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</si>
  <si>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</si>
  <si>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</si>
  <si>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</si>
  <si>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</si>
  <si>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</si>
  <si>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</si>
  <si>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</si>
  <si>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</si>
  <si>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</si>
  <si>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</si>
  <si>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</si>
  <si>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</si>
  <si>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</si>
  <si>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</si>
  <si>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</si>
  <si>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</si>
  <si>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</si>
  <si>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</si>
  <si>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</si>
  <si>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</si>
  <si>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</si>
  <si>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</si>
  <si>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</si>
  <si>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</si>
  <si>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</si>
  <si>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</si>
  <si>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</si>
  <si>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</si>
  <si>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</si>
  <si>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</si>
  <si>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</si>
  <si>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</si>
  <si>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</si>
  <si>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</si>
  <si>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</si>
  <si>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</si>
  <si>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</si>
  <si>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</si>
  <si>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</si>
  <si>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</si>
  <si>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</si>
  <si>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</si>
  <si>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</si>
  <si>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</si>
  <si>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</si>
  <si>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</si>
  <si>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</si>
  <si>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</si>
  <si>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</si>
  <si>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</si>
  <si>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</si>
  <si>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</si>
  <si>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</si>
  <si>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</si>
  <si>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</si>
  <si>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</si>
  <si>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</si>
  <si>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</si>
  <si>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</si>
  <si>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</si>
  <si>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</si>
  <si>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</si>
  <si>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</si>
  <si>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</si>
  <si>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</si>
  <si>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</si>
  <si>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</si>
  <si>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</si>
  <si>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</si>
  <si>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</si>
  <si>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</si>
  <si>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</si>
  <si>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</si>
  <si>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</si>
  <si>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</si>
  <si>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</si>
  <si>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</si>
  <si>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</si>
  <si>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</si>
  <si>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</si>
  <si>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</si>
  <si>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19.18</t>
  </si>
  <si>
    <t>▲ 7.40</t>
  </si>
  <si>
    <t>簡易水道事業会計</t>
  </si>
  <si>
    <t>一般会計</t>
  </si>
  <si>
    <t>介護保険特別会計</t>
  </si>
  <si>
    <t>国民健康保険特別会計</t>
  </si>
  <si>
    <t>特別養護老人ホーム事業特別会計</t>
  </si>
  <si>
    <t>町立診療所事業特別会計</t>
  </si>
  <si>
    <t>農業集落排水事業及び個別排水処理事業特別会計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</si>
  <si>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</si>
  <si>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</si>
  <si>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</si>
  <si>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</si>
  <si>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</si>
  <si>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</si>
  <si>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</si>
  <si>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</si>
  <si>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ふるさと応援基金</t>
    <rPh sb="4" eb="6">
      <t>オウエン</t>
    </rPh>
    <rPh sb="6" eb="8">
      <t>キキン</t>
    </rPh>
    <phoneticPr fontId="2"/>
  </si>
  <si>
    <t>地域福祉基金</t>
    <rPh sb="0" eb="2">
      <t>チイキ</t>
    </rPh>
    <rPh sb="2" eb="4">
      <t>フクシ</t>
    </rPh>
    <rPh sb="4" eb="6">
      <t>キキン</t>
    </rPh>
    <phoneticPr fontId="2"/>
  </si>
  <si>
    <t>農業振興基金</t>
    <rPh sb="0" eb="2">
      <t>ノウギョウ</t>
    </rPh>
    <rPh sb="2" eb="4">
      <t>シンコウ</t>
    </rPh>
    <rPh sb="4" eb="6">
      <t>キキン</t>
    </rPh>
    <phoneticPr fontId="2"/>
  </si>
  <si>
    <t>農地保有合理化促進事業基金</t>
    <rPh sb="0" eb="2">
      <t>ノウチ</t>
    </rPh>
    <rPh sb="2" eb="4">
      <t>ホユウ</t>
    </rPh>
    <rPh sb="4" eb="7">
      <t>ゴウリカ</t>
    </rPh>
    <rPh sb="7" eb="9">
      <t>ソクシン</t>
    </rPh>
    <rPh sb="9" eb="11">
      <t>ジギョウ</t>
    </rPh>
    <rPh sb="11" eb="13">
      <t>キキン</t>
    </rPh>
    <phoneticPr fontId="2"/>
  </si>
  <si>
    <t>公共施設整備基金</t>
    <phoneticPr fontId="2"/>
  </si>
  <si>
    <t>北空知衛生施設組合</t>
    <rPh sb="0" eb="1">
      <t>キタ</t>
    </rPh>
    <rPh sb="1" eb="3">
      <t>ソラチ</t>
    </rPh>
    <rPh sb="3" eb="5">
      <t>エイセイ</t>
    </rPh>
    <rPh sb="5" eb="7">
      <t>シセツ</t>
    </rPh>
    <rPh sb="7" eb="9">
      <t>クミアイ</t>
    </rPh>
    <phoneticPr fontId="2"/>
  </si>
  <si>
    <t>北空知葬祭組合</t>
    <rPh sb="0" eb="1">
      <t>キタ</t>
    </rPh>
    <rPh sb="1" eb="3">
      <t>ソラチ</t>
    </rPh>
    <rPh sb="3" eb="5">
      <t>ソウサイ</t>
    </rPh>
    <rPh sb="5" eb="7">
      <t>クミアイ</t>
    </rPh>
    <phoneticPr fontId="2"/>
  </si>
  <si>
    <t>北空知衛生センター組合</t>
    <rPh sb="0" eb="1">
      <t>キタ</t>
    </rPh>
    <rPh sb="1" eb="3">
      <t>ソラチ</t>
    </rPh>
    <rPh sb="3" eb="5">
      <t>エイセイ</t>
    </rPh>
    <rPh sb="9" eb="11">
      <t>クミアイ</t>
    </rPh>
    <phoneticPr fontId="2"/>
  </si>
  <si>
    <t>北空知広域水道企業団</t>
    <rPh sb="0" eb="1">
      <t>キタ</t>
    </rPh>
    <rPh sb="1" eb="3">
      <t>ソラチ</t>
    </rPh>
    <rPh sb="3" eb="5">
      <t>コウイキ</t>
    </rPh>
    <rPh sb="5" eb="7">
      <t>スイドウ</t>
    </rPh>
    <rPh sb="7" eb="10">
      <t>キギョウダン</t>
    </rPh>
    <phoneticPr fontId="2"/>
  </si>
  <si>
    <t>深川地区消防組合</t>
    <rPh sb="0" eb="2">
      <t>フカガワ</t>
    </rPh>
    <rPh sb="2" eb="4">
      <t>チク</t>
    </rPh>
    <rPh sb="4" eb="6">
      <t>ショウボウ</t>
    </rPh>
    <rPh sb="6" eb="8">
      <t>クミアイ</t>
    </rPh>
    <phoneticPr fontId="2"/>
  </si>
  <si>
    <t>中・北空知廃棄物処理広域連合</t>
    <rPh sb="0" eb="1">
      <t>ナカ</t>
    </rPh>
    <rPh sb="2" eb="3">
      <t>キタ</t>
    </rPh>
    <rPh sb="3" eb="5">
      <t>ソラチ</t>
    </rPh>
    <rPh sb="5" eb="8">
      <t>ハイキブツ</t>
    </rPh>
    <rPh sb="8" eb="10">
      <t>ショリ</t>
    </rPh>
    <rPh sb="10" eb="12">
      <t>コウイキ</t>
    </rPh>
    <rPh sb="12" eb="14">
      <t>レンゴウ</t>
    </rPh>
    <phoneticPr fontId="2"/>
  </si>
  <si>
    <t>空知教育センター組合</t>
    <rPh sb="0" eb="2">
      <t>ソラチ</t>
    </rPh>
    <rPh sb="2" eb="4">
      <t>キョウイク</t>
    </rPh>
    <rPh sb="8" eb="10">
      <t>クミアイ</t>
    </rPh>
    <phoneticPr fontId="2"/>
  </si>
  <si>
    <t>北空知圏学校給食組合</t>
    <rPh sb="0" eb="1">
      <t>キタ</t>
    </rPh>
    <rPh sb="1" eb="3">
      <t>ソラチ</t>
    </rPh>
    <rPh sb="3" eb="4">
      <t>ケン</t>
    </rPh>
    <rPh sb="4" eb="6">
      <t>ガッコウ</t>
    </rPh>
    <rPh sb="6" eb="8">
      <t>キュウショク</t>
    </rPh>
    <rPh sb="8" eb="10">
      <t>クミアイ</t>
    </rPh>
    <phoneticPr fontId="2"/>
  </si>
  <si>
    <t>-</t>
    <phoneticPr fontId="2"/>
  </si>
  <si>
    <t>（株）北竜振興公社</t>
    <rPh sb="1" eb="2">
      <t>カブ</t>
    </rPh>
    <rPh sb="3" eb="5">
      <t>ホクリュウ</t>
    </rPh>
    <rPh sb="5" eb="7">
      <t>シンコウ</t>
    </rPh>
    <rPh sb="7" eb="9">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</si>
  <si>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</si>
  <si>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</si>
  <si>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</si>
  <si>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</si>
  <si>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近年、公共施設老朽化対策の実施により、将来負担比率は増加傾向にあり、類似団体と比べて高い水準にある一方で、有形固定資産減価償却率は類似団体よりも高い水準にあるものの、その伸びは穏やかな状況にある。これは、平成30年度において北竜温泉大規模改修工事などの実施に伴う地方債残高が増加した一方で、老朽化した施設の長寿命化が図られたためと考えられる。また、一部事務組合など他団体資産更新に係る地方債残高が増加したことで、将来負担比率が大きく増加したわりに、有形固定資産減価償却率が減少していない状況となっている。
　今後においても、公共施設の長寿命化・更新の実施により将来負担比率が増加し、有形固定資産減価償却率は低下することが見込まれるが、公共施設等総合管理計画に基づき計画的・効率的かつ将来負担とのバランスを考慮し老朽化対策に取り組んでいく。</t>
    <rPh sb="1" eb="3">
      <t>キンネン</t>
    </rPh>
    <rPh sb="4" eb="6">
      <t>コウキョウ</t>
    </rPh>
    <rPh sb="6" eb="8">
      <t>シセツ</t>
    </rPh>
    <rPh sb="8" eb="11">
      <t>ロウキュウカ</t>
    </rPh>
    <rPh sb="11" eb="13">
      <t>タイサク</t>
    </rPh>
    <rPh sb="14" eb="16">
      <t>ジッシ</t>
    </rPh>
    <rPh sb="20" eb="22">
      <t>ショウライ</t>
    </rPh>
    <rPh sb="22" eb="24">
      <t>フタン</t>
    </rPh>
    <rPh sb="24" eb="26">
      <t>ヒリツ</t>
    </rPh>
    <rPh sb="27" eb="29">
      <t>ゾウカ</t>
    </rPh>
    <rPh sb="29" eb="31">
      <t>ケイコウ</t>
    </rPh>
    <rPh sb="35" eb="37">
      <t>ルイジ</t>
    </rPh>
    <rPh sb="37" eb="39">
      <t>ダンタイ</t>
    </rPh>
    <rPh sb="40" eb="41">
      <t>クラ</t>
    </rPh>
    <rPh sb="43" eb="44">
      <t>タカ</t>
    </rPh>
    <rPh sb="45" eb="47">
      <t>スイジュン</t>
    </rPh>
    <rPh sb="50" eb="52">
      <t>イッポウ</t>
    </rPh>
    <rPh sb="54" eb="56">
      <t>ユウケイ</t>
    </rPh>
    <rPh sb="56" eb="58">
      <t>コテイ</t>
    </rPh>
    <rPh sb="58" eb="60">
      <t>シサン</t>
    </rPh>
    <rPh sb="60" eb="62">
      <t>ゲンカ</t>
    </rPh>
    <rPh sb="62" eb="65">
      <t>ショウキャクリツ</t>
    </rPh>
    <rPh sb="66" eb="68">
      <t>ルイジ</t>
    </rPh>
    <rPh sb="68" eb="70">
      <t>ダンタイ</t>
    </rPh>
    <rPh sb="73" eb="74">
      <t>タカ</t>
    </rPh>
    <rPh sb="75" eb="77">
      <t>スイジュン</t>
    </rPh>
    <rPh sb="86" eb="87">
      <t>ノ</t>
    </rPh>
    <rPh sb="89" eb="90">
      <t>オダ</t>
    </rPh>
    <rPh sb="93" eb="95">
      <t>ジョウキョウ</t>
    </rPh>
    <rPh sb="103" eb="105">
      <t>ヘイセイ</t>
    </rPh>
    <rPh sb="107" eb="109">
      <t>ネンド</t>
    </rPh>
    <rPh sb="113" eb="115">
      <t>ホクリュウ</t>
    </rPh>
    <rPh sb="115" eb="117">
      <t>オンセン</t>
    </rPh>
    <rPh sb="117" eb="120">
      <t>ダイキボ</t>
    </rPh>
    <rPh sb="120" eb="122">
      <t>カイシュウ</t>
    </rPh>
    <rPh sb="122" eb="124">
      <t>コウジ</t>
    </rPh>
    <rPh sb="127" eb="129">
      <t>ジッシ</t>
    </rPh>
    <rPh sb="130" eb="131">
      <t>トモナ</t>
    </rPh>
    <rPh sb="132" eb="135">
      <t>チホウサイ</t>
    </rPh>
    <rPh sb="135" eb="137">
      <t>ザンダカ</t>
    </rPh>
    <rPh sb="138" eb="140">
      <t>ゾウカ</t>
    </rPh>
    <rPh sb="142" eb="144">
      <t>イッポウ</t>
    </rPh>
    <rPh sb="146" eb="149">
      <t>ロウキュウカ</t>
    </rPh>
    <rPh sb="151" eb="153">
      <t>シセツ</t>
    </rPh>
    <rPh sb="154" eb="158">
      <t>チョウジュミョウカ</t>
    </rPh>
    <rPh sb="159" eb="160">
      <t>ハカ</t>
    </rPh>
    <rPh sb="166" eb="167">
      <t>カンガ</t>
    </rPh>
    <rPh sb="175" eb="177">
      <t>イチブ</t>
    </rPh>
    <rPh sb="177" eb="179">
      <t>ジム</t>
    </rPh>
    <rPh sb="179" eb="181">
      <t>クミアイ</t>
    </rPh>
    <rPh sb="183" eb="186">
      <t>タダンタイ</t>
    </rPh>
    <rPh sb="186" eb="188">
      <t>シサン</t>
    </rPh>
    <rPh sb="188" eb="190">
      <t>コウシン</t>
    </rPh>
    <rPh sb="191" eb="192">
      <t>カカ</t>
    </rPh>
    <rPh sb="196" eb="198">
      <t>ザンダカ</t>
    </rPh>
    <rPh sb="199" eb="201">
      <t>ゾウカ</t>
    </rPh>
    <rPh sb="207" eb="209">
      <t>ショウライ</t>
    </rPh>
    <rPh sb="209" eb="211">
      <t>フタン</t>
    </rPh>
    <rPh sb="211" eb="213">
      <t>ヒリツ</t>
    </rPh>
    <rPh sb="214" eb="215">
      <t>オオ</t>
    </rPh>
    <rPh sb="217" eb="219">
      <t>ゾウカ</t>
    </rPh>
    <rPh sb="225" eb="227">
      <t>ユウケイ</t>
    </rPh>
    <rPh sb="227" eb="229">
      <t>コテイ</t>
    </rPh>
    <rPh sb="229" eb="231">
      <t>シサン</t>
    </rPh>
    <rPh sb="231" eb="233">
      <t>ゲンカ</t>
    </rPh>
    <rPh sb="233" eb="235">
      <t>ショウキャク</t>
    </rPh>
    <rPh sb="235" eb="236">
      <t>リツ</t>
    </rPh>
    <rPh sb="237" eb="239">
      <t>ゲンショウ</t>
    </rPh>
    <rPh sb="244" eb="246">
      <t>ジョウキョウ</t>
    </rPh>
    <rPh sb="255" eb="257">
      <t>コンゴ</t>
    </rPh>
    <rPh sb="263" eb="265">
      <t>コウキョウ</t>
    </rPh>
    <rPh sb="265" eb="267">
      <t>シセツ</t>
    </rPh>
    <rPh sb="268" eb="272">
      <t>チョウジュミョウカ</t>
    </rPh>
    <rPh sb="273" eb="275">
      <t>コウシン</t>
    </rPh>
    <rPh sb="276" eb="278">
      <t>ジッシ</t>
    </rPh>
    <rPh sb="281" eb="283">
      <t>ショウライ</t>
    </rPh>
    <rPh sb="283" eb="285">
      <t>フタン</t>
    </rPh>
    <rPh sb="285" eb="287">
      <t>ヒリツ</t>
    </rPh>
    <rPh sb="288" eb="290">
      <t>ゾウカ</t>
    </rPh>
    <rPh sb="292" eb="294">
      <t>ユウケイ</t>
    </rPh>
    <rPh sb="294" eb="298">
      <t>コテイシサン</t>
    </rPh>
    <rPh sb="298" eb="300">
      <t>ゲンカ</t>
    </rPh>
    <rPh sb="300" eb="303">
      <t>ショウキャクリツ</t>
    </rPh>
    <rPh sb="304" eb="306">
      <t>テイカ</t>
    </rPh>
    <rPh sb="311" eb="313">
      <t>ミコ</t>
    </rPh>
    <rPh sb="318" eb="320">
      <t>コウキョウ</t>
    </rPh>
    <rPh sb="320" eb="322">
      <t>シセツ</t>
    </rPh>
    <rPh sb="322" eb="323">
      <t>トウ</t>
    </rPh>
    <rPh sb="323" eb="325">
      <t>ソウゴウ</t>
    </rPh>
    <rPh sb="325" eb="327">
      <t>カンリ</t>
    </rPh>
    <rPh sb="327" eb="329">
      <t>ケイカク</t>
    </rPh>
    <rPh sb="330" eb="331">
      <t>モト</t>
    </rPh>
    <rPh sb="333" eb="336">
      <t>ケイカクテキ</t>
    </rPh>
    <rPh sb="337" eb="340">
      <t>コウリツテキ</t>
    </rPh>
    <rPh sb="342" eb="344">
      <t>ショウライ</t>
    </rPh>
    <rPh sb="344" eb="346">
      <t>フタン</t>
    </rPh>
    <rPh sb="353" eb="355">
      <t>コウリョ</t>
    </rPh>
    <rPh sb="356" eb="359">
      <t>ロウキュウカ</t>
    </rPh>
    <rPh sb="359" eb="361">
      <t>タイサク</t>
    </rPh>
    <rPh sb="362" eb="363">
      <t>ト</t>
    </rPh>
    <rPh sb="364" eb="365">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</si>
  <si>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</si>
  <si>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</si>
  <si>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</si>
  <si>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</si>
  <si>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</si>
  <si>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</si>
  <si>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近年、公共施設老朽化対策の実施により将来負担比率及び実質公債費比率は増加傾向にあり、特に平成30年度おいて北竜温泉大規模改修工事の実施などにより将来負担比率が大幅に増加しており、類似団体と比べても高い水準にある。
　今後においても、公共施設の長寿命化・更新の実施により、将来負担比率及び実質公債費比率は上昇していくことが見込まれるため、これまで以上に地方債の新規発行を抑制し、公債費の適正化に取り組んでいく必要がある。</t>
    <rPh sb="1" eb="3">
      <t>キンネン</t>
    </rPh>
    <rPh sb="4" eb="6">
      <t>コウキョウ</t>
    </rPh>
    <rPh sb="6" eb="8">
      <t>シセツ</t>
    </rPh>
    <rPh sb="8" eb="11">
      <t>ロウキュウカ</t>
    </rPh>
    <rPh sb="11" eb="13">
      <t>タイサク</t>
    </rPh>
    <rPh sb="14" eb="16">
      <t>ジッシ</t>
    </rPh>
    <rPh sb="19" eb="21">
      <t>ショウライ</t>
    </rPh>
    <rPh sb="21" eb="23">
      <t>フタン</t>
    </rPh>
    <rPh sb="23" eb="25">
      <t>ヒリツ</t>
    </rPh>
    <rPh sb="25" eb="26">
      <t>オヨ</t>
    </rPh>
    <rPh sb="27" eb="29">
      <t>ジッシツ</t>
    </rPh>
    <rPh sb="29" eb="32">
      <t>コウサイヒ</t>
    </rPh>
    <rPh sb="32" eb="34">
      <t>ヒリツ</t>
    </rPh>
    <rPh sb="35" eb="37">
      <t>ゾウカ</t>
    </rPh>
    <rPh sb="37" eb="39">
      <t>ケイコウ</t>
    </rPh>
    <rPh sb="43" eb="44">
      <t>トク</t>
    </rPh>
    <rPh sb="45" eb="47">
      <t>ヘイセイ</t>
    </rPh>
    <rPh sb="49" eb="51">
      <t>ネンド</t>
    </rPh>
    <rPh sb="54" eb="56">
      <t>ホクリュウ</t>
    </rPh>
    <rPh sb="56" eb="58">
      <t>オンセン</t>
    </rPh>
    <rPh sb="58" eb="61">
      <t>ダイキボ</t>
    </rPh>
    <rPh sb="61" eb="63">
      <t>カイシュウ</t>
    </rPh>
    <rPh sb="63" eb="65">
      <t>コウジ</t>
    </rPh>
    <rPh sb="66" eb="68">
      <t>ジッシ</t>
    </rPh>
    <rPh sb="73" eb="75">
      <t>ショウライ</t>
    </rPh>
    <rPh sb="75" eb="77">
      <t>フタン</t>
    </rPh>
    <rPh sb="77" eb="79">
      <t>ヒリツ</t>
    </rPh>
    <rPh sb="80" eb="82">
      <t>オオハバ</t>
    </rPh>
    <rPh sb="83" eb="85">
      <t>ゾウカ</t>
    </rPh>
    <rPh sb="90" eb="92">
      <t>ルイジ</t>
    </rPh>
    <rPh sb="92" eb="94">
      <t>ダンタイ</t>
    </rPh>
    <rPh sb="95" eb="96">
      <t>クラ</t>
    </rPh>
    <rPh sb="99" eb="100">
      <t>タカ</t>
    </rPh>
    <rPh sb="101" eb="103">
      <t>スイジュン</t>
    </rPh>
    <rPh sb="109" eb="111">
      <t>コンゴ</t>
    </rPh>
    <rPh sb="117" eb="119">
      <t>コウキョウ</t>
    </rPh>
    <rPh sb="119" eb="121">
      <t>シセツ</t>
    </rPh>
    <rPh sb="122" eb="126">
      <t>チョウジュミョウカ</t>
    </rPh>
    <rPh sb="127" eb="129">
      <t>コウシン</t>
    </rPh>
    <rPh sb="130" eb="132">
      <t>ジッシ</t>
    </rPh>
    <rPh sb="136" eb="138">
      <t>ショウライ</t>
    </rPh>
    <rPh sb="138" eb="140">
      <t>フタン</t>
    </rPh>
    <rPh sb="140" eb="142">
      <t>ヒリツ</t>
    </rPh>
    <rPh sb="142" eb="143">
      <t>オヨ</t>
    </rPh>
    <rPh sb="144" eb="146">
      <t>ジッシツ</t>
    </rPh>
    <rPh sb="146" eb="149">
      <t>コウサイヒ</t>
    </rPh>
    <rPh sb="149" eb="151">
      <t>ヒリツ</t>
    </rPh>
    <rPh sb="152" eb="154">
      <t>ジョウショウ</t>
    </rPh>
    <rPh sb="161" eb="163">
      <t>ミコ</t>
    </rPh>
    <rPh sb="173" eb="175">
      <t>イジョウ</t>
    </rPh>
    <rPh sb="176" eb="179">
      <t>チホウサイ</t>
    </rPh>
    <rPh sb="180" eb="182">
      <t>シンキ</t>
    </rPh>
    <rPh sb="182" eb="184">
      <t>ハッコウ</t>
    </rPh>
    <rPh sb="185" eb="187">
      <t>ヨクセイ</t>
    </rPh>
    <rPh sb="189" eb="192">
      <t>コウサイヒ</t>
    </rPh>
    <rPh sb="193" eb="196">
      <t>テキセイカ</t>
    </rPh>
    <rPh sb="197" eb="198">
      <t>ト</t>
    </rPh>
    <rPh sb="199" eb="200">
      <t>ク</t>
    </rPh>
    <rPh sb="204" eb="206">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</si>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</sst>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01F264D-8E51-43E9-A3A2-3999BC6056A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F318-46A2-BB6E-9B1B845FED4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336439</c:v>
                </c:pt>
                <c:pt idx="1">
                  <c:v>320142</c:v>
                </c:pt>
                <c:pt idx="2">
                  <c:v>417714</c:v>
                </c:pt>
                <c:pt idx="3">
                  <c:v>667118</c:v>
                </c:pt>
                <c:pt idx="4">
                  <c:v>358347</c:v>
                </c:pt>
              </c:numCache>
            </c:numRef>
          </c:val>
          <c:smooth val="0"/>
          <c:extLst>
            <c:ext xmlns:c16="http://schemas.microsoft.com/office/drawing/2014/chart" uri="{C3380CC4-5D6E-409C-BE32-E72D297353CC}">
              <c16:uniqueId val="{00000001-F318-46A2-BB6E-9B1B845FED4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2.4</c:v>
                </c:pt>
                <c:pt idx="1">
                  <c:v>2.93</c:v>
                </c:pt>
                <c:pt idx="2">
                  <c:v>3.14</c:v>
                </c:pt>
                <c:pt idx="3">
                  <c:v>2.98</c:v>
                </c:pt>
                <c:pt idx="4">
                  <c:v>4.21</c:v>
                </c:pt>
              </c:numCache>
            </c:numRef>
          </c:val>
          <c:extLst>
            <c:ext xmlns:c16="http://schemas.microsoft.com/office/drawing/2014/chart" uri="{C3380CC4-5D6E-409C-BE32-E72D297353CC}">
              <c16:uniqueId val="{00000000-2B03-4C0D-B245-AFC03CF2B66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49.17</c:v>
                </c:pt>
                <c:pt idx="1">
                  <c:v>47.42</c:v>
                </c:pt>
                <c:pt idx="2">
                  <c:v>53.57</c:v>
                </c:pt>
                <c:pt idx="3">
                  <c:v>36.21</c:v>
                </c:pt>
                <c:pt idx="4">
                  <c:v>29.54</c:v>
                </c:pt>
              </c:numCache>
            </c:numRef>
          </c:val>
          <c:extLst>
            <c:ext xmlns:c16="http://schemas.microsoft.com/office/drawing/2014/chart" uri="{C3380CC4-5D6E-409C-BE32-E72D297353CC}">
              <c16:uniqueId val="{00000001-2B03-4C0D-B245-AFC03CF2B66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0.82</c:v>
                </c:pt>
                <c:pt idx="1">
                  <c:v>0.69</c:v>
                </c:pt>
                <c:pt idx="2">
                  <c:v>4.6100000000000003</c:v>
                </c:pt>
                <c:pt idx="3">
                  <c:v>-19.18</c:v>
                </c:pt>
                <c:pt idx="4">
                  <c:v>-7.4</c:v>
                </c:pt>
              </c:numCache>
            </c:numRef>
          </c:val>
          <c:smooth val="0"/>
          <c:extLst>
            <c:ext xmlns:c16="http://schemas.microsoft.com/office/drawing/2014/chart" uri="{C3380CC4-5D6E-409C-BE32-E72D297353CC}">
              <c16:uniqueId val="{00000002-2B03-4C0D-B245-AFC03CF2B66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3DF-4E2D-84E2-494687BD5B8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3DF-4E2D-84E2-494687BD5B8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D3DF-4E2D-84E2-494687BD5B87}"/>
            </c:ext>
          </c:extLst>
        </c:ser>
        <c:ser>
          <c:idx val="3"/>
          <c:order val="3"/>
          <c:tx>
            <c:strRef>
              <c:f>データシート!$A$30</c:f>
              <c:strCache>
                <c:ptCount val="1"/>
                <c:pt idx="0">
                  <c:v>農業集落排水事業及び個別排水処理事業特別会計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D3DF-4E2D-84E2-494687BD5B87}"/>
            </c:ext>
          </c:extLst>
        </c:ser>
        <c:ser>
          <c:idx val="4"/>
          <c:order val="4"/>
          <c:tx>
            <c:strRef>
              <c:f>データシート!$A$31</c:f>
              <c:strCache>
                <c:ptCount val="1"/>
                <c:pt idx="0">
                  <c:v>町立診療所事業特別会計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0.02</c:v>
                </c:pt>
                <c:pt idx="4">
                  <c:v>#N/A</c:v>
                </c:pt>
                <c:pt idx="5">
                  <c:v>0.02</c:v>
                </c:pt>
                <c:pt idx="6">
                  <c:v>#N/A</c:v>
                </c:pt>
                <c:pt idx="7">
                  <c:v>0.03</c:v>
                </c:pt>
                <c:pt idx="8">
                  <c:v>#N/A</c:v>
                </c:pt>
                <c:pt idx="9">
                  <c:v>0.02</c:v>
                </c:pt>
              </c:numCache>
            </c:numRef>
          </c:val>
          <c:extLst>
            <c:ext xmlns:c16="http://schemas.microsoft.com/office/drawing/2014/chart" uri="{C3380CC4-5D6E-409C-BE32-E72D297353CC}">
              <c16:uniqueId val="{00000004-D3DF-4E2D-84E2-494687BD5B87}"/>
            </c:ext>
          </c:extLst>
        </c:ser>
        <c:ser>
          <c:idx val="5"/>
          <c:order val="5"/>
          <c:tx>
            <c:strRef>
              <c:f>データシート!$A$32</c:f>
              <c:strCache>
                <c:ptCount val="1"/>
                <c:pt idx="0">
                  <c:v>特別養護老人ホーム事業特別会計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7.0000000000000007E-2</c:v>
                </c:pt>
                <c:pt idx="2">
                  <c:v>#N/A</c:v>
                </c:pt>
                <c:pt idx="3">
                  <c:v>0.02</c:v>
                </c:pt>
                <c:pt idx="4">
                  <c:v>#N/A</c:v>
                </c:pt>
                <c:pt idx="5">
                  <c:v>0.03</c:v>
                </c:pt>
                <c:pt idx="6">
                  <c:v>#N/A</c:v>
                </c:pt>
                <c:pt idx="7">
                  <c:v>0.04</c:v>
                </c:pt>
                <c:pt idx="8">
                  <c:v>#N/A</c:v>
                </c:pt>
                <c:pt idx="9">
                  <c:v>0.03</c:v>
                </c:pt>
              </c:numCache>
            </c:numRef>
          </c:val>
          <c:extLst>
            <c:ext xmlns:c16="http://schemas.microsoft.com/office/drawing/2014/chart" uri="{C3380CC4-5D6E-409C-BE32-E72D297353CC}">
              <c16:uniqueId val="{00000005-D3DF-4E2D-84E2-494687BD5B8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0.14000000000000001</c:v>
                </c:pt>
                <c:pt idx="2">
                  <c:v>#N/A</c:v>
                </c:pt>
                <c:pt idx="3">
                  <c:v>0.87</c:v>
                </c:pt>
                <c:pt idx="4">
                  <c:v>#N/A</c:v>
                </c:pt>
                <c:pt idx="5">
                  <c:v>0.42</c:v>
                </c:pt>
                <c:pt idx="6">
                  <c:v>#N/A</c:v>
                </c:pt>
                <c:pt idx="7">
                  <c:v>0.23</c:v>
                </c:pt>
                <c:pt idx="8">
                  <c:v>#N/A</c:v>
                </c:pt>
                <c:pt idx="9">
                  <c:v>0.26</c:v>
                </c:pt>
              </c:numCache>
            </c:numRef>
          </c:val>
          <c:extLst>
            <c:ext xmlns:c16="http://schemas.microsoft.com/office/drawing/2014/chart" uri="{C3380CC4-5D6E-409C-BE32-E72D297353CC}">
              <c16:uniqueId val="{00000006-D3DF-4E2D-84E2-494687BD5B8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0.11</c:v>
                </c:pt>
                <c:pt idx="2">
                  <c:v>#N/A</c:v>
                </c:pt>
                <c:pt idx="3">
                  <c:v>0.01</c:v>
                </c:pt>
                <c:pt idx="4">
                  <c:v>#N/A</c:v>
                </c:pt>
                <c:pt idx="5">
                  <c:v>0.01</c:v>
                </c:pt>
                <c:pt idx="6">
                  <c:v>#N/A</c:v>
                </c:pt>
                <c:pt idx="7">
                  <c:v>0.01</c:v>
                </c:pt>
                <c:pt idx="8">
                  <c:v>#N/A</c:v>
                </c:pt>
                <c:pt idx="9">
                  <c:v>0.33</c:v>
                </c:pt>
              </c:numCache>
            </c:numRef>
          </c:val>
          <c:extLst>
            <c:ext xmlns:c16="http://schemas.microsoft.com/office/drawing/2014/chart" uri="{C3380CC4-5D6E-409C-BE32-E72D297353CC}">
              <c16:uniqueId val="{00000007-D3DF-4E2D-84E2-494687BD5B8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2.37</c:v>
                </c:pt>
                <c:pt idx="2">
                  <c:v>#N/A</c:v>
                </c:pt>
                <c:pt idx="3">
                  <c:v>2.9</c:v>
                </c:pt>
                <c:pt idx="4">
                  <c:v>#N/A</c:v>
                </c:pt>
                <c:pt idx="5">
                  <c:v>3.11</c:v>
                </c:pt>
                <c:pt idx="6">
                  <c:v>#N/A</c:v>
                </c:pt>
                <c:pt idx="7">
                  <c:v>2.94</c:v>
                </c:pt>
                <c:pt idx="8">
                  <c:v>#N/A</c:v>
                </c:pt>
                <c:pt idx="9">
                  <c:v>4.18</c:v>
                </c:pt>
              </c:numCache>
            </c:numRef>
          </c:val>
          <c:extLst>
            <c:ext xmlns:c16="http://schemas.microsoft.com/office/drawing/2014/chart" uri="{C3380CC4-5D6E-409C-BE32-E72D297353CC}">
              <c16:uniqueId val="{00000008-D3DF-4E2D-84E2-494687BD5B87}"/>
            </c:ext>
          </c:extLst>
        </c:ser>
        <c:ser>
          <c:idx val="9"/>
          <c:order val="9"/>
          <c:tx>
            <c:strRef>
              <c:f>データシート!$A$36</c:f>
              <c:strCache>
                <c:ptCount val="1"/>
                <c:pt idx="0">
                  <c:v>簡易水道事業会計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3.12</c:v>
                </c:pt>
                <c:pt idx="2">
                  <c:v>#N/A</c:v>
                </c:pt>
                <c:pt idx="3">
                  <c:v>3.33</c:v>
                </c:pt>
                <c:pt idx="4">
                  <c:v>#N/A</c:v>
                </c:pt>
                <c:pt idx="5">
                  <c:v>3.86</c:v>
                </c:pt>
                <c:pt idx="6">
                  <c:v>#N/A</c:v>
                </c:pt>
                <c:pt idx="7">
                  <c:v>4.46</c:v>
                </c:pt>
                <c:pt idx="8">
                  <c:v>#N/A</c:v>
                </c:pt>
                <c:pt idx="9">
                  <c:v>4.8499999999999996</c:v>
                </c:pt>
              </c:numCache>
            </c:numRef>
          </c:val>
          <c:extLst>
            <c:ext xmlns:c16="http://schemas.microsoft.com/office/drawing/2014/chart" uri="{C3380CC4-5D6E-409C-BE32-E72D297353CC}">
              <c16:uniqueId val="{00000009-D3DF-4E2D-84E2-494687BD5B8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355</c:v>
                </c:pt>
                <c:pt idx="5">
                  <c:v>350</c:v>
                </c:pt>
                <c:pt idx="8">
                  <c:v>356</c:v>
                </c:pt>
                <c:pt idx="11">
                  <c:v>365</c:v>
                </c:pt>
                <c:pt idx="14">
                  <c:v>327</c:v>
                </c:pt>
              </c:numCache>
            </c:numRef>
          </c:val>
          <c:extLst>
            <c:ext xmlns:c16="http://schemas.microsoft.com/office/drawing/2014/chart" uri="{C3380CC4-5D6E-409C-BE32-E72D297353CC}">
              <c16:uniqueId val="{00000000-90F3-4723-9BFE-FE88AD8B0A4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90F3-4723-9BFE-FE88AD8B0A4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c:v>
                </c:pt>
                <c:pt idx="3">
                  <c:v>5</c:v>
                </c:pt>
                <c:pt idx="6">
                  <c:v>5</c:v>
                </c:pt>
                <c:pt idx="9">
                  <c:v>3</c:v>
                </c:pt>
                <c:pt idx="12">
                  <c:v>1</c:v>
                </c:pt>
              </c:numCache>
            </c:numRef>
          </c:val>
          <c:extLst>
            <c:ext xmlns:c16="http://schemas.microsoft.com/office/drawing/2014/chart" uri="{C3380CC4-5D6E-409C-BE32-E72D297353CC}">
              <c16:uniqueId val="{00000002-90F3-4723-9BFE-FE88AD8B0A4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20</c:v>
                </c:pt>
                <c:pt idx="3">
                  <c:v>11</c:v>
                </c:pt>
                <c:pt idx="6">
                  <c:v>11</c:v>
                </c:pt>
                <c:pt idx="9">
                  <c:v>11</c:v>
                </c:pt>
                <c:pt idx="12">
                  <c:v>2</c:v>
                </c:pt>
              </c:numCache>
            </c:numRef>
          </c:val>
          <c:extLst>
            <c:ext xmlns:c16="http://schemas.microsoft.com/office/drawing/2014/chart" uri="{C3380CC4-5D6E-409C-BE32-E72D297353CC}">
              <c16:uniqueId val="{00000003-90F3-4723-9BFE-FE88AD8B0A4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26</c:v>
                </c:pt>
                <c:pt idx="3">
                  <c:v>25</c:v>
                </c:pt>
                <c:pt idx="6">
                  <c:v>34</c:v>
                </c:pt>
                <c:pt idx="9">
                  <c:v>45</c:v>
                </c:pt>
                <c:pt idx="12">
                  <c:v>47</c:v>
                </c:pt>
              </c:numCache>
            </c:numRef>
          </c:val>
          <c:extLst>
            <c:ext xmlns:c16="http://schemas.microsoft.com/office/drawing/2014/chart" uri="{C3380CC4-5D6E-409C-BE32-E72D297353CC}">
              <c16:uniqueId val="{00000004-90F3-4723-9BFE-FE88AD8B0A4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F3-4723-9BFE-FE88AD8B0A4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0F3-4723-9BFE-FE88AD8B0A4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444</c:v>
                </c:pt>
                <c:pt idx="3">
                  <c:v>420</c:v>
                </c:pt>
                <c:pt idx="6">
                  <c:v>428</c:v>
                </c:pt>
                <c:pt idx="9">
                  <c:v>445</c:v>
                </c:pt>
                <c:pt idx="12">
                  <c:v>416</c:v>
                </c:pt>
              </c:numCache>
            </c:numRef>
          </c:val>
          <c:extLst>
            <c:ext xmlns:c16="http://schemas.microsoft.com/office/drawing/2014/chart" uri="{C3380CC4-5D6E-409C-BE32-E72D297353CC}">
              <c16:uniqueId val="{00000007-90F3-4723-9BFE-FE88AD8B0A4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140</c:v>
                </c:pt>
                <c:pt idx="2">
                  <c:v>#N/A</c:v>
                </c:pt>
                <c:pt idx="3">
                  <c:v>#N/A</c:v>
                </c:pt>
                <c:pt idx="4">
                  <c:v>111</c:v>
                </c:pt>
                <c:pt idx="5">
                  <c:v>#N/A</c:v>
                </c:pt>
                <c:pt idx="6">
                  <c:v>#N/A</c:v>
                </c:pt>
                <c:pt idx="7">
                  <c:v>122</c:v>
                </c:pt>
                <c:pt idx="8">
                  <c:v>#N/A</c:v>
                </c:pt>
                <c:pt idx="9">
                  <c:v>#N/A</c:v>
                </c:pt>
                <c:pt idx="10">
                  <c:v>139</c:v>
                </c:pt>
                <c:pt idx="11">
                  <c:v>#N/A</c:v>
                </c:pt>
                <c:pt idx="12">
                  <c:v>#N/A</c:v>
                </c:pt>
                <c:pt idx="13">
                  <c:v>140</c:v>
                </c:pt>
                <c:pt idx="14">
                  <c:v>#N/A</c:v>
                </c:pt>
              </c:numCache>
            </c:numRef>
          </c:val>
          <c:smooth val="0"/>
          <c:extLst>
            <c:ext xmlns:c16="http://schemas.microsoft.com/office/drawing/2014/chart" uri="{C3380CC4-5D6E-409C-BE32-E72D297353CC}">
              <c16:uniqueId val="{00000008-90F3-4723-9BFE-FE88AD8B0A4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2613</c:v>
                </c:pt>
                <c:pt idx="5">
                  <c:v>2695</c:v>
                </c:pt>
                <c:pt idx="8">
                  <c:v>2695</c:v>
                </c:pt>
                <c:pt idx="11">
                  <c:v>2966</c:v>
                </c:pt>
                <c:pt idx="14">
                  <c:v>3126</c:v>
                </c:pt>
              </c:numCache>
            </c:numRef>
          </c:val>
          <c:extLst>
            <c:ext xmlns:c16="http://schemas.microsoft.com/office/drawing/2014/chart" uri="{C3380CC4-5D6E-409C-BE32-E72D297353CC}">
              <c16:uniqueId val="{00000000-726A-4B32-A437-25B8AFDF9F8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669</c:v>
                </c:pt>
                <c:pt idx="5">
                  <c:v>631</c:v>
                </c:pt>
                <c:pt idx="8">
                  <c:v>678</c:v>
                </c:pt>
                <c:pt idx="11">
                  <c:v>658</c:v>
                </c:pt>
                <c:pt idx="14">
                  <c:v>615</c:v>
                </c:pt>
              </c:numCache>
            </c:numRef>
          </c:val>
          <c:extLst>
            <c:ext xmlns:c16="http://schemas.microsoft.com/office/drawing/2014/chart" uri="{C3380CC4-5D6E-409C-BE32-E72D297353CC}">
              <c16:uniqueId val="{00000001-726A-4B32-A437-25B8AFDF9F8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1279</c:v>
                </c:pt>
                <c:pt idx="5">
                  <c:v>1547</c:v>
                </c:pt>
                <c:pt idx="8">
                  <c:v>1670</c:v>
                </c:pt>
                <c:pt idx="11">
                  <c:v>1437</c:v>
                </c:pt>
                <c:pt idx="14">
                  <c:v>1359</c:v>
                </c:pt>
              </c:numCache>
            </c:numRef>
          </c:val>
          <c:extLst>
            <c:ext xmlns:c16="http://schemas.microsoft.com/office/drawing/2014/chart" uri="{C3380CC4-5D6E-409C-BE32-E72D297353CC}">
              <c16:uniqueId val="{00000002-726A-4B32-A437-25B8AFDF9F8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26A-4B32-A437-25B8AFDF9F8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26A-4B32-A437-25B8AFDF9F8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46</c:v>
                </c:pt>
                <c:pt idx="3">
                  <c:v>39</c:v>
                </c:pt>
                <c:pt idx="6">
                  <c:v>31</c:v>
                </c:pt>
                <c:pt idx="9">
                  <c:v>24</c:v>
                </c:pt>
                <c:pt idx="12">
                  <c:v>16</c:v>
                </c:pt>
              </c:numCache>
            </c:numRef>
          </c:val>
          <c:extLst>
            <c:ext xmlns:c16="http://schemas.microsoft.com/office/drawing/2014/chart" uri="{C3380CC4-5D6E-409C-BE32-E72D297353CC}">
              <c16:uniqueId val="{00000005-726A-4B32-A437-25B8AFDF9F8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385</c:v>
                </c:pt>
                <c:pt idx="3">
                  <c:v>337</c:v>
                </c:pt>
                <c:pt idx="6">
                  <c:v>336</c:v>
                </c:pt>
                <c:pt idx="9">
                  <c:v>301</c:v>
                </c:pt>
                <c:pt idx="12">
                  <c:v>282</c:v>
                </c:pt>
              </c:numCache>
            </c:numRef>
          </c:val>
          <c:extLst>
            <c:ext xmlns:c16="http://schemas.microsoft.com/office/drawing/2014/chart" uri="{C3380CC4-5D6E-409C-BE32-E72D297353CC}">
              <c16:uniqueId val="{00000006-726A-4B32-A437-25B8AFDF9F8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47</c:v>
                </c:pt>
                <c:pt idx="3">
                  <c:v>37</c:v>
                </c:pt>
                <c:pt idx="6">
                  <c:v>26</c:v>
                </c:pt>
                <c:pt idx="9">
                  <c:v>16</c:v>
                </c:pt>
                <c:pt idx="12">
                  <c:v>14</c:v>
                </c:pt>
              </c:numCache>
            </c:numRef>
          </c:val>
          <c:extLst>
            <c:ext xmlns:c16="http://schemas.microsoft.com/office/drawing/2014/chart" uri="{C3380CC4-5D6E-409C-BE32-E72D297353CC}">
              <c16:uniqueId val="{00000007-726A-4B32-A437-25B8AFDF9F8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409</c:v>
                </c:pt>
                <c:pt idx="3">
                  <c:v>419</c:v>
                </c:pt>
                <c:pt idx="6">
                  <c:v>445</c:v>
                </c:pt>
                <c:pt idx="9">
                  <c:v>519</c:v>
                </c:pt>
                <c:pt idx="12">
                  <c:v>548</c:v>
                </c:pt>
              </c:numCache>
            </c:numRef>
          </c:val>
          <c:extLst>
            <c:ext xmlns:c16="http://schemas.microsoft.com/office/drawing/2014/chart" uri="{C3380CC4-5D6E-409C-BE32-E72D297353CC}">
              <c16:uniqueId val="{00000008-726A-4B32-A437-25B8AFDF9F8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c:v>
                </c:pt>
                <c:pt idx="3">
                  <c:v>6</c:v>
                </c:pt>
                <c:pt idx="6">
                  <c:v>3</c:v>
                </c:pt>
                <c:pt idx="9">
                  <c:v>1</c:v>
                </c:pt>
                <c:pt idx="12">
                  <c:v>9</c:v>
                </c:pt>
              </c:numCache>
            </c:numRef>
          </c:val>
          <c:extLst>
            <c:ext xmlns:c16="http://schemas.microsoft.com/office/drawing/2014/chart" uri="{C3380CC4-5D6E-409C-BE32-E72D297353CC}">
              <c16:uniqueId val="{00000009-726A-4B32-A437-25B8AFDF9F8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3783</c:v>
                </c:pt>
                <c:pt idx="3">
                  <c:v>3855</c:v>
                </c:pt>
                <c:pt idx="6">
                  <c:v>3895</c:v>
                </c:pt>
                <c:pt idx="9">
                  <c:v>4223</c:v>
                </c:pt>
                <c:pt idx="12">
                  <c:v>4378</c:v>
                </c:pt>
              </c:numCache>
            </c:numRef>
          </c:val>
          <c:extLst>
            <c:ext xmlns:c16="http://schemas.microsoft.com/office/drawing/2014/chart" uri="{C3380CC4-5D6E-409C-BE32-E72D297353CC}">
              <c16:uniqueId val="{0000000A-726A-4B32-A437-25B8AFDF9F8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117</c:v>
                </c:pt>
                <c:pt idx="2">
                  <c:v>#N/A</c:v>
                </c:pt>
                <c:pt idx="3">
                  <c:v>#N/A</c:v>
                </c:pt>
                <c:pt idx="4">
                  <c:v>0</c:v>
                </c:pt>
                <c:pt idx="5">
                  <c:v>#N/A</c:v>
                </c:pt>
                <c:pt idx="6">
                  <c:v>#N/A</c:v>
                </c:pt>
                <c:pt idx="7">
                  <c:v>0</c:v>
                </c:pt>
                <c:pt idx="8">
                  <c:v>#N/A</c:v>
                </c:pt>
                <c:pt idx="9">
                  <c:v>#N/A</c:v>
                </c:pt>
                <c:pt idx="10">
                  <c:v>24</c:v>
                </c:pt>
                <c:pt idx="11">
                  <c:v>#N/A</c:v>
                </c:pt>
                <c:pt idx="12">
                  <c:v>#N/A</c:v>
                </c:pt>
                <c:pt idx="13">
                  <c:v>146</c:v>
                </c:pt>
                <c:pt idx="14">
                  <c:v>#N/A</c:v>
                </c:pt>
              </c:numCache>
            </c:numRef>
          </c:val>
          <c:smooth val="0"/>
          <c:extLst>
            <c:ext xmlns:c16="http://schemas.microsoft.com/office/drawing/2014/chart" uri="{C3380CC4-5D6E-409C-BE32-E72D297353CC}">
              <c16:uniqueId val="{0000000B-726A-4B32-A437-25B8AFDF9F8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943</c:v>
                </c:pt>
                <c:pt idx="1">
                  <c:v>620</c:v>
                </c:pt>
                <c:pt idx="2">
                  <c:v>481</c:v>
                </c:pt>
              </c:numCache>
            </c:numRef>
          </c:val>
          <c:extLst>
            <c:ext xmlns:c16="http://schemas.microsoft.com/office/drawing/2014/chart" uri="{C3380CC4-5D6E-409C-BE32-E72D297353CC}">
              <c16:uniqueId val="{00000000-16BB-4E2E-B9A6-174CE642E58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48</c:v>
                </c:pt>
                <c:pt idx="1">
                  <c:v>71</c:v>
                </c:pt>
                <c:pt idx="2">
                  <c:v>121</c:v>
                </c:pt>
              </c:numCache>
            </c:numRef>
          </c:val>
          <c:extLst>
            <c:ext xmlns:c16="http://schemas.microsoft.com/office/drawing/2014/chart" uri="{C3380CC4-5D6E-409C-BE32-E72D297353CC}">
              <c16:uniqueId val="{00000001-16BB-4E2E-B9A6-174CE642E58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562</c:v>
                </c:pt>
                <c:pt idx="1">
                  <c:v>676</c:v>
                </c:pt>
                <c:pt idx="2">
                  <c:v>710</c:v>
                </c:pt>
              </c:numCache>
            </c:numRef>
          </c:val>
          <c:extLst>
            <c:ext xmlns:c16="http://schemas.microsoft.com/office/drawing/2014/chart" uri="{C3380CC4-5D6E-409C-BE32-E72D297353CC}">
              <c16:uniqueId val="{00000002-16BB-4E2E-B9A6-174CE642E58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{78A8500B-26B5-4CF9-8129-D0A467519184}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C3B-484F-9C0C-320C59FB67C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{53C58446-9614-49DC-ABA7-8AA0C9F4456A}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C3B-484F-9C0C-320C59FB67C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{F9D9F871-92F8-4B11-BAEE-D5659296748C}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C3B-484F-9C0C-320C59FB67C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{8B852BDC-A7DA-4C66-9E4C-8DC9AF51C875}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C3B-484F-9C0C-320C59FB67C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{9A5BAD6F-B08E-4C0D-9111-AED5385F1C19}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C3B-484F-9C0C-320C59FB67C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{C987F479-0434-4D55-9A52-333C2797D0FF}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C3B-484F-9C0C-320C59FB67C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{8258BB74-5A0D-4632-B9AB-0549973A33B8}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C3B-484F-9C0C-320C59FB67C8}"/>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{AB292064-595C-4BED-83BF-F6DF9BC1143D}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C3B-484F-9C0C-320C59FB67C8}"/>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{0EDC5F30-2E67-4260-A281-71207CD19966}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C3B-484F-9C0C-320C59FB67C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61.8</c:v>
                </c:pt>
                <c:pt idx="24">
                  <c:v>61.4</c:v>
                </c:pt>
                <c:pt idx="32">
                  <c:v>62.2</c:v>
                </c:pt>
              </c:numCache>
            </c:numRef>
          </c:xVal>
          <c:yVal>
            <c:numRef>
              <c:f>公会計指標分析・財政指標組合せ分析表!$BP$51:$DC$51</c:f>
              <c:numCache>
                <c:formatCode>#,##0.0;"▲ "#,##0.0</c:formatCode>
                <c:ptCount val="40"/>
                <c:pt idx="24">
                  <c:v>1.7</c:v>
                </c:pt>
                <c:pt idx="32">
                  <c:v>10.7</c:v>
                </c:pt>
              </c:numCache>
            </c:numRef>
          </c:yVal>
          <c:smooth val="0"/>
          <c:extLst>
            <c:ext xmlns:c16="http://schemas.microsoft.com/office/drawing/2014/chart" uri="{C3380CC4-5D6E-409C-BE32-E72D297353CC}">
              <c16:uniqueId val="{00000009-2C3B-484F-9C0C-320C59FB67C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{B075AAE3-7288-4F44-A4AF-76DDD5E2CD77}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C3B-484F-9C0C-320C59FB67C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{9B0ECF61-B5E1-48D2-8F13-BCD20995EBE5}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C3B-484F-9C0C-320C59FB67C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{ACAD550E-B56B-4E0A-8114-13867A2D78E6}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C3B-484F-9C0C-320C59FB67C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{7377059A-7E27-4B5D-BFCF-7F56331264DE}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C3B-484F-9C0C-320C59FB67C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{978923BB-1955-40FC-AF5A-58B345732980}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C3B-484F-9C0C-320C59FB67C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{545DE6AE-001A-4FA7-9102-37E2CAD44994}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C3B-484F-9C0C-320C59FB67C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{BAFDF40F-21AC-4A04-975B-7C6F88C8E472}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C3B-484F-9C0C-320C59FB67C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{E497872D-3A5D-4D0A-B54D-E7C26C5EFBC5}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C3B-484F-9C0C-320C59FB67C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{8F9D3BD3-6AB9-4DCC-B753-22E758630FF0}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C3B-484F-9C0C-320C59FB67C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56.3</c:v>
                </c:pt>
                <c:pt idx="24">
                  <c:v>57.6</c:v>
                </c:pt>
                <c:pt idx="32">
                  <c:v>58.7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2C3B-484F-9C0C-320C59FB67C8}"/>
            </c:ext>
          </c:extLst>
        </c:ser>
        <c:dLbls>
          <c:showLegendKey val="0"/>
          <c:showVal val="1"/>
          <c:showCatName val="0"/>
          <c:showSerName val="0"/>
          <c:showPercent val="0"/>
          <c:showBubbleSize val="0"/>
        </c:dLbls>
        <c:axId val="46179840"/>
        <c:axId val="46181760"/>
      </c:scatterChart>
      <c:valAx>
        <c:axId val="46179840"/>
        <c:scaling>
          <c:orientation val="minMax"/>
          <c:max val="62.7"/>
          <c:min val="5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{78128ECB-EF8B-40B7-8C71-E00ED5917341}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7B4-4230-A8E2-9D93FBE654E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{DFFC13AA-9A6E-4AB7-BE58-EC71BD12765C}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7B4-4230-A8E2-9D93FBE654E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{AF07D8A1-D94B-4366-B3C7-27EC5CFC7754}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7B4-4230-A8E2-9D93FBE654E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{49AF4618-6F58-4D2A-9747-7B98E7555334}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7B4-4230-A8E2-9D93FBE654E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{D02E735E-605A-4DED-9F76-136979E71D2A}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7B4-4230-A8E2-9D93FBE654EA}"/>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{B7C92A04-CF99-46DB-BB3C-8250CD280B80}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7B4-4230-A8E2-9D93FBE654EA}"/>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{4D1850E1-449C-4D22-AF20-8E87FB6D5440}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7B4-4230-A8E2-9D93FBE654EA}"/>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{9059CBA3-0A7C-404C-9CE7-1D7569107F09}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7B4-4230-A8E2-9D93FBE654EA}"/>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{5A36FC02-2ECD-4DF0-9D28-01F20EA563E6}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7B4-4230-A8E2-9D93FBE654E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8.5</c:v>
                </c:pt>
                <c:pt idx="16">
                  <c:v>8.4</c:v>
                </c:pt>
                <c:pt idx="24">
                  <c:v>8.5</c:v>
                </c:pt>
                <c:pt idx="32">
                  <c:v>9.5</c:v>
                </c:pt>
              </c:numCache>
            </c:numRef>
          </c:xVal>
          <c:yVal>
            <c:numRef>
              <c:f>公会計指標分析・財政指標組合せ分析表!$BP$73:$DC$73</c:f>
              <c:numCache>
                <c:formatCode>#,##0.0;"▲ "#,##0.0</c:formatCode>
                <c:ptCount val="40"/>
                <c:pt idx="0">
                  <c:v>8</c:v>
                </c:pt>
                <c:pt idx="24">
                  <c:v>1.7</c:v>
                </c:pt>
                <c:pt idx="32">
                  <c:v>10.7</c:v>
                </c:pt>
              </c:numCache>
            </c:numRef>
          </c:yVal>
          <c:smooth val="0"/>
          <c:extLst>
            <c:ext xmlns:c16="http://schemas.microsoft.com/office/drawing/2014/chart" uri="{C3380CC4-5D6E-409C-BE32-E72D297353CC}">
              <c16:uniqueId val="{00000009-97B4-4230-A8E2-9D93FBE654E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{471A50F5-C210-4108-B1E2-62275D7300FE}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7B4-4230-A8E2-9D93FBE654E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{2017E384-C4AD-4D7C-9175-C412CA5A234B}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7B4-4230-A8E2-9D93FBE654E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{A356DD2A-26F2-45DF-A838-6AE12B31783B}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7B4-4230-A8E2-9D93FBE654E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{2D86F754-6AF9-4D49-8531-9E2C1676973D}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7B4-4230-A8E2-9D93FBE654E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{B448F0CE-F9D5-45B2-88A3-65A7599AE2E6}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7B4-4230-A8E2-9D93FBE654E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{21DDDFBB-FA2B-48F1-9928-0D5F62262432}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7B4-4230-A8E2-9D93FBE654E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{57446383-EDDD-4B93-BFDC-27D41E5BDD45}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7B4-4230-A8E2-9D93FBE654EA}"/>
                </c:ext>
              </c:extLst>
            </c:dLbl>
            <c:dLbl>
              <c:idx val="24"/>
              <c:layout>
                <c:manualLayout>
                  <c:x val="-4.5160355153971272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{3563F637-1448-491B-B8F1-1C68F3680E73}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7B4-4230-A8E2-9D93FBE654EA}"/>
                </c:ext>
              </c:extLst>
            </c:dLbl>
            <c:dLbl>
              <c:idx val="32"/>
              <c:layout>
                <c:manualLayout>
                  <c:x val="-1.8235628084249993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{3CD2D804-2620-4694-B1B9-D4D58B67ABC4}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7B4-4230-A8E2-9D93FBE654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7B4-4230-A8E2-9D93FBE654EA}"/>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地方債の新規発行の抑制、そして平成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公的資金繰上償還を行うなど、地方債現在高の減少に努めてきたことにより、公営企業等を含めた元利償還金等は年々減少傾向にあったが、近年、老朽化した公共施設改修・更新のため発行した地方債の増加により元利償還金は増加傾向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においても、公共施設の老朽化対策として地方債発行額が増加し元利償還金が増加する見込みであることから、今後においては、将来を見据えた計画的・効率的な事業の実施により地方債発行抑制や財政負担の軽減・平準化を図り、引き続き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満期一括償還方式による地方債は発行していない。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地方債の新規発行の抑制、そして平成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公的資金繰上償還を行うなど、地方債現在高の減少に努めてきたことにより、公営企業等を含めた地方債現在高は年々減少傾向にあったが、近年、老朽化した公共施設の改修・更新の実施により地方債現在高が増加している。ま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年度において、財政調整基金積立金やふるさと応援基金積立金の減少などにより、充当可能基金についても減少していることから、将来負担比率は健全な状態を保っているものの、微増している状況である。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においても公共施設の老朽化対策の実施により地方債発行額・地方債現在高についても増加する見込みであることから、将来を見据えた計画的・効率的な事業の実施により財政負担の軽減・平準化を図り、財政の健全化に努めるとともに、事務事業の効率化等により経費削減を図り、基金への積み立てについても継続的に実施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北海道北竜町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有害鳥獣用</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被害防止用</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電牧柵更新</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に係る財源として、「財政調整基金」より</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百万円及び「農業振興基金」より</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百万円を取り崩したことや河川等災害復旧事業に係る財源として、「財政調整基金」より</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百万円を取り崩したことなどにより、基金全体としては</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を取り崩して個々の特定目的基金に積み立てし、剰余金についても今後の公共施設更新に備え、公共施設整備基金など個々の特定目的基金に積み立てしていく予定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・将来の財政負担軽減のため、減債基金についても積み立てをしていく予定である。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・各種施策推進のためふるさと応援基金の取り崩しにより基金全体として減少傾向にある。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・ふるさと応援基金：寄附金を財源として、寄付者の意向を反映した施策の展開を図ることにより、多用な人々の参加による個性豊かで活気あふれる住みよい町づくりを推進。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・公共施設整備基金：将来的に必要となる庁舎建設など公共施設整備に必要な財源を確保することにより適正な公共施設更新を推進。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・農業振興基金：有害鳥獣被害防止対策及び農業振興の推進。</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・ふるさと応援基金：子育て支援事業等の財源として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・公共施設整備基金：今後の公共施設更新に備え、財政調整基金より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百万円積み替えしたことによる増。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・農業振興基金：有害鳥獣被害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したことによる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・ふるさと応援基金：各種施策推進のため今後も継続して取り崩しを行う予定であり、減少する見込み。</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・公共施設整備基金：将来的な公共施設整備（庁舎など）に備え、平成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百万円を目標に積み立てすることとしている。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・農業振興基金：将来的な有害鳥獣電気牧柵更新等のため、平成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百万円を目標に積み立てすることとしている。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・今後の公共施設更新に備え、公共施設整備基金へ</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百万円積み替えしたことによる減。</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・有害鳥獣用被害防止用電牧柵更新に係る財源として、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河川等災害復旧事業に係る財源として</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・財政調整基金残高は、標準財政規模の１５％から２０％の範囲内となるよう努めることとしている。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・災害への備え等のため、上記範囲内で不足分を積み立てすることとしている。　</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・将来の財政負担軽減のため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百万円積み立てしてことによる増。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・今後においても、各年度における地方債発行額に応じて積み立てを継続することとしている。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0B4D1EA-272D-4D11-82EE-E4AC97F9A0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2CA4329-96DB-42DF-98DF-600B12D8C9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19F00BF0-5713-4DB4-9EAE-C44985A9C329}"/>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a:extLst>
            <a:ext uri="{FF2B5EF4-FFF2-40B4-BE49-F238E27FC236}">
              <a16:creationId xmlns:a16="http://schemas.microsoft.com/office/drawing/2014/main" id="{4C328663-3BD1-46A2-BA66-3A1F0F9CE166}"/>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id="{441B056F-F664-4D67-8469-3A3F551706FC}"/>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a:extLst>
            <a:ext uri="{FF2B5EF4-FFF2-40B4-BE49-F238E27FC236}">
              <a16:creationId xmlns:a16="http://schemas.microsoft.com/office/drawing/2014/main" id="{709171F2-9B53-476A-B820-21E53CE52DC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a:extLst>
            <a:ext uri="{FF2B5EF4-FFF2-40B4-BE49-F238E27FC236}">
              <a16:creationId xmlns:a16="http://schemas.microsoft.com/office/drawing/2014/main" id="{CBB300C8-2341-45C0-8B5A-CCA4171B9C8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a:extLst>
            <a:ext uri="{FF2B5EF4-FFF2-40B4-BE49-F238E27FC236}">
              <a16:creationId xmlns:a16="http://schemas.microsoft.com/office/drawing/2014/main" id="{7ACC4C12-C7D8-4E6F-B61F-856BB66B973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a:extLst>
            <a:ext uri="{FF2B5EF4-FFF2-40B4-BE49-F238E27FC236}">
              <a16:creationId xmlns:a16="http://schemas.microsoft.com/office/drawing/2014/main" id="{18F65C9A-E4B0-47EA-A79B-ABE1676215F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a:extLst>
            <a:ext uri="{FF2B5EF4-FFF2-40B4-BE49-F238E27FC236}">
              <a16:creationId xmlns:a16="http://schemas.microsoft.com/office/drawing/2014/main" id="{54ADE09D-0E2F-4161-BD47-7120408DFDF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a:extLst>
            <a:ext uri="{FF2B5EF4-FFF2-40B4-BE49-F238E27FC236}">
              <a16:creationId xmlns:a16="http://schemas.microsoft.com/office/drawing/2014/main" id="{AE70ED63-7F34-47D6-AAEC-DE89658B099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a:extLst>
            <a:ext uri="{FF2B5EF4-FFF2-40B4-BE49-F238E27FC236}">
              <a16:creationId xmlns:a16="http://schemas.microsoft.com/office/drawing/2014/main" id="{C24581AC-CA97-4F0A-AEE8-C480964A661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a:extLst>
            <a:ext uri="{FF2B5EF4-FFF2-40B4-BE49-F238E27FC236}">
              <a16:creationId xmlns:a16="http://schemas.microsoft.com/office/drawing/2014/main" id="{51B9D23F-0449-4F69-B4BB-915D9296CEC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a:extLst>
            <a:ext uri="{FF2B5EF4-FFF2-40B4-BE49-F238E27FC236}">
              <a16:creationId xmlns:a16="http://schemas.microsoft.com/office/drawing/2014/main" id="{F32C894B-1864-41C2-9158-5325DFCA748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a:extLst>
            <a:ext uri="{FF2B5EF4-FFF2-40B4-BE49-F238E27FC236}">
              <a16:creationId xmlns:a16="http://schemas.microsoft.com/office/drawing/2014/main" id="{E9A39ADD-27A5-47D7-BBA0-DC7224E3079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1,868
1,866
158.70
3,685,110
3,571,893
68,650
1,629,286
4,377,517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a:extLst>
            <a:ext uri="{FF2B5EF4-FFF2-40B4-BE49-F238E27FC236}">
              <a16:creationId xmlns:a16="http://schemas.microsoft.com/office/drawing/2014/main" id="{2BA3C108-A366-4A8D-A7D2-3233EEBC70D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a:extLst>
            <a:ext uri="{FF2B5EF4-FFF2-40B4-BE49-F238E27FC236}">
              <a16:creationId xmlns:a16="http://schemas.microsoft.com/office/drawing/2014/main" id="{9462DA11-6A58-44F9-B650-962AE2B3047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a:extLst>
            <a:ext uri="{FF2B5EF4-FFF2-40B4-BE49-F238E27FC236}">
              <a16:creationId xmlns:a16="http://schemas.microsoft.com/office/drawing/2014/main" id="{D628FD7E-0CBB-4078-828B-3218F6554FA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a:extLst>
            <a:ext uri="{FF2B5EF4-FFF2-40B4-BE49-F238E27FC236}">
              <a16:creationId xmlns:a16="http://schemas.microsoft.com/office/drawing/2014/main" id="{9E61DC2A-90DB-4E6D-9FA7-3333D95AE0B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a:extLst>
            <a:ext uri="{FF2B5EF4-FFF2-40B4-BE49-F238E27FC236}">
              <a16:creationId xmlns:a16="http://schemas.microsoft.com/office/drawing/2014/main" id="{DA6CA238-0ACE-40E2-85BE-A46EBDFAACC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a:extLst>
            <a:ext uri="{FF2B5EF4-FFF2-40B4-BE49-F238E27FC236}">
              <a16:creationId xmlns:a16="http://schemas.microsoft.com/office/drawing/2014/main" id="{5D010D1D-F060-405B-97F9-2FA3DAF806B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a:extLst>
            <a:ext uri="{FF2B5EF4-FFF2-40B4-BE49-F238E27FC236}">
              <a16:creationId xmlns:a16="http://schemas.microsoft.com/office/drawing/2014/main" id="{C2388F40-A9FD-45FF-A740-9643E835512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a:extLst>
            <a:ext uri="{FF2B5EF4-FFF2-40B4-BE49-F238E27FC236}">
              <a16:creationId xmlns:a16="http://schemas.microsoft.com/office/drawing/2014/main" id="{C2E2FD0C-21E9-4D60-B2A0-73AC2A203D3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a:extLst>
            <a:ext uri="{FF2B5EF4-FFF2-40B4-BE49-F238E27FC236}">
              <a16:creationId xmlns:a16="http://schemas.microsoft.com/office/drawing/2014/main" id="{E1E4CCB9-53B0-4524-8036-9953EDE18CA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a:extLst>
            <a:ext uri="{FF2B5EF4-FFF2-40B4-BE49-F238E27FC236}">
              <a16:creationId xmlns:a16="http://schemas.microsoft.com/office/drawing/2014/main" id="{2DC92EEF-80ED-4CFC-A703-E4F40C0B5C8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a:extLst>
            <a:ext uri="{FF2B5EF4-FFF2-40B4-BE49-F238E27FC236}">
              <a16:creationId xmlns:a16="http://schemas.microsoft.com/office/drawing/2014/main" id="{5E988101-D770-4D99-A68D-93B9AC17464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a:extLst>
            <a:ext uri="{FF2B5EF4-FFF2-40B4-BE49-F238E27FC236}">
              <a16:creationId xmlns:a16="http://schemas.microsoft.com/office/drawing/2014/main" id="{6D26D72B-B87D-45E1-B5F0-E4376C33D5C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a:extLst>
            <a:ext uri="{FF2B5EF4-FFF2-40B4-BE49-F238E27FC236}">
              <a16:creationId xmlns:a16="http://schemas.microsoft.com/office/drawing/2014/main" id="{1564D1E3-7E5C-454B-860E-2238105B824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a:extLst>
            <a:ext uri="{FF2B5EF4-FFF2-40B4-BE49-F238E27FC236}">
              <a16:creationId xmlns:a16="http://schemas.microsoft.com/office/drawing/2014/main" id="{C2C625C7-DFED-45FF-B8AD-A129EC05E0F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a:extLst>
            <a:ext uri="{FF2B5EF4-FFF2-40B4-BE49-F238E27FC236}">
              <a16:creationId xmlns:a16="http://schemas.microsoft.com/office/drawing/2014/main" id="{E4E251C2-6D1E-4F14-8AAA-09CE168ED48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a:extLst>
            <a:ext uri="{FF2B5EF4-FFF2-40B4-BE49-F238E27FC236}">
              <a16:creationId xmlns:a16="http://schemas.microsoft.com/office/drawing/2014/main" id="{78BAF088-CA61-492D-AC86-CC6355270F9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a:extLst>
            <a:ext uri="{FF2B5EF4-FFF2-40B4-BE49-F238E27FC236}">
              <a16:creationId xmlns:a16="http://schemas.microsoft.com/office/drawing/2014/main" id="{21F19BE0-5276-42AD-9568-0F64488C9CD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4" name="テキスト ボックス 33">
          <a:extLst>
            <a:ext uri="{FF2B5EF4-FFF2-40B4-BE49-F238E27FC236}">
              <a16:creationId xmlns:a16="http://schemas.microsoft.com/office/drawing/2014/main" id="{DD73F61D-2A77-48CC-9F58-0A6A3A6A13D6}"/>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5" name="テキスト ボックス 34">
          <a:extLst>
            <a:ext uri="{FF2B5EF4-FFF2-40B4-BE49-F238E27FC236}">
              <a16:creationId xmlns:a16="http://schemas.microsoft.com/office/drawing/2014/main" id="{66CC1323-02F4-4EB8-9E0C-88A12302883B}"/>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6" name="テキスト ボックス 35">
          <a:extLst>
            <a:ext uri="{FF2B5EF4-FFF2-40B4-BE49-F238E27FC236}">
              <a16:creationId xmlns:a16="http://schemas.microsoft.com/office/drawing/2014/main" id="{9E72E157-E87D-49AF-8A62-8A6EB41A85D5}"/>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7" name="テキスト ボックス 36">
          <a:extLst>
            <a:ext uri="{FF2B5EF4-FFF2-40B4-BE49-F238E27FC236}">
              <a16:creationId xmlns:a16="http://schemas.microsoft.com/office/drawing/2014/main" id="{70B3C8DC-62FF-40A3-BE95-0B8F180FF79D}"/>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3E8406DD-5D67-43DA-853E-E0B61EC72D4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8C24BAB4-8C25-488D-A8E2-F5EAE859DF2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65FEE54A-D9C3-44C3-BEDE-74339D175F6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871C1D2F-DF93-4649-8C8C-F2D2EFAD967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66FC573A-E913-400C-902C-2C35102B2EE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CC2D7AE7-F1C8-426E-A3E1-FC273C9EE58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7CF86CF1-F3AF-498B-9C7E-E975AAF27C1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8706D19B-1C32-43BA-8D6A-70FBE66C97B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9B61B47D-4EB0-46D5-A59E-017347F2950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115025CC-FB3A-43F5-BF01-2C3C5F3B6EA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5AC7DFBB-C462-4B0D-81D6-866EC32C115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921706A3-0806-4CED-B242-12F43797C9E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25FAC13D-7A99-496C-8BD3-0788A3F4BC3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有形固定資産減価償却率は類似団体より高い水準にあるが、平成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年度に策定した公共施設等総合管理計画の管理方針に基づき、老朽化施設長寿命化のための改修工事を計画的に実施するとともに、施設の維持管理を適切に進めている。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今後においては、当該計画に基づき、公共施設の適切な維持管理に努めるとともに、公共施設複合化・最適配置等による施設数の減少、加えて長寿命化によるトータルコストの縮減を図っていく。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A6CE8F16-E952-48D0-8483-0732598F685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B3CFF276-5CCF-4DDF-90CE-B8857087AD0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a:extLst>
            <a:ext uri="{FF2B5EF4-FFF2-40B4-BE49-F238E27FC236}">
              <a16:creationId xmlns:a16="http://schemas.microsoft.com/office/drawing/2014/main" id="{25938A13-9BCA-478C-82ED-4733DF19415E}"/>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a:extLst>
            <a:ext uri="{FF2B5EF4-FFF2-40B4-BE49-F238E27FC236}">
              <a16:creationId xmlns:a16="http://schemas.microsoft.com/office/drawing/2014/main" id="{8E545CA3-8587-4790-BA89-06C9EBBB2DD9}"/>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a:extLst>
            <a:ext uri="{FF2B5EF4-FFF2-40B4-BE49-F238E27FC236}">
              <a16:creationId xmlns:a16="http://schemas.microsoft.com/office/drawing/2014/main" id="{5FBC76C7-B3A6-4118-915C-C14FFD1C84D7}"/>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a:extLst>
            <a:ext uri="{FF2B5EF4-FFF2-40B4-BE49-F238E27FC236}">
              <a16:creationId xmlns:a16="http://schemas.microsoft.com/office/drawing/2014/main" id="{DB66341A-A513-4189-B4B4-2624B1B4100A}"/>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a:extLst>
            <a:ext uri="{FF2B5EF4-FFF2-40B4-BE49-F238E27FC236}">
              <a16:creationId xmlns:a16="http://schemas.microsoft.com/office/drawing/2014/main" id="{EC16C9E9-3255-488B-BB03-07979FAEABC6}"/>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a:extLst>
            <a:ext uri="{FF2B5EF4-FFF2-40B4-BE49-F238E27FC236}">
              <a16:creationId xmlns:a16="http://schemas.microsoft.com/office/drawing/2014/main" id="{11768521-E600-422F-AE05-D44F8DDF2A92}"/>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a:extLst>
            <a:ext uri="{FF2B5EF4-FFF2-40B4-BE49-F238E27FC236}">
              <a16:creationId xmlns:a16="http://schemas.microsoft.com/office/drawing/2014/main" id="{C80603D7-607C-46CF-B4C7-8BDB147D1FA1}"/>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a:extLst>
            <a:ext uri="{FF2B5EF4-FFF2-40B4-BE49-F238E27FC236}">
              <a16:creationId xmlns:a16="http://schemas.microsoft.com/office/drawing/2014/main" id="{2C828644-E8FF-46E4-BE7A-3A67ABAC1B76}"/>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a:extLst>
            <a:ext uri="{FF2B5EF4-FFF2-40B4-BE49-F238E27FC236}">
              <a16:creationId xmlns:a16="http://schemas.microsoft.com/office/drawing/2014/main" id="{4B936595-B3FF-4404-8ED1-80B0B51E5616}"/>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a:extLst>
            <a:ext uri="{FF2B5EF4-FFF2-40B4-BE49-F238E27FC236}">
              <a16:creationId xmlns:a16="http://schemas.microsoft.com/office/drawing/2014/main" id="{690335C8-A5BB-4A74-AC45-8549EB6C4931}"/>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a:extLst>
            <a:ext uri="{FF2B5EF4-FFF2-40B4-BE49-F238E27FC236}">
              <a16:creationId xmlns:a16="http://schemas.microsoft.com/office/drawing/2014/main" id="{7B2E115E-E3E5-47AA-8FF4-AC3D913C5D25}"/>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a:extLst>
            <a:ext uri="{FF2B5EF4-FFF2-40B4-BE49-F238E27FC236}">
              <a16:creationId xmlns:a16="http://schemas.microsoft.com/office/drawing/2014/main" id="{BE45E008-6017-4529-8AE3-A628B52E710E}"/>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a:extLst>
            <a:ext uri="{FF2B5EF4-FFF2-40B4-BE49-F238E27FC236}">
              <a16:creationId xmlns:a16="http://schemas.microsoft.com/office/drawing/2014/main" id="{3B4E5BAB-A53D-47FA-9676-13B932B2785D}"/>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CABAABE6-31BC-4703-92D9-A4F23B245D4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9B2DB879-5B3F-4F83-B8F8-74DBF378EBE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504935C2-9DEE-4B3C-BCCF-373E0EA4AC6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69" name="直線コネクタ 68">
          <a:extLst>
            <a:ext uri="{FF2B5EF4-FFF2-40B4-BE49-F238E27FC236}">
              <a16:creationId xmlns:a16="http://schemas.microsoft.com/office/drawing/2014/main" id="{71C03686-A68F-4E46-8260-503C85AB2875}"/>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0" name="有形固定資産減価償却率最小値テキスト">
          <a:extLst>
            <a:ext uri="{FF2B5EF4-FFF2-40B4-BE49-F238E27FC236}">
              <a16:creationId xmlns:a16="http://schemas.microsoft.com/office/drawing/2014/main" id="{56A6393E-BA5E-4B21-BB59-9AE8509E1786}"/>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1" name="直線コネクタ 70">
          <a:extLst>
            <a:ext uri="{FF2B5EF4-FFF2-40B4-BE49-F238E27FC236}">
              <a16:creationId xmlns:a16="http://schemas.microsoft.com/office/drawing/2014/main" id="{5BD9B34E-86F3-42DB-A890-D09136307542}"/>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2" name="有形固定資産減価償却率最大値テキスト">
          <a:extLst>
            <a:ext uri="{FF2B5EF4-FFF2-40B4-BE49-F238E27FC236}">
              <a16:creationId xmlns:a16="http://schemas.microsoft.com/office/drawing/2014/main" id="{3E1CB7DE-FDFB-4098-8351-738A8C2E99D2}"/>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3" name="直線コネクタ 72">
          <a:extLst>
            <a:ext uri="{FF2B5EF4-FFF2-40B4-BE49-F238E27FC236}">
              <a16:creationId xmlns:a16="http://schemas.microsoft.com/office/drawing/2014/main" id="{BA2D1303-A206-4ACB-AE4E-271454FFBF41}"/>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74" name="有形固定資産減価償却率平均値テキスト">
          <a:extLst>
            <a:ext uri="{FF2B5EF4-FFF2-40B4-BE49-F238E27FC236}">
              <a16:creationId xmlns:a16="http://schemas.microsoft.com/office/drawing/2014/main" id="{D7906CAE-11AB-44DA-8C9D-CCA7F029D958}"/>
            </a:ext>
          </a:extLst>
        </xdr:cNvPr>
        <xdr:cNvSpPr txBox="1"/>
      </xdr:nvSpPr>
      <xdr:spPr>
        <a:xfrm>
          <a:off x="4813300" y="5846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75" name="フローチャート: 判断 74">
          <a:extLst>
            <a:ext uri="{FF2B5EF4-FFF2-40B4-BE49-F238E27FC236}">
              <a16:creationId xmlns:a16="http://schemas.microsoft.com/office/drawing/2014/main" id="{038C1F28-13EE-48B1-B30E-D5B2BDBD5127}"/>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76" name="フローチャート: 判断 75">
          <a:extLst>
            <a:ext uri="{FF2B5EF4-FFF2-40B4-BE49-F238E27FC236}">
              <a16:creationId xmlns:a16="http://schemas.microsoft.com/office/drawing/2014/main" id="{9C6EAC6C-EED6-4465-BFEA-87ABFEFFA8C0}"/>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77" name="フローチャート: 判断 76">
          <a:extLst>
            <a:ext uri="{FF2B5EF4-FFF2-40B4-BE49-F238E27FC236}">
              <a16:creationId xmlns:a16="http://schemas.microsoft.com/office/drawing/2014/main" id="{E13509EC-8B91-41FE-8AE1-3D840F5ED311}"/>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78" name="フローチャート: 判断 77">
          <a:extLst>
            <a:ext uri="{FF2B5EF4-FFF2-40B4-BE49-F238E27FC236}">
              <a16:creationId xmlns:a16="http://schemas.microsoft.com/office/drawing/2014/main" id="{C5789C5E-0976-4BB3-AC1D-DE7B1F284B69}"/>
            </a:ext>
          </a:extLst>
        </xdr:cNvPr>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75788C24-0722-4A68-BE82-AECFB89386C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70561FAD-E495-49B6-89FE-A311516C58B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B3A9F652-4527-4279-8D0E-C47C7D8E78A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7CFF272C-E145-48B6-827B-02A77B3E985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3B33772B-0420-4304-B77B-970AC76291C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16056</xdr:rowOff>
    </xdr:from>
    <xdr:to>
      <xdr:col>23</xdr:col>
      <xdr:colOff>136525</xdr:colOff>
      <xdr:row>29</xdr:row>
      <xdr:rowOff>117656</xdr:rowOff>
    </xdr:to>
    <xdr:sp macro="" textlink="">
      <xdr:nvSpPr>
        <xdr:cNvPr id="84" name="楕円 83">
          <a:extLst>
            <a:ext uri="{FF2B5EF4-FFF2-40B4-BE49-F238E27FC236}">
              <a16:creationId xmlns:a16="http://schemas.microsoft.com/office/drawing/2014/main" id="{F5537000-11C1-40DD-99A1-DAEC69592112}"/>
            </a:ext>
          </a:extLst>
        </xdr:cNvPr>
        <xdr:cNvSpPr/>
      </xdr:nvSpPr>
      <xdr:spPr>
        <a:xfrm>
          <a:off x="4711700" y="575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38933</xdr:rowOff>
    </xdr:from>
    <xdr:ext cx="405111" cy="259045"/>
    <xdr:sp macro="" textlink="">
      <xdr:nvSpPr>
        <xdr:cNvPr id="85" name="有形固定資産減価償却率該当値テキスト">
          <a:extLst>
            <a:ext uri="{FF2B5EF4-FFF2-40B4-BE49-F238E27FC236}">
              <a16:creationId xmlns:a16="http://schemas.microsoft.com/office/drawing/2014/main" id="{95E5A396-28AC-456C-A268-8F2C5EFAA50D}"/>
            </a:ext>
          </a:extLst>
        </xdr:cNvPr>
        <xdr:cNvSpPr txBox="1"/>
      </xdr:nvSpPr>
      <xdr:spPr>
        <a:xfrm>
          <a:off x="4813300" y="5611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40731</xdr:rowOff>
    </xdr:from>
    <xdr:to>
      <xdr:col>19</xdr:col>
      <xdr:colOff>187325</xdr:colOff>
      <xdr:row>29</xdr:row>
      <xdr:rowOff>142331</xdr:rowOff>
    </xdr:to>
    <xdr:sp macro="" textlink="">
      <xdr:nvSpPr>
        <xdr:cNvPr id="86" name="楕円 85">
          <a:extLst>
            <a:ext uri="{FF2B5EF4-FFF2-40B4-BE49-F238E27FC236}">
              <a16:creationId xmlns:a16="http://schemas.microsoft.com/office/drawing/2014/main" id="{016E0694-E4DE-46C8-8AD9-D13A04365BE5}"/>
            </a:ext>
          </a:extLst>
        </xdr:cNvPr>
        <xdr:cNvSpPr/>
      </xdr:nvSpPr>
      <xdr:spPr>
        <a:xfrm>
          <a:off x="4000500" y="57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66856</xdr:rowOff>
    </xdr:from>
    <xdr:to>
      <xdr:col>23</xdr:col>
      <xdr:colOff>85725</xdr:colOff>
      <xdr:row>29</xdr:row>
      <xdr:rowOff>91531</xdr:rowOff>
    </xdr:to>
    <xdr:cxnSp macro="">
      <xdr:nvCxnSpPr>
        <xdr:cNvPr id="87" name="直線コネクタ 86">
          <a:extLst>
            <a:ext uri="{FF2B5EF4-FFF2-40B4-BE49-F238E27FC236}">
              <a16:creationId xmlns:a16="http://schemas.microsoft.com/office/drawing/2014/main" id="{854B80DD-59AA-47B9-BFF5-D62D8E35FF22}"/>
            </a:ext>
          </a:extLst>
        </xdr:cNvPr>
        <xdr:cNvCxnSpPr/>
      </xdr:nvCxnSpPr>
      <xdr:spPr>
        <a:xfrm flipV="1">
          <a:off x="4051300" y="5810431"/>
          <a:ext cx="7112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28394</xdr:rowOff>
    </xdr:from>
    <xdr:to>
      <xdr:col>15</xdr:col>
      <xdr:colOff>187325</xdr:colOff>
      <xdr:row>29</xdr:row>
      <xdr:rowOff>129994</xdr:rowOff>
    </xdr:to>
    <xdr:sp macro="" textlink="">
      <xdr:nvSpPr>
        <xdr:cNvPr id="88" name="楕円 87">
          <a:extLst>
            <a:ext uri="{FF2B5EF4-FFF2-40B4-BE49-F238E27FC236}">
              <a16:creationId xmlns:a16="http://schemas.microsoft.com/office/drawing/2014/main" id="{37039E4F-8407-4CAD-9B04-2D103B3CD1AF}"/>
            </a:ext>
          </a:extLst>
        </xdr:cNvPr>
        <xdr:cNvSpPr/>
      </xdr:nvSpPr>
      <xdr:spPr>
        <a:xfrm>
          <a:off x="3238500" y="577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79194</xdr:rowOff>
    </xdr:from>
    <xdr:to>
      <xdr:col>19</xdr:col>
      <xdr:colOff>136525</xdr:colOff>
      <xdr:row>29</xdr:row>
      <xdr:rowOff>91531</xdr:rowOff>
    </xdr:to>
    <xdr:cxnSp macro="">
      <xdr:nvCxnSpPr>
        <xdr:cNvPr id="89" name="直線コネクタ 88">
          <a:extLst>
            <a:ext uri="{FF2B5EF4-FFF2-40B4-BE49-F238E27FC236}">
              <a16:creationId xmlns:a16="http://schemas.microsoft.com/office/drawing/2014/main" id="{37132A5C-EAD6-447A-A77D-5C3438D93279}"/>
            </a:ext>
          </a:extLst>
        </xdr:cNvPr>
        <xdr:cNvCxnSpPr/>
      </xdr:nvCxnSpPr>
      <xdr:spPr>
        <a:xfrm>
          <a:off x="3289300" y="5822769"/>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90" name="n_1aveValue有形固定資産減価償却率">
          <a:extLst>
            <a:ext uri="{FF2B5EF4-FFF2-40B4-BE49-F238E27FC236}">
              <a16:creationId xmlns:a16="http://schemas.microsoft.com/office/drawing/2014/main" id="{9622E83F-069A-455B-B516-57D4C8D49E3A}"/>
            </a:ext>
          </a:extLst>
        </xdr:cNvPr>
        <xdr:cNvSpPr txBox="1"/>
      </xdr:nvSpPr>
      <xdr:spPr>
        <a:xfrm>
          <a:off x="38360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1" name="n_2aveValue有形固定資産減価償却率">
          <a:extLst>
            <a:ext uri="{FF2B5EF4-FFF2-40B4-BE49-F238E27FC236}">
              <a16:creationId xmlns:a16="http://schemas.microsoft.com/office/drawing/2014/main" id="{00DE01AF-2509-4AD0-BED7-B3D204688EC9}"/>
            </a:ext>
          </a:extLst>
        </xdr:cNvPr>
        <xdr:cNvSpPr txBox="1"/>
      </xdr:nvSpPr>
      <xdr:spPr>
        <a:xfrm>
          <a:off x="30867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92" name="n_3aveValue有形固定資産減価償却率">
          <a:extLst>
            <a:ext uri="{FF2B5EF4-FFF2-40B4-BE49-F238E27FC236}">
              <a16:creationId xmlns:a16="http://schemas.microsoft.com/office/drawing/2014/main" id="{33DDB4B2-14DA-44B0-B7E6-47FE134D1EA5}"/>
            </a:ext>
          </a:extLst>
        </xdr:cNvPr>
        <xdr:cNvSpPr txBox="1"/>
      </xdr:nvSpPr>
      <xdr:spPr>
        <a:xfrm>
          <a:off x="2324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158858</xdr:rowOff>
    </xdr:from>
    <xdr:ext cx="405111" cy="259045"/>
    <xdr:sp macro="" textlink="">
      <xdr:nvSpPr>
        <xdr:cNvPr id="93" name="n_1mainValue有形固定資産減価償却率">
          <a:extLst>
            <a:ext uri="{FF2B5EF4-FFF2-40B4-BE49-F238E27FC236}">
              <a16:creationId xmlns:a16="http://schemas.microsoft.com/office/drawing/2014/main" id="{22F2D3A8-C089-4BC5-8A06-74FDD2DE3207}"/>
            </a:ext>
          </a:extLst>
        </xdr:cNvPr>
        <xdr:cNvSpPr txBox="1"/>
      </xdr:nvSpPr>
      <xdr:spPr>
        <a:xfrm>
          <a:off x="3836044" y="5559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146521</xdr:rowOff>
    </xdr:from>
    <xdr:ext cx="405111" cy="259045"/>
    <xdr:sp macro="" textlink="">
      <xdr:nvSpPr>
        <xdr:cNvPr id="94" name="n_2mainValue有形固定資産減価償却率">
          <a:extLst>
            <a:ext uri="{FF2B5EF4-FFF2-40B4-BE49-F238E27FC236}">
              <a16:creationId xmlns:a16="http://schemas.microsoft.com/office/drawing/2014/main" id="{EE180607-B744-467A-8F84-9C90998605FD}"/>
            </a:ext>
          </a:extLst>
        </xdr:cNvPr>
        <xdr:cNvSpPr txBox="1"/>
      </xdr:nvSpPr>
      <xdr:spPr>
        <a:xfrm>
          <a:off x="3086744" y="554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1EBC7685-FFB3-4456-A567-D3F891D9F2E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E9F42FCE-E82A-4549-82E6-514A4DFF2B8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D91D5EB4-BC6F-4211-A509-A6034945F42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185DDEEB-271E-407B-A469-E8A8F1A2540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4B425392-F1A8-448F-99F5-6370DF56464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3BFDB4F5-EE04-4E2A-A8AB-83CDBCE7265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8B9BD91E-4A7A-455E-965D-C1DADE6CCA1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0FCCFFD6-D824-4845-89F9-82437AF440E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384D2A22-489B-444B-8CF7-ECF439D9C12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9DC30128-2E23-4654-B9AF-E9CF9BAF6F9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E8D7FB68-0874-47E4-B8BA-2179B40BB7E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0CCB09FF-DE40-4AB2-AE2C-AF7464C9027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5DD9D127-E45C-465F-8FAF-C02713E26D7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近年、公共施設老朽化対策の実施により、将来負担額が増加傾向にあり、加えて普通交付税が減少傾向にあることから、債務償還比率が類似団体平均を上回っている。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においても、公共施設の長寿命化・更新の実施により将来負担額が増加し、債務償還比率についても増加が見込まれることから、公共施設等総合管理計画に基づく公共施設複合化・最適配置等を推進するとともに、行財政改革による各種経費削減に努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522EB336-231D-4CC5-AB7B-3C2DBC2E8B0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9F8D8204-BA02-4B67-914B-0C589EC600A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id="{4EF66E8E-DB3F-45F9-9D33-CCD89F5724E8}"/>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a:extLst>
            <a:ext uri="{FF2B5EF4-FFF2-40B4-BE49-F238E27FC236}">
              <a16:creationId xmlns:a16="http://schemas.microsoft.com/office/drawing/2014/main" id="{E2A93626-B7BC-466E-A44E-D9BB29758BC3}"/>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id="{A8158645-45D6-4201-9641-B58C9061E898}"/>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a:extLst>
            <a:ext uri="{FF2B5EF4-FFF2-40B4-BE49-F238E27FC236}">
              <a16:creationId xmlns:a16="http://schemas.microsoft.com/office/drawing/2014/main" id="{4428975C-41F7-4DF5-A3F8-DD6F145697D6}"/>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id="{27C0557B-AF09-44C5-BC16-5D7FB537B2B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a:extLst>
            <a:ext uri="{FF2B5EF4-FFF2-40B4-BE49-F238E27FC236}">
              <a16:creationId xmlns:a16="http://schemas.microsoft.com/office/drawing/2014/main" id="{58EF28E4-3FF2-4A0F-BCB8-ADE03E4AD6A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id="{6781668A-2DA8-4CDD-8408-3BD79A7B402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id="{F821B33C-0CFD-48A2-A71D-B4C78B1D679C}"/>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id="{CCC1EA37-957A-4115-9CE8-92DD88793B14}"/>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a:extLst>
            <a:ext uri="{FF2B5EF4-FFF2-40B4-BE49-F238E27FC236}">
              <a16:creationId xmlns:a16="http://schemas.microsoft.com/office/drawing/2014/main" id="{0C98F803-1AF1-48D0-9153-40A72FCA0A4F}"/>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392367A1-0FC7-4C3B-9922-40B39B279E3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id="{C1BA2B37-90B1-4D89-A467-19D491E9CB3C}"/>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55C407FC-F63C-4AED-A63E-89DD5BAA050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3" name="直線コネクタ 122">
          <a:extLst>
            <a:ext uri="{FF2B5EF4-FFF2-40B4-BE49-F238E27FC236}">
              <a16:creationId xmlns:a16="http://schemas.microsoft.com/office/drawing/2014/main" id="{462BAA89-46E6-42C0-BFC4-EB7278D92476}"/>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a:extLst>
            <a:ext uri="{FF2B5EF4-FFF2-40B4-BE49-F238E27FC236}">
              <a16:creationId xmlns:a16="http://schemas.microsoft.com/office/drawing/2014/main" id="{AAF13993-472E-4B0D-A10B-21D22E41F7E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a:extLst>
            <a:ext uri="{FF2B5EF4-FFF2-40B4-BE49-F238E27FC236}">
              <a16:creationId xmlns:a16="http://schemas.microsoft.com/office/drawing/2014/main" id="{641B9411-A09E-4B12-949D-FB54BD19FE5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26" name="債務償還比率最大値テキスト">
          <a:extLst>
            <a:ext uri="{FF2B5EF4-FFF2-40B4-BE49-F238E27FC236}">
              <a16:creationId xmlns:a16="http://schemas.microsoft.com/office/drawing/2014/main" id="{DB988108-5090-4D9F-A99C-5F4C4B68AD0C}"/>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27" name="直線コネクタ 126">
          <a:extLst>
            <a:ext uri="{FF2B5EF4-FFF2-40B4-BE49-F238E27FC236}">
              <a16:creationId xmlns:a16="http://schemas.microsoft.com/office/drawing/2014/main" id="{9FF888F8-8131-4801-BE98-7B2CE0E7D4E5}"/>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128" name="債務償還比率平均値テキスト">
          <a:extLst>
            <a:ext uri="{FF2B5EF4-FFF2-40B4-BE49-F238E27FC236}">
              <a16:creationId xmlns:a16="http://schemas.microsoft.com/office/drawing/2014/main" id="{499FAB50-5594-4579-9FF0-26B3D1221792}"/>
            </a:ext>
          </a:extLst>
        </xdr:cNvPr>
        <xdr:cNvSpPr txBox="1"/>
      </xdr:nvSpPr>
      <xdr:spPr>
        <a:xfrm>
          <a:off x="14846300" y="634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29" name="フローチャート: 判断 128">
          <a:extLst>
            <a:ext uri="{FF2B5EF4-FFF2-40B4-BE49-F238E27FC236}">
              <a16:creationId xmlns:a16="http://schemas.microsoft.com/office/drawing/2014/main" id="{57D72E78-731C-4B8F-A2D5-AD5FE5CDE9A4}"/>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0" name="フローチャート: 判断 129">
          <a:extLst>
            <a:ext uri="{FF2B5EF4-FFF2-40B4-BE49-F238E27FC236}">
              <a16:creationId xmlns:a16="http://schemas.microsoft.com/office/drawing/2014/main" id="{EE1822AA-8092-4B34-BFB0-2403C81C8AF2}"/>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4D6DD301-D28A-46A3-982B-01CACFC0BED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8BE84F02-C724-4315-BBB9-FDB1BBB65FB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57D1A9F7-6599-40ED-8BFF-F9AF03CD907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76D1DB3B-897F-43E0-A55E-C1B11ECBFCE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517E3B4D-389A-4B42-8E80-9E342234A8B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18937</xdr:rowOff>
    </xdr:from>
    <xdr:to>
      <xdr:col>76</xdr:col>
      <xdr:colOff>73025</xdr:colOff>
      <xdr:row>30</xdr:row>
      <xdr:rowOff>120537</xdr:rowOff>
    </xdr:to>
    <xdr:sp macro="" textlink="">
      <xdr:nvSpPr>
        <xdr:cNvPr id="136" name="楕円 135">
          <a:extLst>
            <a:ext uri="{FF2B5EF4-FFF2-40B4-BE49-F238E27FC236}">
              <a16:creationId xmlns:a16="http://schemas.microsoft.com/office/drawing/2014/main" id="{DA7E936A-4087-4361-B934-84E9B42396BD}"/>
            </a:ext>
          </a:extLst>
        </xdr:cNvPr>
        <xdr:cNvSpPr/>
      </xdr:nvSpPr>
      <xdr:spPr>
        <a:xfrm>
          <a:off x="14744700" y="593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41814</xdr:rowOff>
    </xdr:from>
    <xdr:ext cx="469744" cy="259045"/>
    <xdr:sp macro="" textlink="">
      <xdr:nvSpPr>
        <xdr:cNvPr id="137" name="債務償還比率該当値テキスト">
          <a:extLst>
            <a:ext uri="{FF2B5EF4-FFF2-40B4-BE49-F238E27FC236}">
              <a16:creationId xmlns:a16="http://schemas.microsoft.com/office/drawing/2014/main" id="{7A1E5B64-BFF1-4AF7-AACE-F64EC896222C}"/>
            </a:ext>
          </a:extLst>
        </xdr:cNvPr>
        <xdr:cNvSpPr txBox="1"/>
      </xdr:nvSpPr>
      <xdr:spPr>
        <a:xfrm>
          <a:off x="14846300" y="578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27644</xdr:rowOff>
    </xdr:from>
    <xdr:to>
      <xdr:col>72</xdr:col>
      <xdr:colOff>123825</xdr:colOff>
      <xdr:row>31</xdr:row>
      <xdr:rowOff>129244</xdr:rowOff>
    </xdr:to>
    <xdr:sp macro="" textlink="">
      <xdr:nvSpPr>
        <xdr:cNvPr id="138" name="楕円 137">
          <a:extLst>
            <a:ext uri="{FF2B5EF4-FFF2-40B4-BE49-F238E27FC236}">
              <a16:creationId xmlns:a16="http://schemas.microsoft.com/office/drawing/2014/main" id="{F17D70B6-29D9-42C8-A005-39DF73760E1A}"/>
            </a:ext>
          </a:extLst>
        </xdr:cNvPr>
        <xdr:cNvSpPr/>
      </xdr:nvSpPr>
      <xdr:spPr>
        <a:xfrm>
          <a:off x="14033500" y="611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69737</xdr:rowOff>
    </xdr:from>
    <xdr:to>
      <xdr:col>76</xdr:col>
      <xdr:colOff>22225</xdr:colOff>
      <xdr:row>31</xdr:row>
      <xdr:rowOff>78444</xdr:rowOff>
    </xdr:to>
    <xdr:cxnSp macro="">
      <xdr:nvCxnSpPr>
        <xdr:cNvPr id="139" name="直線コネクタ 138">
          <a:extLst>
            <a:ext uri="{FF2B5EF4-FFF2-40B4-BE49-F238E27FC236}">
              <a16:creationId xmlns:a16="http://schemas.microsoft.com/office/drawing/2014/main" id="{517D933F-2A04-4428-84B8-8E91E4B26163}"/>
            </a:ext>
          </a:extLst>
        </xdr:cNvPr>
        <xdr:cNvCxnSpPr/>
      </xdr:nvCxnSpPr>
      <xdr:spPr>
        <a:xfrm flipV="1">
          <a:off x="14084300" y="5984762"/>
          <a:ext cx="711200" cy="18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40" name="n_1aveValue債務償還比率">
          <a:extLst>
            <a:ext uri="{FF2B5EF4-FFF2-40B4-BE49-F238E27FC236}">
              <a16:creationId xmlns:a16="http://schemas.microsoft.com/office/drawing/2014/main" id="{B919072E-4782-4CEB-8E98-2FF34F03BB0D}"/>
            </a:ext>
          </a:extLst>
        </xdr:cNvPr>
        <xdr:cNvSpPr txBox="1"/>
      </xdr:nvSpPr>
      <xdr:spPr>
        <a:xfrm>
          <a:off x="13836727" y="64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145771</xdr:rowOff>
    </xdr:from>
    <xdr:ext cx="469744" cy="259045"/>
    <xdr:sp macro="" textlink="">
      <xdr:nvSpPr>
        <xdr:cNvPr id="141" name="n_1mainValue債務償還比率">
          <a:extLst>
            <a:ext uri="{FF2B5EF4-FFF2-40B4-BE49-F238E27FC236}">
              <a16:creationId xmlns:a16="http://schemas.microsoft.com/office/drawing/2014/main" id="{F0AC69E6-A543-4AA9-BD1A-318210448EC2}"/>
            </a:ext>
          </a:extLst>
        </xdr:cNvPr>
        <xdr:cNvSpPr txBox="1"/>
      </xdr:nvSpPr>
      <xdr:spPr>
        <a:xfrm>
          <a:off x="13836727" y="588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3E8F0E76-8BF9-4806-8F9E-9FC10235FDB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1B003C86-C8AC-4D41-A420-DDAE0679D9F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68E557BD-20BD-488E-89E0-0E79FAF58A8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B74ACF3A-4C02-4096-AF1E-DA14A193289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FBF6731B-2BC7-4AE7-A466-0D36B6F4B6C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ADAA8CB6-2A6E-40A5-84FD-61B9639F4B5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D39283C-5C7D-462E-89BE-215A3CFBDD9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FEDB3D7-E166-4C85-86E3-D65851C1AD1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52A3CDA-5223-4F86-B8D5-2A92AE19213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358B736-6D7B-4064-8619-9999ED40094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229C8FD-4D9C-4021-B91A-A7C3FD1F26D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7D56454-6DE0-4518-9B29-0A8DFF4D085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06EBF57-BC38-40D6-80C9-B5F43E9CE5D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4F57C31-F90D-4E3C-919C-5D7D0B132D6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C0FE931-59F0-41B7-A734-319882B0ADD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31ECFE7-B849-4A75-9BF1-07D65A556BB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1,868
1,866
158.70
3,685,110
3,571,893
68,650
1,629,286
4,377,517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F5FB29A-0714-4147-9025-8E5B8F2C782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68639C0-6A38-4444-B09A-9854C319D55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8A1289A-B4AE-468C-A829-D1145A41742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8219D51-7E50-46B9-8E45-B3B53846E17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AEB2908-80E0-494E-A170-6030368D405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D3E3CB4-B0F7-4167-8A2D-B53AB011495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541DECC-75F7-4D4F-AAF8-4F01C1F4631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361492-E7C4-46F4-8C26-0E651A6A087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A57D19A-5A9D-4955-88AB-6480C0CD5BE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8094D21-3477-44D5-A131-45B0B219CE4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EE87C67-C68D-4E97-B3A2-BAC7AFB5912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A5DDA06-CEF5-4124-BF47-F1BB0121964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A9EE30D-8900-4ECD-9EF3-FB9970B0D24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617D8B7-3680-4EC0-BCC7-2C4F5429515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BAE98EF-4A73-450D-BEAD-DA0EFFED837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97DEB69-1338-4804-B8E4-CA05601CB5D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F3DFEAE-97F1-41E2-BF44-2D14B3128D3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3A416BD-5374-4339-BF0D-6AFBFDBF1D3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3CE00ED-BD8A-4A88-B425-79DE0B650FC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2ED6AFD-F294-43E9-9DCD-F29DADC48EB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5664D6A3-1B9A-479C-A1BD-54677E21B59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83A11FC-1E2F-42F6-83FB-0D521C15DE1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FB0208FA-101C-4C1E-86EE-DCF6CB0251D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541388E8-C6ED-4EAC-88A5-74F97538B02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539F542C-E28C-47AA-89D8-112335CA888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9759FEC-7F7C-4E72-ABD7-C65BAD07FA3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3DC5A765-4E69-4B61-98BE-ADB3C49A04F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7F83F6A3-032A-4E06-8651-C49E56CCEBC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2E19083E-897C-47A6-8393-D9579AD7365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4DA51220-2302-498F-8C04-B554B438A1E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815D0DD7-D20D-4F34-8194-B318F0F922D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BFFC1709-E7DC-4551-8548-DF692A822DAD}"/>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D05DF095-4385-4A23-972F-4A678ECB559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F9283F69-23D3-4157-8182-C193060910E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E12B4BAB-BD9E-455B-98B7-C067871CAB3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7139CEFC-B438-485E-A87E-820E6C27ABD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DC01797F-193C-4885-A742-9F8570622A7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2B16A8D7-126B-4DC6-B5AC-C4667114384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3E4DBA6A-2324-411B-9B6C-6FEBE72D43A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4775727E-1606-4AC6-BE6E-C04C2293E25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4D595223-72C0-45C6-8A38-1ED108A3F8F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346E6ED8-441A-4D05-B5CE-8EEE5B2EFA76}"/>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F9AE5B3-011B-424A-843B-997D81E7470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F1C5AB88-B978-45D8-8AF5-3FF89C32DF7A}"/>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16CF532E-BB72-42D1-8A9D-EC8867BB6ED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2F761DA4-85B1-4E87-B89C-92D7132C57FF}"/>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C12785E3-7515-4CB6-A122-F7E7A841408E}"/>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1ACC83FD-8D76-4F28-AF4E-8F675C8E181B}"/>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1447CA52-F3E5-4D31-873F-C2652C93D861}"/>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8A5A1995-0656-4024-B136-903FF4428E94}"/>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102161</xdr:rowOff>
    </xdr:from>
    <xdr:ext cx="405111" cy="259045"/>
    <xdr:sp macro="" textlink="">
      <xdr:nvSpPr>
        <xdr:cNvPr id="62" name="【道路】&#10;有形固定資産減価償却率平均値テキスト">
          <a:extLst>
            <a:ext uri="{FF2B5EF4-FFF2-40B4-BE49-F238E27FC236}">
              <a16:creationId xmlns:a16="http://schemas.microsoft.com/office/drawing/2014/main" id="{6F18BE91-4E4B-46F2-927D-C58C973D303A}"/>
            </a:ext>
          </a:extLst>
        </xdr:cNvPr>
        <xdr:cNvSpPr txBox="1"/>
      </xdr:nvSpPr>
      <xdr:spPr>
        <a:xfrm>
          <a:off x="4673600" y="610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5EE5456E-4861-4515-B447-B6DDA6C303B3}"/>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77B43E93-FE79-4B20-B1DA-0E60EACBC2A1}"/>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F80D8C59-C532-42CA-864C-46A2B5A593E3}"/>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id="{6BCAC057-2B00-4AA3-9507-6BC29C15ED7E}"/>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4A13B01-4511-4750-BCE4-4093A14138C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E5D3666-34A6-4CFA-ABE9-7BFB271B8AE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55F86F0-854D-4942-AA5F-1BF1BBFC8CA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4C4CF95-C268-4A6B-B71A-9B266AE1639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FEA0B68-3CA3-45AC-BCCE-40A43C777B8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58057</xdr:rowOff>
    </xdr:from>
    <xdr:to>
      <xdr:col>24</xdr:col>
      <xdr:colOff>114300</xdr:colOff>
      <xdr:row>37</xdr:row>
      <xdr:rowOff>159657</xdr:rowOff>
    </xdr:to>
    <xdr:sp macro="" textlink="">
      <xdr:nvSpPr>
        <xdr:cNvPr id="72" name="楕円 71">
          <a:extLst>
            <a:ext uri="{FF2B5EF4-FFF2-40B4-BE49-F238E27FC236}">
              <a16:creationId xmlns:a16="http://schemas.microsoft.com/office/drawing/2014/main" id="{E94AD3E9-E443-49EF-B985-5AE999D8A3FC}"/>
            </a:ext>
          </a:extLst>
        </xdr:cNvPr>
        <xdr:cNvSpPr/>
      </xdr:nvSpPr>
      <xdr:spPr>
        <a:xfrm>
          <a:off x="45847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36484</xdr:rowOff>
    </xdr:from>
    <xdr:ext cx="405111" cy="259045"/>
    <xdr:sp macro="" textlink="">
      <xdr:nvSpPr>
        <xdr:cNvPr id="73" name="【道路】&#10;有形固定資産減価償却率該当値テキスト">
          <a:extLst>
            <a:ext uri="{FF2B5EF4-FFF2-40B4-BE49-F238E27FC236}">
              <a16:creationId xmlns:a16="http://schemas.microsoft.com/office/drawing/2014/main" id="{5F948623-D1C9-431F-9B28-EB039E5E1471}"/>
            </a:ext>
          </a:extLst>
        </xdr:cNvPr>
        <xdr:cNvSpPr txBox="1"/>
      </xdr:nvSpPr>
      <xdr:spPr>
        <a:xfrm>
          <a:off x="4673600"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85816</xdr:rowOff>
    </xdr:from>
    <xdr:to>
      <xdr:col>20</xdr:col>
      <xdr:colOff>38100</xdr:colOff>
      <xdr:row>38</xdr:row>
      <xdr:rowOff>15966</xdr:rowOff>
    </xdr:to>
    <xdr:sp macro="" textlink="">
      <xdr:nvSpPr>
        <xdr:cNvPr id="74" name="楕円 73">
          <a:extLst>
            <a:ext uri="{FF2B5EF4-FFF2-40B4-BE49-F238E27FC236}">
              <a16:creationId xmlns:a16="http://schemas.microsoft.com/office/drawing/2014/main" id="{B63AFA60-6AC6-41B3-B40E-D528A79A6873}"/>
            </a:ext>
          </a:extLst>
        </xdr:cNvPr>
        <xdr:cNvSpPr/>
      </xdr:nvSpPr>
      <xdr:spPr>
        <a:xfrm>
          <a:off x="3746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108857</xdr:rowOff>
    </xdr:from>
    <xdr:to>
      <xdr:col>24</xdr:col>
      <xdr:colOff>63500</xdr:colOff>
      <xdr:row>37</xdr:row>
      <xdr:rowOff>136616</xdr:rowOff>
    </xdr:to>
    <xdr:cxnSp macro="">
      <xdr:nvCxnSpPr>
        <xdr:cNvPr id="75" name="直線コネクタ 74">
          <a:extLst>
            <a:ext uri="{FF2B5EF4-FFF2-40B4-BE49-F238E27FC236}">
              <a16:creationId xmlns:a16="http://schemas.microsoft.com/office/drawing/2014/main" id="{90B9BCCD-6534-4E22-AFE1-FEFC2CF48D91}"/>
            </a:ext>
          </a:extLst>
        </xdr:cNvPr>
        <xdr:cNvCxnSpPr/>
      </xdr:nvCxnSpPr>
      <xdr:spPr>
        <a:xfrm flipV="1">
          <a:off x="3797300" y="645250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90714</xdr:rowOff>
    </xdr:from>
    <xdr:to>
      <xdr:col>15</xdr:col>
      <xdr:colOff>101600</xdr:colOff>
      <xdr:row>38</xdr:row>
      <xdr:rowOff>20864</xdr:rowOff>
    </xdr:to>
    <xdr:sp macro="" textlink="">
      <xdr:nvSpPr>
        <xdr:cNvPr id="76" name="楕円 75">
          <a:extLst>
            <a:ext uri="{FF2B5EF4-FFF2-40B4-BE49-F238E27FC236}">
              <a16:creationId xmlns:a16="http://schemas.microsoft.com/office/drawing/2014/main" id="{F0EB043B-7B83-415E-84FA-058030258E26}"/>
            </a:ext>
          </a:extLst>
        </xdr:cNvPr>
        <xdr:cNvSpPr/>
      </xdr:nvSpPr>
      <xdr:spPr>
        <a:xfrm>
          <a:off x="28575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136616</xdr:rowOff>
    </xdr:from>
    <xdr:to>
      <xdr:col>19</xdr:col>
      <xdr:colOff>177800</xdr:colOff>
      <xdr:row>37</xdr:row>
      <xdr:rowOff>141514</xdr:rowOff>
    </xdr:to>
    <xdr:cxnSp macro="">
      <xdr:nvCxnSpPr>
        <xdr:cNvPr id="77" name="直線コネクタ 76">
          <a:extLst>
            <a:ext uri="{FF2B5EF4-FFF2-40B4-BE49-F238E27FC236}">
              <a16:creationId xmlns:a16="http://schemas.microsoft.com/office/drawing/2014/main" id="{0461C84A-C3E6-4848-8535-8F4B3F344557}"/>
            </a:ext>
          </a:extLst>
        </xdr:cNvPr>
        <xdr:cNvCxnSpPr/>
      </xdr:nvCxnSpPr>
      <xdr:spPr>
        <a:xfrm flipV="1">
          <a:off x="2908300" y="648026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78" name="n_1aveValue【道路】&#10;有形固定資産減価償却率">
          <a:extLst>
            <a:ext uri="{FF2B5EF4-FFF2-40B4-BE49-F238E27FC236}">
              <a16:creationId xmlns:a16="http://schemas.microsoft.com/office/drawing/2014/main" id="{C640C7A3-81C3-4520-A074-DF057E15BBF9}"/>
            </a:ext>
          </a:extLst>
        </xdr:cNvPr>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79" name="n_2aveValue【道路】&#10;有形固定資産減価償却率">
          <a:extLst>
            <a:ext uri="{FF2B5EF4-FFF2-40B4-BE49-F238E27FC236}">
              <a16:creationId xmlns:a16="http://schemas.microsoft.com/office/drawing/2014/main" id="{0A6200A7-35F6-4652-88FC-6F79E9C529DA}"/>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80" name="n_3aveValue【道路】&#10;有形固定資産減価償却率">
          <a:extLst>
            <a:ext uri="{FF2B5EF4-FFF2-40B4-BE49-F238E27FC236}">
              <a16:creationId xmlns:a16="http://schemas.microsoft.com/office/drawing/2014/main" id="{B1700E09-0987-4C29-BDCB-2D57B0A87706}"/>
            </a:ext>
          </a:extLst>
        </xdr:cNvPr>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7093</xdr:rowOff>
    </xdr:from>
    <xdr:ext cx="405111" cy="259045"/>
    <xdr:sp macro="" textlink="">
      <xdr:nvSpPr>
        <xdr:cNvPr id="81" name="n_1mainValue【道路】&#10;有形固定資産減価償却率">
          <a:extLst>
            <a:ext uri="{FF2B5EF4-FFF2-40B4-BE49-F238E27FC236}">
              <a16:creationId xmlns:a16="http://schemas.microsoft.com/office/drawing/2014/main" id="{019DB488-B442-4FB5-8F77-454E4562FE20}"/>
            </a:ext>
          </a:extLst>
        </xdr:cNvPr>
        <xdr:cNvSpPr txBox="1"/>
      </xdr:nvSpPr>
      <xdr:spPr>
        <a:xfrm>
          <a:off x="35820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11992</xdr:rowOff>
    </xdr:from>
    <xdr:ext cx="405111" cy="259045"/>
    <xdr:sp macro="" textlink="">
      <xdr:nvSpPr>
        <xdr:cNvPr id="82" name="n_2mainValue【道路】&#10;有形固定資産減価償却率">
          <a:extLst>
            <a:ext uri="{FF2B5EF4-FFF2-40B4-BE49-F238E27FC236}">
              <a16:creationId xmlns:a16="http://schemas.microsoft.com/office/drawing/2014/main" id="{63C5E308-FDAA-4D44-9AF5-9DE239768A1C}"/>
            </a:ext>
          </a:extLst>
        </xdr:cNvPr>
        <xdr:cNvSpPr txBox="1"/>
      </xdr:nvSpPr>
      <xdr:spPr>
        <a:xfrm>
          <a:off x="2705744" y="652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D701805B-D55F-4305-911D-69E7B1D79B1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F096EF2D-FE2A-4CC1-BE20-67DA360D1C8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8D6AC748-6547-4184-81F7-B19B25AC3A7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E09C2FC0-9B0C-43BA-B77B-3BA4E7D586C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64AE13EA-017B-430C-A203-847D3DA3DC0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585BB682-A6F7-4904-991D-3EEBF3AEFFB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9E62417C-0FD3-4761-A9E3-FAC8A371500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103F8CCB-ABE5-4744-A669-7B889BF94C4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2010F990-A6AC-4ACC-B810-ABCD285102F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7027F03-368C-4C1B-9E45-CF68E53BC2E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50996C27-BB08-49E2-8D56-A8C2917238B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0EE17107-03CB-4A7A-A960-AE91293060E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B2432A18-25F2-4DCE-87D2-1EF94EE39BE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a:extLst>
            <a:ext uri="{FF2B5EF4-FFF2-40B4-BE49-F238E27FC236}">
              <a16:creationId xmlns:a16="http://schemas.microsoft.com/office/drawing/2014/main" id="{CF2D9DC5-B135-465B-AFD5-D633AB74C601}"/>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F17EC1DC-543D-4078-9996-9C97B882600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a:extLst>
            <a:ext uri="{FF2B5EF4-FFF2-40B4-BE49-F238E27FC236}">
              <a16:creationId xmlns:a16="http://schemas.microsoft.com/office/drawing/2014/main" id="{45456553-D7DB-4E87-A6DB-69B5FB95EA37}"/>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ED384BEE-00FF-4519-BAA5-70E6AC1F5AF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a:extLst>
            <a:ext uri="{FF2B5EF4-FFF2-40B4-BE49-F238E27FC236}">
              <a16:creationId xmlns:a16="http://schemas.microsoft.com/office/drawing/2014/main" id="{306ACB3F-5D05-4789-8652-FE80F4AF6CEB}"/>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27D780C3-0A85-46FB-A9C0-B37CDCF07E6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a:extLst>
            <a:ext uri="{FF2B5EF4-FFF2-40B4-BE49-F238E27FC236}">
              <a16:creationId xmlns:a16="http://schemas.microsoft.com/office/drawing/2014/main" id="{BB7FFD8C-7516-4345-BA6A-BB27D87488B6}"/>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DB93D1D4-50CE-48FC-82D4-F296CE90684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4" name="テキスト ボックス 103">
          <a:extLst>
            <a:ext uri="{FF2B5EF4-FFF2-40B4-BE49-F238E27FC236}">
              <a16:creationId xmlns:a16="http://schemas.microsoft.com/office/drawing/2014/main" id="{43D4B87E-8739-476A-92DF-3922495EC23F}"/>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B12644D-69BB-4668-BB74-EDABF01C864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6" name="直線コネクタ 105">
          <a:extLst>
            <a:ext uri="{FF2B5EF4-FFF2-40B4-BE49-F238E27FC236}">
              <a16:creationId xmlns:a16="http://schemas.microsoft.com/office/drawing/2014/main" id="{372BF60D-E2DE-4F3F-A5DE-3872BCA97E1F}"/>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07" name="【道路】&#10;一人当たり延長最小値テキスト">
          <a:extLst>
            <a:ext uri="{FF2B5EF4-FFF2-40B4-BE49-F238E27FC236}">
              <a16:creationId xmlns:a16="http://schemas.microsoft.com/office/drawing/2014/main" id="{1D0361BC-5985-4621-860A-8E62AE7D9456}"/>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08" name="直線コネクタ 107">
          <a:extLst>
            <a:ext uri="{FF2B5EF4-FFF2-40B4-BE49-F238E27FC236}">
              <a16:creationId xmlns:a16="http://schemas.microsoft.com/office/drawing/2014/main" id="{04027E91-0F64-47A7-82F6-2F8B1A14E19F}"/>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09" name="【道路】&#10;一人当たり延長最大値テキスト">
          <a:extLst>
            <a:ext uri="{FF2B5EF4-FFF2-40B4-BE49-F238E27FC236}">
              <a16:creationId xmlns:a16="http://schemas.microsoft.com/office/drawing/2014/main" id="{572F5147-D3C2-453B-8BDF-90D710FAC0FE}"/>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0" name="直線コネクタ 109">
          <a:extLst>
            <a:ext uri="{FF2B5EF4-FFF2-40B4-BE49-F238E27FC236}">
              <a16:creationId xmlns:a16="http://schemas.microsoft.com/office/drawing/2014/main" id="{3EE53BE9-963F-4284-ACC6-9F7EB13913A7}"/>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149251</xdr:rowOff>
    </xdr:from>
    <xdr:ext cx="534377" cy="259045"/>
    <xdr:sp macro="" textlink="">
      <xdr:nvSpPr>
        <xdr:cNvPr id="111" name="【道路】&#10;一人当たり延長平均値テキスト">
          <a:extLst>
            <a:ext uri="{FF2B5EF4-FFF2-40B4-BE49-F238E27FC236}">
              <a16:creationId xmlns:a16="http://schemas.microsoft.com/office/drawing/2014/main" id="{0CC5F2B8-29F7-440D-821E-A8CB0B8D19C1}"/>
            </a:ext>
          </a:extLst>
        </xdr:cNvPr>
        <xdr:cNvSpPr txBox="1"/>
      </xdr:nvSpPr>
      <xdr:spPr>
        <a:xfrm>
          <a:off x="10515600" y="700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2" name="フローチャート: 判断 111">
          <a:extLst>
            <a:ext uri="{FF2B5EF4-FFF2-40B4-BE49-F238E27FC236}">
              <a16:creationId xmlns:a16="http://schemas.microsoft.com/office/drawing/2014/main" id="{855D3180-3324-4435-83F6-6CEAA920B200}"/>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3" name="フローチャート: 判断 112">
          <a:extLst>
            <a:ext uri="{FF2B5EF4-FFF2-40B4-BE49-F238E27FC236}">
              <a16:creationId xmlns:a16="http://schemas.microsoft.com/office/drawing/2014/main" id="{A4E62063-B922-439D-8AF2-B49E007EFF38}"/>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4" name="フローチャート: 判断 113">
          <a:extLst>
            <a:ext uri="{FF2B5EF4-FFF2-40B4-BE49-F238E27FC236}">
              <a16:creationId xmlns:a16="http://schemas.microsoft.com/office/drawing/2014/main" id="{017A29D9-091D-4D65-97AF-A310E23DCAEE}"/>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5" name="フローチャート: 判断 114">
          <a:extLst>
            <a:ext uri="{FF2B5EF4-FFF2-40B4-BE49-F238E27FC236}">
              <a16:creationId xmlns:a16="http://schemas.microsoft.com/office/drawing/2014/main" id="{380E55A8-98E0-4974-9070-ADF9EEF83270}"/>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BBDC79A-15AB-45E6-936F-571203D2EA5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40D201EE-D296-4B68-B99C-44CBDAE3034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6864543E-B6FE-450A-AC8C-767ACE1F4CA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983FE158-28B9-4148-80FF-CF8DDC799A9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B0583BDB-74C9-44D4-8200-C7410EFDC34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113619</xdr:rowOff>
    </xdr:from>
    <xdr:to>
      <xdr:col>55</xdr:col>
      <xdr:colOff>50800</xdr:colOff>
      <xdr:row>41</xdr:row>
      <xdr:rowOff>43769</xdr:rowOff>
    </xdr:to>
    <xdr:sp macro="" textlink="">
      <xdr:nvSpPr>
        <xdr:cNvPr id="121" name="楕円 120">
          <a:extLst>
            <a:ext uri="{FF2B5EF4-FFF2-40B4-BE49-F238E27FC236}">
              <a16:creationId xmlns:a16="http://schemas.microsoft.com/office/drawing/2014/main" id="{A53E81E4-2613-45A1-B6D9-9CE54CC0E03B}"/>
            </a:ext>
          </a:extLst>
        </xdr:cNvPr>
        <xdr:cNvSpPr/>
      </xdr:nvSpPr>
      <xdr:spPr>
        <a:xfrm>
          <a:off x="10426700" y="697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136496</xdr:rowOff>
    </xdr:from>
    <xdr:ext cx="599010" cy="259045"/>
    <xdr:sp macro="" textlink="">
      <xdr:nvSpPr>
        <xdr:cNvPr id="122" name="【道路】&#10;一人当たり延長該当値テキスト">
          <a:extLst>
            <a:ext uri="{FF2B5EF4-FFF2-40B4-BE49-F238E27FC236}">
              <a16:creationId xmlns:a16="http://schemas.microsoft.com/office/drawing/2014/main" id="{15076C60-4154-4924-90E9-25E0F5DBE78E}"/>
            </a:ext>
          </a:extLst>
        </xdr:cNvPr>
        <xdr:cNvSpPr txBox="1"/>
      </xdr:nvSpPr>
      <xdr:spPr>
        <a:xfrm>
          <a:off x="10515600" y="6823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118132</xdr:rowOff>
    </xdr:from>
    <xdr:to>
      <xdr:col>50</xdr:col>
      <xdr:colOff>165100</xdr:colOff>
      <xdr:row>41</xdr:row>
      <xdr:rowOff>48282</xdr:rowOff>
    </xdr:to>
    <xdr:sp macro="" textlink="">
      <xdr:nvSpPr>
        <xdr:cNvPr id="123" name="楕円 122">
          <a:extLst>
            <a:ext uri="{FF2B5EF4-FFF2-40B4-BE49-F238E27FC236}">
              <a16:creationId xmlns:a16="http://schemas.microsoft.com/office/drawing/2014/main" id="{DCA7D0C3-943F-443F-AFA9-FBC0A9C360B0}"/>
            </a:ext>
          </a:extLst>
        </xdr:cNvPr>
        <xdr:cNvSpPr/>
      </xdr:nvSpPr>
      <xdr:spPr>
        <a:xfrm>
          <a:off x="9588500" y="697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164419</xdr:rowOff>
    </xdr:from>
    <xdr:to>
      <xdr:col>55</xdr:col>
      <xdr:colOff>0</xdr:colOff>
      <xdr:row>40</xdr:row>
      <xdr:rowOff>168932</xdr:rowOff>
    </xdr:to>
    <xdr:cxnSp macro="">
      <xdr:nvCxnSpPr>
        <xdr:cNvPr id="124" name="直線コネクタ 123">
          <a:extLst>
            <a:ext uri="{FF2B5EF4-FFF2-40B4-BE49-F238E27FC236}">
              <a16:creationId xmlns:a16="http://schemas.microsoft.com/office/drawing/2014/main" id="{D4CD7FCF-EFD5-413A-A262-FEB184F17F64}"/>
            </a:ext>
          </a:extLst>
        </xdr:cNvPr>
        <xdr:cNvCxnSpPr/>
      </xdr:nvCxnSpPr>
      <xdr:spPr>
        <a:xfrm flipV="1">
          <a:off x="9639300" y="7022419"/>
          <a:ext cx="838200" cy="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123940</xdr:rowOff>
    </xdr:from>
    <xdr:to>
      <xdr:col>46</xdr:col>
      <xdr:colOff>38100</xdr:colOff>
      <xdr:row>41</xdr:row>
      <xdr:rowOff>54090</xdr:rowOff>
    </xdr:to>
    <xdr:sp macro="" textlink="">
      <xdr:nvSpPr>
        <xdr:cNvPr id="125" name="楕円 124">
          <a:extLst>
            <a:ext uri="{FF2B5EF4-FFF2-40B4-BE49-F238E27FC236}">
              <a16:creationId xmlns:a16="http://schemas.microsoft.com/office/drawing/2014/main" id="{1E5E8636-90D9-4145-99FF-D93551560B81}"/>
            </a:ext>
          </a:extLst>
        </xdr:cNvPr>
        <xdr:cNvSpPr/>
      </xdr:nvSpPr>
      <xdr:spPr>
        <a:xfrm>
          <a:off x="8699500" y="698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168932</xdr:rowOff>
    </xdr:from>
    <xdr:to>
      <xdr:col>50</xdr:col>
      <xdr:colOff>114300</xdr:colOff>
      <xdr:row>41</xdr:row>
      <xdr:rowOff>3290</xdr:rowOff>
    </xdr:to>
    <xdr:cxnSp macro="">
      <xdr:nvCxnSpPr>
        <xdr:cNvPr id="126" name="直線コネクタ 125">
          <a:extLst>
            <a:ext uri="{FF2B5EF4-FFF2-40B4-BE49-F238E27FC236}">
              <a16:creationId xmlns:a16="http://schemas.microsoft.com/office/drawing/2014/main" id="{8339B0C5-351F-4831-A9BB-ED041BC437B9}"/>
            </a:ext>
          </a:extLst>
        </xdr:cNvPr>
        <xdr:cNvCxnSpPr/>
      </xdr:nvCxnSpPr>
      <xdr:spPr>
        <a:xfrm flipV="1">
          <a:off x="8750300" y="7026932"/>
          <a:ext cx="889000" cy="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84241</xdr:rowOff>
    </xdr:from>
    <xdr:ext cx="534377" cy="259045"/>
    <xdr:sp macro="" textlink="">
      <xdr:nvSpPr>
        <xdr:cNvPr id="127" name="n_1aveValue【道路】&#10;一人当たり延長">
          <a:extLst>
            <a:ext uri="{FF2B5EF4-FFF2-40B4-BE49-F238E27FC236}">
              <a16:creationId xmlns:a16="http://schemas.microsoft.com/office/drawing/2014/main" id="{1EA2B2EB-FA5D-4DD1-AE28-0D5B5F7C32CB}"/>
            </a:ext>
          </a:extLst>
        </xdr:cNvPr>
        <xdr:cNvSpPr txBox="1"/>
      </xdr:nvSpPr>
      <xdr:spPr>
        <a:xfrm>
          <a:off x="93594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90133</xdr:rowOff>
    </xdr:from>
    <xdr:ext cx="534377" cy="259045"/>
    <xdr:sp macro="" textlink="">
      <xdr:nvSpPr>
        <xdr:cNvPr id="128" name="n_2aveValue【道路】&#10;一人当たり延長">
          <a:extLst>
            <a:ext uri="{FF2B5EF4-FFF2-40B4-BE49-F238E27FC236}">
              <a16:creationId xmlns:a16="http://schemas.microsoft.com/office/drawing/2014/main" id="{B212CEF4-A051-46D4-9354-3AD33294B9D1}"/>
            </a:ext>
          </a:extLst>
        </xdr:cNvPr>
        <xdr:cNvSpPr txBox="1"/>
      </xdr:nvSpPr>
      <xdr:spPr>
        <a:xfrm>
          <a:off x="8483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29" name="n_3aveValue【道路】&#10;一人当たり延長">
          <a:extLst>
            <a:ext uri="{FF2B5EF4-FFF2-40B4-BE49-F238E27FC236}">
              <a16:creationId xmlns:a16="http://schemas.microsoft.com/office/drawing/2014/main" id="{B2AA53D6-5888-4AFC-A54B-91CFDC35C659}"/>
            </a:ext>
          </a:extLst>
        </xdr:cNvPr>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64809</xdr:rowOff>
    </xdr:from>
    <xdr:ext cx="599010" cy="259045"/>
    <xdr:sp macro="" textlink="">
      <xdr:nvSpPr>
        <xdr:cNvPr id="130" name="n_1mainValue【道路】&#10;一人当たり延長">
          <a:extLst>
            <a:ext uri="{FF2B5EF4-FFF2-40B4-BE49-F238E27FC236}">
              <a16:creationId xmlns:a16="http://schemas.microsoft.com/office/drawing/2014/main" id="{FFC2E9D5-5DB4-4600-AB1F-E6A9182CDE4D}"/>
            </a:ext>
          </a:extLst>
        </xdr:cNvPr>
        <xdr:cNvSpPr txBox="1"/>
      </xdr:nvSpPr>
      <xdr:spPr>
        <a:xfrm>
          <a:off x="9327094" y="6751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70617</xdr:rowOff>
    </xdr:from>
    <xdr:ext cx="599010" cy="259045"/>
    <xdr:sp macro="" textlink="">
      <xdr:nvSpPr>
        <xdr:cNvPr id="131" name="n_2mainValue【道路】&#10;一人当たり延長">
          <a:extLst>
            <a:ext uri="{FF2B5EF4-FFF2-40B4-BE49-F238E27FC236}">
              <a16:creationId xmlns:a16="http://schemas.microsoft.com/office/drawing/2014/main" id="{47965EEE-D798-43A7-8031-A015B504573E}"/>
            </a:ext>
          </a:extLst>
        </xdr:cNvPr>
        <xdr:cNvSpPr txBox="1"/>
      </xdr:nvSpPr>
      <xdr:spPr>
        <a:xfrm>
          <a:off x="8450794" y="6757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EBBF5212-3ECA-445E-9BA0-C444223C573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B53DB0CE-0A01-49E9-A840-6BBF40F60E1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6CF445CC-68B0-44F5-9223-9A953C12321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C0AA43BE-39B9-4A9E-BF2B-1E63BD4994D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653C3C7E-469A-4690-B3FC-6D76D7D9A1E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209E302F-C181-4ADC-9FBD-99F343E2FBB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3DC8D04E-6401-4516-82DF-A09E9D11D2B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0848B441-7270-4982-923C-26C32CA575E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1BA18802-C8D0-4A0C-8E25-6ABBFE0F892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022C20B3-D39B-4278-921F-D6EDE1CBC89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9A4E0282-3980-48B3-873A-55F8D199032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4BB5723E-4C46-4850-9D6E-B17E2F3B7C1B}"/>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8CD33E1F-01E1-491A-9EC6-B6ADE43C72F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F7593402-75AC-4855-8260-B8B6B795E34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60102C51-8B94-4390-8FC4-4241C08286C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7AA7E66D-84A1-432E-B3E1-93B35C05033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DA0F4EF8-58AC-4AA5-8A2E-2BB5AFDE5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2D9A2B5F-4C90-4CC9-9FE3-EF9521D6BE6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96C5B80A-6D0D-4F81-9AEF-51F33BF509B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6DC832C3-2253-424F-9566-BF02999D3BD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C1E6FD72-6826-42FA-93E5-E675028C41D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3A5B2F74-233E-455F-9B4F-9EE5F507AD47}"/>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5075073A-AD7B-4ECF-BF8D-CC1D349AAFE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469D9490-BCF8-4663-B116-4D280257C1C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7B5575C1-F5B3-45DA-9563-551394106E0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57" name="直線コネクタ 156">
          <a:extLst>
            <a:ext uri="{FF2B5EF4-FFF2-40B4-BE49-F238E27FC236}">
              <a16:creationId xmlns:a16="http://schemas.microsoft.com/office/drawing/2014/main" id="{FF6A37E6-6567-4250-9BAB-BABEAFF5F1A4}"/>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a:extLst>
            <a:ext uri="{FF2B5EF4-FFF2-40B4-BE49-F238E27FC236}">
              <a16:creationId xmlns:a16="http://schemas.microsoft.com/office/drawing/2014/main" id="{289247CC-7969-4A86-BC35-FEDA37D90AC0}"/>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a:extLst>
            <a:ext uri="{FF2B5EF4-FFF2-40B4-BE49-F238E27FC236}">
              <a16:creationId xmlns:a16="http://schemas.microsoft.com/office/drawing/2014/main" id="{16C0CC3C-4E19-4C3A-AD24-BF79EC37A3B4}"/>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id="{9EE4862C-2628-4E18-ABFE-47BCE0AE2D1B}"/>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1" name="直線コネクタ 160">
          <a:extLst>
            <a:ext uri="{FF2B5EF4-FFF2-40B4-BE49-F238E27FC236}">
              <a16:creationId xmlns:a16="http://schemas.microsoft.com/office/drawing/2014/main" id="{5DF5FE99-DF52-46DD-8829-8867AEF47D33}"/>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56F5D318-DA5B-4636-A10C-577B3844118C}"/>
            </a:ext>
          </a:extLst>
        </xdr:cNvPr>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a:extLst>
            <a:ext uri="{FF2B5EF4-FFF2-40B4-BE49-F238E27FC236}">
              <a16:creationId xmlns:a16="http://schemas.microsoft.com/office/drawing/2014/main" id="{1854268F-75B8-45D9-8805-C93477BB2880}"/>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64" name="フローチャート: 判断 163">
          <a:extLst>
            <a:ext uri="{FF2B5EF4-FFF2-40B4-BE49-F238E27FC236}">
              <a16:creationId xmlns:a16="http://schemas.microsoft.com/office/drawing/2014/main" id="{FA6C9EDE-3881-4BA7-91C3-C66E92A0869E}"/>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65" name="フローチャート: 判断 164">
          <a:extLst>
            <a:ext uri="{FF2B5EF4-FFF2-40B4-BE49-F238E27FC236}">
              <a16:creationId xmlns:a16="http://schemas.microsoft.com/office/drawing/2014/main" id="{B63A5677-DB7E-488A-A2F6-2BD0A2F94CE6}"/>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66" name="フローチャート: 判断 165">
          <a:extLst>
            <a:ext uri="{FF2B5EF4-FFF2-40B4-BE49-F238E27FC236}">
              <a16:creationId xmlns:a16="http://schemas.microsoft.com/office/drawing/2014/main" id="{7D1D8806-8442-43E0-BD6C-8D25E10EB8E0}"/>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B5D9A933-DCF1-40B8-A44C-5992A99D3D6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C49EB2C-F34F-431E-A94C-73ED2F319BB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62272ACB-AD51-4C2B-A4FA-BEA354ECCF5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FF2D4F49-115D-412E-BAFD-594185D04EE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92193620-CD2B-40B1-8EAF-898EF205A37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96157</xdr:rowOff>
    </xdr:from>
    <xdr:to>
      <xdr:col>24</xdr:col>
      <xdr:colOff>114300</xdr:colOff>
      <xdr:row>59</xdr:row>
      <xdr:rowOff>26307</xdr:rowOff>
    </xdr:to>
    <xdr:sp macro="" textlink="">
      <xdr:nvSpPr>
        <xdr:cNvPr id="172" name="楕円 171">
          <a:extLst>
            <a:ext uri="{FF2B5EF4-FFF2-40B4-BE49-F238E27FC236}">
              <a16:creationId xmlns:a16="http://schemas.microsoft.com/office/drawing/2014/main" id="{C8A146FD-DBA9-42F0-B664-626BF3BEB873}"/>
            </a:ext>
          </a:extLst>
        </xdr:cNvPr>
        <xdr:cNvSpPr/>
      </xdr:nvSpPr>
      <xdr:spPr>
        <a:xfrm>
          <a:off x="45847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119034</xdr:rowOff>
    </xdr:from>
    <xdr:ext cx="405111" cy="259045"/>
    <xdr:sp macro="" textlink="">
      <xdr:nvSpPr>
        <xdr:cNvPr id="173" name="【橋りょう・トンネル】&#10;有形固定資産減価償却率該当値テキスト">
          <a:extLst>
            <a:ext uri="{FF2B5EF4-FFF2-40B4-BE49-F238E27FC236}">
              <a16:creationId xmlns:a16="http://schemas.microsoft.com/office/drawing/2014/main" id="{A8DF7AA5-5958-4FA0-877C-8210AE035EDE}"/>
            </a:ext>
          </a:extLst>
        </xdr:cNvPr>
        <xdr:cNvSpPr txBox="1"/>
      </xdr:nvSpPr>
      <xdr:spPr>
        <a:xfrm>
          <a:off x="4673600" y="989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105954</xdr:rowOff>
    </xdr:from>
    <xdr:to>
      <xdr:col>20</xdr:col>
      <xdr:colOff>38100</xdr:colOff>
      <xdr:row>59</xdr:row>
      <xdr:rowOff>36104</xdr:rowOff>
    </xdr:to>
    <xdr:sp macro="" textlink="">
      <xdr:nvSpPr>
        <xdr:cNvPr id="174" name="楕円 173">
          <a:extLst>
            <a:ext uri="{FF2B5EF4-FFF2-40B4-BE49-F238E27FC236}">
              <a16:creationId xmlns:a16="http://schemas.microsoft.com/office/drawing/2014/main" id="{99F33472-F815-4811-8780-F435BEE2A389}"/>
            </a:ext>
          </a:extLst>
        </xdr:cNvPr>
        <xdr:cNvSpPr/>
      </xdr:nvSpPr>
      <xdr:spPr>
        <a:xfrm>
          <a:off x="37465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146957</xdr:rowOff>
    </xdr:from>
    <xdr:to>
      <xdr:col>24</xdr:col>
      <xdr:colOff>63500</xdr:colOff>
      <xdr:row>58</xdr:row>
      <xdr:rowOff>156754</xdr:rowOff>
    </xdr:to>
    <xdr:cxnSp macro="">
      <xdr:nvCxnSpPr>
        <xdr:cNvPr id="175" name="直線コネクタ 174">
          <a:extLst>
            <a:ext uri="{FF2B5EF4-FFF2-40B4-BE49-F238E27FC236}">
              <a16:creationId xmlns:a16="http://schemas.microsoft.com/office/drawing/2014/main" id="{C3D092A8-B920-4730-B7C8-9C70EFFB0A6B}"/>
            </a:ext>
          </a:extLst>
        </xdr:cNvPr>
        <xdr:cNvCxnSpPr/>
      </xdr:nvCxnSpPr>
      <xdr:spPr>
        <a:xfrm flipV="1">
          <a:off x="3797300" y="1009105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96157</xdr:rowOff>
    </xdr:from>
    <xdr:to>
      <xdr:col>15</xdr:col>
      <xdr:colOff>101600</xdr:colOff>
      <xdr:row>59</xdr:row>
      <xdr:rowOff>26307</xdr:rowOff>
    </xdr:to>
    <xdr:sp macro="" textlink="">
      <xdr:nvSpPr>
        <xdr:cNvPr id="176" name="楕円 175">
          <a:extLst>
            <a:ext uri="{FF2B5EF4-FFF2-40B4-BE49-F238E27FC236}">
              <a16:creationId xmlns:a16="http://schemas.microsoft.com/office/drawing/2014/main" id="{E35C8A47-E26F-409B-B3AA-CACFC1603669}"/>
            </a:ext>
          </a:extLst>
        </xdr:cNvPr>
        <xdr:cNvSpPr/>
      </xdr:nvSpPr>
      <xdr:spPr>
        <a:xfrm>
          <a:off x="2857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146957</xdr:rowOff>
    </xdr:from>
    <xdr:to>
      <xdr:col>19</xdr:col>
      <xdr:colOff>177800</xdr:colOff>
      <xdr:row>58</xdr:row>
      <xdr:rowOff>156754</xdr:rowOff>
    </xdr:to>
    <xdr:cxnSp macro="">
      <xdr:nvCxnSpPr>
        <xdr:cNvPr id="177" name="直線コネクタ 176">
          <a:extLst>
            <a:ext uri="{FF2B5EF4-FFF2-40B4-BE49-F238E27FC236}">
              <a16:creationId xmlns:a16="http://schemas.microsoft.com/office/drawing/2014/main" id="{EA01EB80-C118-4DC7-92C9-3E8BE89425F8}"/>
            </a:ext>
          </a:extLst>
        </xdr:cNvPr>
        <xdr:cNvCxnSpPr/>
      </xdr:nvCxnSpPr>
      <xdr:spPr>
        <a:xfrm>
          <a:off x="2908300" y="1009105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71318</xdr:rowOff>
    </xdr:from>
    <xdr:ext cx="405111" cy="259045"/>
    <xdr:sp macro="" textlink="">
      <xdr:nvSpPr>
        <xdr:cNvPr id="178" name="n_1aveValue【橋りょう・トンネル】&#10;有形固定資産減価償却率">
          <a:extLst>
            <a:ext uri="{FF2B5EF4-FFF2-40B4-BE49-F238E27FC236}">
              <a16:creationId xmlns:a16="http://schemas.microsoft.com/office/drawing/2014/main" id="{33B7F687-5F0C-46E0-977B-C5B8AAFFDE88}"/>
            </a:ext>
          </a:extLst>
        </xdr:cNvPr>
        <xdr:cNvSpPr txBox="1"/>
      </xdr:nvSpPr>
      <xdr:spPr>
        <a:xfrm>
          <a:off x="35820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79" name="n_2aveValue【橋りょう・トンネル】&#10;有形固定資産減価償却率">
          <a:extLst>
            <a:ext uri="{FF2B5EF4-FFF2-40B4-BE49-F238E27FC236}">
              <a16:creationId xmlns:a16="http://schemas.microsoft.com/office/drawing/2014/main" id="{7CB53B5B-BA50-4AF9-8BBB-9C215B84DCA1}"/>
            </a:ext>
          </a:extLst>
        </xdr:cNvPr>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80" name="n_3aveValue【橋りょう・トンネル】&#10;有形固定資産減価償却率">
          <a:extLst>
            <a:ext uri="{FF2B5EF4-FFF2-40B4-BE49-F238E27FC236}">
              <a16:creationId xmlns:a16="http://schemas.microsoft.com/office/drawing/2014/main" id="{80358B38-DE5E-4055-A358-03AE429C4092}"/>
            </a:ext>
          </a:extLst>
        </xdr:cNvPr>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52631</xdr:rowOff>
    </xdr:from>
    <xdr:ext cx="405111" cy="259045"/>
    <xdr:sp macro="" textlink="">
      <xdr:nvSpPr>
        <xdr:cNvPr id="181" name="n_1mainValue【橋りょう・トンネル】&#10;有形固定資産減価償却率">
          <a:extLst>
            <a:ext uri="{FF2B5EF4-FFF2-40B4-BE49-F238E27FC236}">
              <a16:creationId xmlns:a16="http://schemas.microsoft.com/office/drawing/2014/main" id="{C5D9DB28-8A8C-4D85-8465-2B7F7C47899F}"/>
            </a:ext>
          </a:extLst>
        </xdr:cNvPr>
        <xdr:cNvSpPr txBox="1"/>
      </xdr:nvSpPr>
      <xdr:spPr>
        <a:xfrm>
          <a:off x="3582044" y="982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42834</xdr:rowOff>
    </xdr:from>
    <xdr:ext cx="405111" cy="259045"/>
    <xdr:sp macro="" textlink="">
      <xdr:nvSpPr>
        <xdr:cNvPr id="182" name="n_2mainValue【橋りょう・トンネル】&#10;有形固定資産減価償却率">
          <a:extLst>
            <a:ext uri="{FF2B5EF4-FFF2-40B4-BE49-F238E27FC236}">
              <a16:creationId xmlns:a16="http://schemas.microsoft.com/office/drawing/2014/main" id="{FC2F495A-801E-41F4-80EB-92AF80ACC8DF}"/>
            </a:ext>
          </a:extLst>
        </xdr:cNvPr>
        <xdr:cNvSpPr txBox="1"/>
      </xdr:nvSpPr>
      <xdr:spPr>
        <a:xfrm>
          <a:off x="2705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C6EF0CEF-8DAF-463A-A235-ED5EE24602E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276359D0-BC0A-43D4-B72A-FE51D83A8A3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C0331AAB-F6C3-43E7-B003-2899DF3AB88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68460C04-0E02-41A9-B063-22C4C13961F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EB57465B-CD6E-4E2D-A3C3-2FD831ECDD0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AA4B1B65-A9C1-4F52-B328-9345AC7A2BB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16D16A55-A6AA-4C8D-8AE5-3E26D7BED1F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C18485DE-4872-4CAD-A888-C385AACD758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28BC8F54-D6DB-480B-9E17-0BFB1D968CF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FA54426B-E9CB-406B-B04D-1FB2EB3FB7A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a:extLst>
            <a:ext uri="{FF2B5EF4-FFF2-40B4-BE49-F238E27FC236}">
              <a16:creationId xmlns:a16="http://schemas.microsoft.com/office/drawing/2014/main" id="{3503B184-9847-494F-B37B-AE55CBDD4D21}"/>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a:extLst>
            <a:ext uri="{FF2B5EF4-FFF2-40B4-BE49-F238E27FC236}">
              <a16:creationId xmlns:a16="http://schemas.microsoft.com/office/drawing/2014/main" id="{D30A2B79-F617-453B-B538-7A6714E1A9F3}"/>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a:extLst>
            <a:ext uri="{FF2B5EF4-FFF2-40B4-BE49-F238E27FC236}">
              <a16:creationId xmlns:a16="http://schemas.microsoft.com/office/drawing/2014/main" id="{D01F0744-392B-4B2F-854E-EF2580A95D6C}"/>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6" name="テキスト ボックス 195">
          <a:extLst>
            <a:ext uri="{FF2B5EF4-FFF2-40B4-BE49-F238E27FC236}">
              <a16:creationId xmlns:a16="http://schemas.microsoft.com/office/drawing/2014/main" id="{2ABBA10F-9CB4-4B50-BB65-B7D64614C227}"/>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a:extLst>
            <a:ext uri="{FF2B5EF4-FFF2-40B4-BE49-F238E27FC236}">
              <a16:creationId xmlns:a16="http://schemas.microsoft.com/office/drawing/2014/main" id="{1202DDB0-AAB9-45A7-BD44-25CF300270AD}"/>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a:extLst>
            <a:ext uri="{FF2B5EF4-FFF2-40B4-BE49-F238E27FC236}">
              <a16:creationId xmlns:a16="http://schemas.microsoft.com/office/drawing/2014/main" id="{D915371B-6545-46BE-9500-D4DE5757F97F}"/>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a:extLst>
            <a:ext uri="{FF2B5EF4-FFF2-40B4-BE49-F238E27FC236}">
              <a16:creationId xmlns:a16="http://schemas.microsoft.com/office/drawing/2014/main" id="{4DBDF6FD-4267-4F39-A30A-5E401D2F0B8C}"/>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a:extLst>
            <a:ext uri="{FF2B5EF4-FFF2-40B4-BE49-F238E27FC236}">
              <a16:creationId xmlns:a16="http://schemas.microsoft.com/office/drawing/2014/main" id="{50C8745D-E741-4CC4-8047-0C6536896A0C}"/>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2593E9E3-DA71-49EC-8B60-000A1943E0E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a:extLst>
            <a:ext uri="{FF2B5EF4-FFF2-40B4-BE49-F238E27FC236}">
              <a16:creationId xmlns:a16="http://schemas.microsoft.com/office/drawing/2014/main" id="{3B437A2A-9324-4265-9649-D0A7ECCC68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a16="http://schemas.microsoft.com/office/drawing/2014/main" id="{6527BEBF-8431-4440-A631-265FC862A30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04" name="直線コネクタ 203">
          <a:extLst>
            <a:ext uri="{FF2B5EF4-FFF2-40B4-BE49-F238E27FC236}">
              <a16:creationId xmlns:a16="http://schemas.microsoft.com/office/drawing/2014/main" id="{43C8625A-540F-42DD-96D5-A0B752F002AF}"/>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05" name="【橋りょう・トンネル】&#10;一人当たり有形固定資産（償却資産）額最小値テキスト">
          <a:extLst>
            <a:ext uri="{FF2B5EF4-FFF2-40B4-BE49-F238E27FC236}">
              <a16:creationId xmlns:a16="http://schemas.microsoft.com/office/drawing/2014/main" id="{0276E47F-E5A6-4D3F-AFEE-C3F259536529}"/>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06" name="直線コネクタ 205">
          <a:extLst>
            <a:ext uri="{FF2B5EF4-FFF2-40B4-BE49-F238E27FC236}">
              <a16:creationId xmlns:a16="http://schemas.microsoft.com/office/drawing/2014/main" id="{EE96557D-E4D6-47FC-8C29-77ACDD729750}"/>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07" name="【橋りょう・トンネル】&#10;一人当たり有形固定資産（償却資産）額最大値テキスト">
          <a:extLst>
            <a:ext uri="{FF2B5EF4-FFF2-40B4-BE49-F238E27FC236}">
              <a16:creationId xmlns:a16="http://schemas.microsoft.com/office/drawing/2014/main" id="{A0516B48-D825-4E6B-A48A-33EBABB3E941}"/>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08" name="直線コネクタ 207">
          <a:extLst>
            <a:ext uri="{FF2B5EF4-FFF2-40B4-BE49-F238E27FC236}">
              <a16:creationId xmlns:a16="http://schemas.microsoft.com/office/drawing/2014/main" id="{79AFBF2A-7BC5-4C12-8AC1-6EC5F2A47533}"/>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26591</xdr:rowOff>
    </xdr:from>
    <xdr:ext cx="690189" cy="259045"/>
    <xdr:sp macro="" textlink="">
      <xdr:nvSpPr>
        <xdr:cNvPr id="209" name="【橋りょう・トンネル】&#10;一人当たり有形固定資産（償却資産）額平均値テキスト">
          <a:extLst>
            <a:ext uri="{FF2B5EF4-FFF2-40B4-BE49-F238E27FC236}">
              <a16:creationId xmlns:a16="http://schemas.microsoft.com/office/drawing/2014/main" id="{CECAF5E4-4D6E-4F36-9C73-A305BDB0403F}"/>
            </a:ext>
          </a:extLst>
        </xdr:cNvPr>
        <xdr:cNvSpPr txBox="1"/>
      </xdr:nvSpPr>
      <xdr:spPr>
        <a:xfrm>
          <a:off x="10515600" y="10656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0" name="フローチャート: 判断 209">
          <a:extLst>
            <a:ext uri="{FF2B5EF4-FFF2-40B4-BE49-F238E27FC236}">
              <a16:creationId xmlns:a16="http://schemas.microsoft.com/office/drawing/2014/main" id="{066CE307-A89F-497B-8938-8C1BB8B657A8}"/>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11" name="フローチャート: 判断 210">
          <a:extLst>
            <a:ext uri="{FF2B5EF4-FFF2-40B4-BE49-F238E27FC236}">
              <a16:creationId xmlns:a16="http://schemas.microsoft.com/office/drawing/2014/main" id="{FF8FE148-194E-406D-916A-4AB47E211E01}"/>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12" name="フローチャート: 判断 211">
          <a:extLst>
            <a:ext uri="{FF2B5EF4-FFF2-40B4-BE49-F238E27FC236}">
              <a16:creationId xmlns:a16="http://schemas.microsoft.com/office/drawing/2014/main" id="{E4CD7A43-C837-475C-B801-4B4B99579B6F}"/>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13" name="フローチャート: 判断 212">
          <a:extLst>
            <a:ext uri="{FF2B5EF4-FFF2-40B4-BE49-F238E27FC236}">
              <a16:creationId xmlns:a16="http://schemas.microsoft.com/office/drawing/2014/main" id="{7A1D8FA9-32BF-43CD-93FF-740FC5C1EF5D}"/>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D37AB7F6-D257-4521-81E1-576747DC8AD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AAACAC81-0576-4834-BE01-E561F905822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94CEA30F-887C-455C-B730-F2FF4D438F4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41A064C3-2658-4F0C-A846-11C0748F4FA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AAB5D5F-0063-4FC0-8750-1C51DA2DD8B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20083</xdr:rowOff>
    </xdr:from>
    <xdr:to>
      <xdr:col>55</xdr:col>
      <xdr:colOff>50800</xdr:colOff>
      <xdr:row>62</xdr:row>
      <xdr:rowOff>121683</xdr:rowOff>
    </xdr:to>
    <xdr:sp macro="" textlink="">
      <xdr:nvSpPr>
        <xdr:cNvPr id="219" name="楕円 218">
          <a:extLst>
            <a:ext uri="{FF2B5EF4-FFF2-40B4-BE49-F238E27FC236}">
              <a16:creationId xmlns:a16="http://schemas.microsoft.com/office/drawing/2014/main" id="{E637F975-3EA8-4B48-9130-58A453830CF2}"/>
            </a:ext>
          </a:extLst>
        </xdr:cNvPr>
        <xdr:cNvSpPr/>
      </xdr:nvSpPr>
      <xdr:spPr>
        <a:xfrm>
          <a:off x="10426700" y="1064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42960</xdr:rowOff>
    </xdr:from>
    <xdr:ext cx="690189" cy="259045"/>
    <xdr:sp macro="" textlink="">
      <xdr:nvSpPr>
        <xdr:cNvPr id="220" name="【橋りょう・トンネル】&#10;一人当たり有形固定資産（償却資産）額該当値テキスト">
          <a:extLst>
            <a:ext uri="{FF2B5EF4-FFF2-40B4-BE49-F238E27FC236}">
              <a16:creationId xmlns:a16="http://schemas.microsoft.com/office/drawing/2014/main" id="{25AE4EB2-A138-4487-AA94-63ABC0C9E659}"/>
            </a:ext>
          </a:extLst>
        </xdr:cNvPr>
        <xdr:cNvSpPr txBox="1"/>
      </xdr:nvSpPr>
      <xdr:spPr>
        <a:xfrm>
          <a:off x="10515600" y="105014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25786</xdr:rowOff>
    </xdr:from>
    <xdr:to>
      <xdr:col>50</xdr:col>
      <xdr:colOff>165100</xdr:colOff>
      <xdr:row>62</xdr:row>
      <xdr:rowOff>127386</xdr:rowOff>
    </xdr:to>
    <xdr:sp macro="" textlink="">
      <xdr:nvSpPr>
        <xdr:cNvPr id="221" name="楕円 220">
          <a:extLst>
            <a:ext uri="{FF2B5EF4-FFF2-40B4-BE49-F238E27FC236}">
              <a16:creationId xmlns:a16="http://schemas.microsoft.com/office/drawing/2014/main" id="{A90BB369-0D5D-43C8-95DB-BD91740F29AF}"/>
            </a:ext>
          </a:extLst>
        </xdr:cNvPr>
        <xdr:cNvSpPr/>
      </xdr:nvSpPr>
      <xdr:spPr>
        <a:xfrm>
          <a:off x="9588500" y="1065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70883</xdr:rowOff>
    </xdr:from>
    <xdr:to>
      <xdr:col>55</xdr:col>
      <xdr:colOff>0</xdr:colOff>
      <xdr:row>62</xdr:row>
      <xdr:rowOff>76586</xdr:rowOff>
    </xdr:to>
    <xdr:cxnSp macro="">
      <xdr:nvCxnSpPr>
        <xdr:cNvPr id="222" name="直線コネクタ 221">
          <a:extLst>
            <a:ext uri="{FF2B5EF4-FFF2-40B4-BE49-F238E27FC236}">
              <a16:creationId xmlns:a16="http://schemas.microsoft.com/office/drawing/2014/main" id="{3669BAB4-9E45-405C-BEEF-1FC3B1EB6FB0}"/>
            </a:ext>
          </a:extLst>
        </xdr:cNvPr>
        <xdr:cNvCxnSpPr/>
      </xdr:nvCxnSpPr>
      <xdr:spPr>
        <a:xfrm flipV="1">
          <a:off x="9639300" y="10700783"/>
          <a:ext cx="838200" cy="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32983</xdr:rowOff>
    </xdr:from>
    <xdr:to>
      <xdr:col>46</xdr:col>
      <xdr:colOff>38100</xdr:colOff>
      <xdr:row>62</xdr:row>
      <xdr:rowOff>134583</xdr:rowOff>
    </xdr:to>
    <xdr:sp macro="" textlink="">
      <xdr:nvSpPr>
        <xdr:cNvPr id="223" name="楕円 222">
          <a:extLst>
            <a:ext uri="{FF2B5EF4-FFF2-40B4-BE49-F238E27FC236}">
              <a16:creationId xmlns:a16="http://schemas.microsoft.com/office/drawing/2014/main" id="{1465C00A-32F9-4234-AAD1-094F3704F3CA}"/>
            </a:ext>
          </a:extLst>
        </xdr:cNvPr>
        <xdr:cNvSpPr/>
      </xdr:nvSpPr>
      <xdr:spPr>
        <a:xfrm>
          <a:off x="8699500" y="1066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76586</xdr:rowOff>
    </xdr:from>
    <xdr:to>
      <xdr:col>50</xdr:col>
      <xdr:colOff>114300</xdr:colOff>
      <xdr:row>62</xdr:row>
      <xdr:rowOff>83783</xdr:rowOff>
    </xdr:to>
    <xdr:cxnSp macro="">
      <xdr:nvCxnSpPr>
        <xdr:cNvPr id="224" name="直線コネクタ 223">
          <a:extLst>
            <a:ext uri="{FF2B5EF4-FFF2-40B4-BE49-F238E27FC236}">
              <a16:creationId xmlns:a16="http://schemas.microsoft.com/office/drawing/2014/main" id="{F09E7353-E664-4A4D-A6F2-389367FE454A}"/>
            </a:ext>
          </a:extLst>
        </xdr:cNvPr>
        <xdr:cNvCxnSpPr/>
      </xdr:nvCxnSpPr>
      <xdr:spPr>
        <a:xfrm flipV="1">
          <a:off x="8750300" y="10706486"/>
          <a:ext cx="889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152161</xdr:rowOff>
    </xdr:from>
    <xdr:ext cx="690189" cy="259045"/>
    <xdr:sp macro="" textlink="">
      <xdr:nvSpPr>
        <xdr:cNvPr id="225" name="n_1aveValue【橋りょう・トンネル】&#10;一人当たり有形固定資産（償却資産）額">
          <a:extLst>
            <a:ext uri="{FF2B5EF4-FFF2-40B4-BE49-F238E27FC236}">
              <a16:creationId xmlns:a16="http://schemas.microsoft.com/office/drawing/2014/main" id="{E7337656-F015-4F20-8CCE-E8ABB8AE3E3F}"/>
            </a:ext>
          </a:extLst>
        </xdr:cNvPr>
        <xdr:cNvSpPr txBox="1"/>
      </xdr:nvSpPr>
      <xdr:spPr>
        <a:xfrm>
          <a:off x="92815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147685</xdr:rowOff>
    </xdr:from>
    <xdr:ext cx="690189" cy="259045"/>
    <xdr:sp macro="" textlink="">
      <xdr:nvSpPr>
        <xdr:cNvPr id="226" name="n_2aveValue【橋りょう・トンネル】&#10;一人当たり有形固定資産（償却資産）額">
          <a:extLst>
            <a:ext uri="{FF2B5EF4-FFF2-40B4-BE49-F238E27FC236}">
              <a16:creationId xmlns:a16="http://schemas.microsoft.com/office/drawing/2014/main" id="{A93552C2-4F28-4F67-8FB3-E5E3F60618B2}"/>
            </a:ext>
          </a:extLst>
        </xdr:cNvPr>
        <xdr:cNvSpPr txBox="1"/>
      </xdr:nvSpPr>
      <xdr:spPr>
        <a:xfrm>
          <a:off x="8405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27" name="n_3aveValue【橋りょう・トンネル】&#10;一人当たり有形固定資産（償却資産）額">
          <a:extLst>
            <a:ext uri="{FF2B5EF4-FFF2-40B4-BE49-F238E27FC236}">
              <a16:creationId xmlns:a16="http://schemas.microsoft.com/office/drawing/2014/main" id="{BC8E999C-B4D1-4937-96E1-0F808134E7C0}"/>
            </a:ext>
          </a:extLst>
        </xdr:cNvPr>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143913</xdr:rowOff>
    </xdr:from>
    <xdr:ext cx="690189" cy="259045"/>
    <xdr:sp macro="" textlink="">
      <xdr:nvSpPr>
        <xdr:cNvPr id="228" name="n_1mainValue【橋りょう・トンネル】&#10;一人当たり有形固定資産（償却資産）額">
          <a:extLst>
            <a:ext uri="{FF2B5EF4-FFF2-40B4-BE49-F238E27FC236}">
              <a16:creationId xmlns:a16="http://schemas.microsoft.com/office/drawing/2014/main" id="{D39B8D17-5BE4-4A92-AD2C-E5B9D3CB8E60}"/>
            </a:ext>
          </a:extLst>
        </xdr:cNvPr>
        <xdr:cNvSpPr txBox="1"/>
      </xdr:nvSpPr>
      <xdr:spPr>
        <a:xfrm>
          <a:off x="9281505" y="104309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151110</xdr:rowOff>
    </xdr:from>
    <xdr:ext cx="690189" cy="259045"/>
    <xdr:sp macro="" textlink="">
      <xdr:nvSpPr>
        <xdr:cNvPr id="229" name="n_2mainValue【橋りょう・トンネル】&#10;一人当たり有形固定資産（償却資産）額">
          <a:extLst>
            <a:ext uri="{FF2B5EF4-FFF2-40B4-BE49-F238E27FC236}">
              <a16:creationId xmlns:a16="http://schemas.microsoft.com/office/drawing/2014/main" id="{869F9AA5-A9B0-4E02-B90C-671A94912F8D}"/>
            </a:ext>
          </a:extLst>
        </xdr:cNvPr>
        <xdr:cNvSpPr txBox="1"/>
      </xdr:nvSpPr>
      <xdr:spPr>
        <a:xfrm>
          <a:off x="8405205" y="104381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D70ECF38-B72A-4498-9DCB-4E683A9EA0B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FF95D048-70EE-4061-B8E4-A3C77D27E86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E5A9B1A7-5973-48FD-BC9A-73C288F23B4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AC6313F0-32D8-43C7-B102-878B5BD9F03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22A221A6-584B-4798-A657-BA41A2D745E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57E669A1-13FE-461D-A6B2-9EA001AFA6C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C99E516C-1DFA-42C4-8087-7FDF1278624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7C28460F-2DC5-464C-8D36-6BD8131FF66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56FEDE9C-2E8F-4ABC-B3CC-1BC613A723E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303196D0-CA29-40F1-9F71-92CE51D7301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a:extLst>
            <a:ext uri="{FF2B5EF4-FFF2-40B4-BE49-F238E27FC236}">
              <a16:creationId xmlns:a16="http://schemas.microsoft.com/office/drawing/2014/main" id="{E36D152D-BA1B-41AE-8121-95C43E1D15A6}"/>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a:extLst>
            <a:ext uri="{FF2B5EF4-FFF2-40B4-BE49-F238E27FC236}">
              <a16:creationId xmlns:a16="http://schemas.microsoft.com/office/drawing/2014/main" id="{75481B8A-1C10-445C-92A3-321FC23984C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a:extLst>
            <a:ext uri="{FF2B5EF4-FFF2-40B4-BE49-F238E27FC236}">
              <a16:creationId xmlns:a16="http://schemas.microsoft.com/office/drawing/2014/main" id="{91CA9685-7B4B-4FB4-9B1D-11B1B573CBF4}"/>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a:extLst>
            <a:ext uri="{FF2B5EF4-FFF2-40B4-BE49-F238E27FC236}">
              <a16:creationId xmlns:a16="http://schemas.microsoft.com/office/drawing/2014/main" id="{FF7CE682-0B11-4652-B44D-7E4F239D955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a:extLst>
            <a:ext uri="{FF2B5EF4-FFF2-40B4-BE49-F238E27FC236}">
              <a16:creationId xmlns:a16="http://schemas.microsoft.com/office/drawing/2014/main" id="{49B38140-189A-4247-949A-AF903ED32D3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a:extLst>
            <a:ext uri="{FF2B5EF4-FFF2-40B4-BE49-F238E27FC236}">
              <a16:creationId xmlns:a16="http://schemas.microsoft.com/office/drawing/2014/main" id="{4C5CBFB1-7A00-4456-8A77-079D1FDDA0F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a:extLst>
            <a:ext uri="{FF2B5EF4-FFF2-40B4-BE49-F238E27FC236}">
              <a16:creationId xmlns:a16="http://schemas.microsoft.com/office/drawing/2014/main" id="{05C6428F-FE2E-4BC5-921F-2E2A279656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a:extLst>
            <a:ext uri="{FF2B5EF4-FFF2-40B4-BE49-F238E27FC236}">
              <a16:creationId xmlns:a16="http://schemas.microsoft.com/office/drawing/2014/main" id="{AA3BB9B3-5ECC-40E2-8FAC-6A133879A3A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a:extLst>
            <a:ext uri="{FF2B5EF4-FFF2-40B4-BE49-F238E27FC236}">
              <a16:creationId xmlns:a16="http://schemas.microsoft.com/office/drawing/2014/main" id="{1151BAFA-0AC3-40E3-A050-6FE8E72FA36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a:extLst>
            <a:ext uri="{FF2B5EF4-FFF2-40B4-BE49-F238E27FC236}">
              <a16:creationId xmlns:a16="http://schemas.microsoft.com/office/drawing/2014/main" id="{0CA6290A-7C4F-45F5-9DBC-7DDA1E91B77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a:extLst>
            <a:ext uri="{FF2B5EF4-FFF2-40B4-BE49-F238E27FC236}">
              <a16:creationId xmlns:a16="http://schemas.microsoft.com/office/drawing/2014/main" id="{3C898815-5512-4CD9-B883-93307A2381CB}"/>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AA322DAD-E6FC-49E8-A6B1-03769D62C54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6048EE49-BD8B-46D5-8F14-91DBEAE77D65}"/>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id="{84236C74-A4AD-4251-BC58-5246F1A5AE6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54" name="直線コネクタ 253">
          <a:extLst>
            <a:ext uri="{FF2B5EF4-FFF2-40B4-BE49-F238E27FC236}">
              <a16:creationId xmlns:a16="http://schemas.microsoft.com/office/drawing/2014/main" id="{525C1A4F-3270-4C7E-8854-29826791F4FE}"/>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55" name="【公営住宅】&#10;有形固定資産減価償却率最小値テキスト">
          <a:extLst>
            <a:ext uri="{FF2B5EF4-FFF2-40B4-BE49-F238E27FC236}">
              <a16:creationId xmlns:a16="http://schemas.microsoft.com/office/drawing/2014/main" id="{D3B40584-2DD7-4959-A443-3443F1007E83}"/>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56" name="直線コネクタ 255">
          <a:extLst>
            <a:ext uri="{FF2B5EF4-FFF2-40B4-BE49-F238E27FC236}">
              <a16:creationId xmlns:a16="http://schemas.microsoft.com/office/drawing/2014/main" id="{2B687CA6-CCD1-450C-8D55-3C1C31A56B87}"/>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7" name="【公営住宅】&#10;有形固定資産減価償却率最大値テキスト">
          <a:extLst>
            <a:ext uri="{FF2B5EF4-FFF2-40B4-BE49-F238E27FC236}">
              <a16:creationId xmlns:a16="http://schemas.microsoft.com/office/drawing/2014/main" id="{AF68EF5E-7211-4356-A074-2F74E2AC7D1B}"/>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8" name="直線コネクタ 257">
          <a:extLst>
            <a:ext uri="{FF2B5EF4-FFF2-40B4-BE49-F238E27FC236}">
              <a16:creationId xmlns:a16="http://schemas.microsoft.com/office/drawing/2014/main" id="{BB347DE0-7676-4469-84B8-961B9567C5F6}"/>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15891</xdr:rowOff>
    </xdr:from>
    <xdr:ext cx="405111" cy="259045"/>
    <xdr:sp macro="" textlink="">
      <xdr:nvSpPr>
        <xdr:cNvPr id="259" name="【公営住宅】&#10;有形固定資産減価償却率平均値テキスト">
          <a:extLst>
            <a:ext uri="{FF2B5EF4-FFF2-40B4-BE49-F238E27FC236}">
              <a16:creationId xmlns:a16="http://schemas.microsoft.com/office/drawing/2014/main" id="{327877CD-1191-454C-AF14-5F7B7274C56A}"/>
            </a:ext>
          </a:extLst>
        </xdr:cNvPr>
        <xdr:cNvSpPr txBox="1"/>
      </xdr:nvSpPr>
      <xdr:spPr>
        <a:xfrm>
          <a:off x="4673600" y="1390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60" name="フローチャート: 判断 259">
          <a:extLst>
            <a:ext uri="{FF2B5EF4-FFF2-40B4-BE49-F238E27FC236}">
              <a16:creationId xmlns:a16="http://schemas.microsoft.com/office/drawing/2014/main" id="{9FCF1F8D-07C1-4773-AF87-B84DA9F3B633}"/>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61" name="フローチャート: 判断 260">
          <a:extLst>
            <a:ext uri="{FF2B5EF4-FFF2-40B4-BE49-F238E27FC236}">
              <a16:creationId xmlns:a16="http://schemas.microsoft.com/office/drawing/2014/main" id="{2BCEDB0D-920F-4456-A100-CBB1D4B68329}"/>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62" name="フローチャート: 判断 261">
          <a:extLst>
            <a:ext uri="{FF2B5EF4-FFF2-40B4-BE49-F238E27FC236}">
              <a16:creationId xmlns:a16="http://schemas.microsoft.com/office/drawing/2014/main" id="{83E1A057-FDBE-4910-965A-88A27A050A1E}"/>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63" name="フローチャート: 判断 262">
          <a:extLst>
            <a:ext uri="{FF2B5EF4-FFF2-40B4-BE49-F238E27FC236}">
              <a16:creationId xmlns:a16="http://schemas.microsoft.com/office/drawing/2014/main" id="{6EAD110E-E667-44D6-927D-0FF1131CF8FA}"/>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AB397C1D-CDE8-45F6-9289-6B5353AF3FF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93AE49C3-EC33-4DF2-A8E9-543D97AEE84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8F7A7A75-0D01-4C4C-B1A0-910AC38471D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26ABEC57-7EED-4354-A30D-36C18EE21CC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ED279DA0-B975-4E7A-9A00-A2FE4E8856C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130175</xdr:rowOff>
    </xdr:from>
    <xdr:to>
      <xdr:col>24</xdr:col>
      <xdr:colOff>114300</xdr:colOff>
      <xdr:row>84</xdr:row>
      <xdr:rowOff>60325</xdr:rowOff>
    </xdr:to>
    <xdr:sp macro="" textlink="">
      <xdr:nvSpPr>
        <xdr:cNvPr id="269" name="楕円 268">
          <a:extLst>
            <a:ext uri="{FF2B5EF4-FFF2-40B4-BE49-F238E27FC236}">
              <a16:creationId xmlns:a16="http://schemas.microsoft.com/office/drawing/2014/main" id="{E82EB93C-0FE5-4304-AF9C-5D4777400360}"/>
            </a:ext>
          </a:extLst>
        </xdr:cNvPr>
        <xdr:cNvSpPr/>
      </xdr:nvSpPr>
      <xdr:spPr>
        <a:xfrm>
          <a:off x="45847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108602</xdr:rowOff>
    </xdr:from>
    <xdr:ext cx="405111" cy="259045"/>
    <xdr:sp macro="" textlink="">
      <xdr:nvSpPr>
        <xdr:cNvPr id="270" name="【公営住宅】&#10;有形固定資産減価償却率該当値テキスト">
          <a:extLst>
            <a:ext uri="{FF2B5EF4-FFF2-40B4-BE49-F238E27FC236}">
              <a16:creationId xmlns:a16="http://schemas.microsoft.com/office/drawing/2014/main" id="{2A554ADE-A79E-44D8-A607-36A629085377}"/>
            </a:ext>
          </a:extLst>
        </xdr:cNvPr>
        <xdr:cNvSpPr txBox="1"/>
      </xdr:nvSpPr>
      <xdr:spPr>
        <a:xfrm>
          <a:off x="4673600"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10161</xdr:rowOff>
    </xdr:from>
    <xdr:to>
      <xdr:col>20</xdr:col>
      <xdr:colOff>38100</xdr:colOff>
      <xdr:row>84</xdr:row>
      <xdr:rowOff>111761</xdr:rowOff>
    </xdr:to>
    <xdr:sp macro="" textlink="">
      <xdr:nvSpPr>
        <xdr:cNvPr id="271" name="楕円 270">
          <a:extLst>
            <a:ext uri="{FF2B5EF4-FFF2-40B4-BE49-F238E27FC236}">
              <a16:creationId xmlns:a16="http://schemas.microsoft.com/office/drawing/2014/main" id="{5375356E-4F82-4150-82AB-56B2868B7A9D}"/>
            </a:ext>
          </a:extLst>
        </xdr:cNvPr>
        <xdr:cNvSpPr/>
      </xdr:nvSpPr>
      <xdr:spPr>
        <a:xfrm>
          <a:off x="3746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9525</xdr:rowOff>
    </xdr:from>
    <xdr:to>
      <xdr:col>24</xdr:col>
      <xdr:colOff>63500</xdr:colOff>
      <xdr:row>84</xdr:row>
      <xdr:rowOff>60961</xdr:rowOff>
    </xdr:to>
    <xdr:cxnSp macro="">
      <xdr:nvCxnSpPr>
        <xdr:cNvPr id="272" name="直線コネクタ 271">
          <a:extLst>
            <a:ext uri="{FF2B5EF4-FFF2-40B4-BE49-F238E27FC236}">
              <a16:creationId xmlns:a16="http://schemas.microsoft.com/office/drawing/2014/main" id="{E7F2003D-417A-45A4-B4DE-D09644B4D79B}"/>
            </a:ext>
          </a:extLst>
        </xdr:cNvPr>
        <xdr:cNvCxnSpPr/>
      </xdr:nvCxnSpPr>
      <xdr:spPr>
        <a:xfrm flipV="1">
          <a:off x="3797300" y="14411325"/>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42545</xdr:rowOff>
    </xdr:from>
    <xdr:to>
      <xdr:col>15</xdr:col>
      <xdr:colOff>101600</xdr:colOff>
      <xdr:row>84</xdr:row>
      <xdr:rowOff>144145</xdr:rowOff>
    </xdr:to>
    <xdr:sp macro="" textlink="">
      <xdr:nvSpPr>
        <xdr:cNvPr id="273" name="楕円 272">
          <a:extLst>
            <a:ext uri="{FF2B5EF4-FFF2-40B4-BE49-F238E27FC236}">
              <a16:creationId xmlns:a16="http://schemas.microsoft.com/office/drawing/2014/main" id="{CF92A50E-AEC1-4130-AE25-443A0EF12CB5}"/>
            </a:ext>
          </a:extLst>
        </xdr:cNvPr>
        <xdr:cNvSpPr/>
      </xdr:nvSpPr>
      <xdr:spPr>
        <a:xfrm>
          <a:off x="28575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60961</xdr:rowOff>
    </xdr:from>
    <xdr:to>
      <xdr:col>19</xdr:col>
      <xdr:colOff>177800</xdr:colOff>
      <xdr:row>84</xdr:row>
      <xdr:rowOff>93345</xdr:rowOff>
    </xdr:to>
    <xdr:cxnSp macro="">
      <xdr:nvCxnSpPr>
        <xdr:cNvPr id="274" name="直線コネクタ 273">
          <a:extLst>
            <a:ext uri="{FF2B5EF4-FFF2-40B4-BE49-F238E27FC236}">
              <a16:creationId xmlns:a16="http://schemas.microsoft.com/office/drawing/2014/main" id="{56F3744D-D065-47AA-AD1E-C2A9C118C304}"/>
            </a:ext>
          </a:extLst>
        </xdr:cNvPr>
        <xdr:cNvCxnSpPr/>
      </xdr:nvCxnSpPr>
      <xdr:spPr>
        <a:xfrm flipV="1">
          <a:off x="2908300" y="1446276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137813</xdr:rowOff>
    </xdr:from>
    <xdr:ext cx="405111" cy="259045"/>
    <xdr:sp macro="" textlink="">
      <xdr:nvSpPr>
        <xdr:cNvPr id="275" name="n_1aveValue【公営住宅】&#10;有形固定資産減価償却率">
          <a:extLst>
            <a:ext uri="{FF2B5EF4-FFF2-40B4-BE49-F238E27FC236}">
              <a16:creationId xmlns:a16="http://schemas.microsoft.com/office/drawing/2014/main" id="{34515C56-B1A2-4713-A45D-9F388F53D587}"/>
            </a:ext>
          </a:extLst>
        </xdr:cNvPr>
        <xdr:cNvSpPr txBox="1"/>
      </xdr:nvSpPr>
      <xdr:spPr>
        <a:xfrm>
          <a:off x="3582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276" name="n_2aveValue【公営住宅】&#10;有形固定資産減価償却率">
          <a:extLst>
            <a:ext uri="{FF2B5EF4-FFF2-40B4-BE49-F238E27FC236}">
              <a16:creationId xmlns:a16="http://schemas.microsoft.com/office/drawing/2014/main" id="{27D002FB-8842-44DB-8F7A-85EE5AD85803}"/>
            </a:ext>
          </a:extLst>
        </xdr:cNvPr>
        <xdr:cNvSpPr txBox="1"/>
      </xdr:nvSpPr>
      <xdr:spPr>
        <a:xfrm>
          <a:off x="2705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77" name="n_3aveValue【公営住宅】&#10;有形固定資産減価償却率">
          <a:extLst>
            <a:ext uri="{FF2B5EF4-FFF2-40B4-BE49-F238E27FC236}">
              <a16:creationId xmlns:a16="http://schemas.microsoft.com/office/drawing/2014/main" id="{968B8F39-7688-4ED9-BACD-6A7855CADF81}"/>
            </a:ext>
          </a:extLst>
        </xdr:cNvPr>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102888</xdr:rowOff>
    </xdr:from>
    <xdr:ext cx="405111" cy="259045"/>
    <xdr:sp macro="" textlink="">
      <xdr:nvSpPr>
        <xdr:cNvPr id="278" name="n_1mainValue【公営住宅】&#10;有形固定資産減価償却率">
          <a:extLst>
            <a:ext uri="{FF2B5EF4-FFF2-40B4-BE49-F238E27FC236}">
              <a16:creationId xmlns:a16="http://schemas.microsoft.com/office/drawing/2014/main" id="{9192A239-C87E-4E6D-9908-27FAC47C146F}"/>
            </a:ext>
          </a:extLst>
        </xdr:cNvPr>
        <xdr:cNvSpPr txBox="1"/>
      </xdr:nvSpPr>
      <xdr:spPr>
        <a:xfrm>
          <a:off x="35820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135272</xdr:rowOff>
    </xdr:from>
    <xdr:ext cx="405111" cy="259045"/>
    <xdr:sp macro="" textlink="">
      <xdr:nvSpPr>
        <xdr:cNvPr id="279" name="n_2mainValue【公営住宅】&#10;有形固定資産減価償却率">
          <a:extLst>
            <a:ext uri="{FF2B5EF4-FFF2-40B4-BE49-F238E27FC236}">
              <a16:creationId xmlns:a16="http://schemas.microsoft.com/office/drawing/2014/main" id="{5D122697-4AC8-49AB-952C-088A52B53866}"/>
            </a:ext>
          </a:extLst>
        </xdr:cNvPr>
        <xdr:cNvSpPr txBox="1"/>
      </xdr:nvSpPr>
      <xdr:spPr>
        <a:xfrm>
          <a:off x="2705744" y="1453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197CE9D6-8A7F-4EB9-ABCB-B4A39AF8017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EF29FF96-8A25-4D5E-B26D-0394153966B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F271E6AA-DC77-403D-B5E1-28B21AAA93D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3DBC8922-B4CD-463A-A475-F45E3C84D33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327BE8F6-CE4B-48E8-8ED4-362C881F3F6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8CFBF601-06F6-4DB6-B1CB-360BD8ED7C7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536078EF-764D-4B88-9609-FF4B4D005CE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03A38875-DDB4-4CA1-BEC5-87386B5812A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40161964-8365-41B5-9394-E6B320BB847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9930AD99-F110-4AE6-B55F-38ABB4A2196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a:extLst>
            <a:ext uri="{FF2B5EF4-FFF2-40B4-BE49-F238E27FC236}">
              <a16:creationId xmlns:a16="http://schemas.microsoft.com/office/drawing/2014/main" id="{A7FAE662-04BE-4267-BE5C-4A3400153CD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a:extLst>
            <a:ext uri="{FF2B5EF4-FFF2-40B4-BE49-F238E27FC236}">
              <a16:creationId xmlns:a16="http://schemas.microsoft.com/office/drawing/2014/main" id="{EC3226B5-E55E-4DD2-81C7-1DAE9B6A81B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a:extLst>
            <a:ext uri="{FF2B5EF4-FFF2-40B4-BE49-F238E27FC236}">
              <a16:creationId xmlns:a16="http://schemas.microsoft.com/office/drawing/2014/main" id="{FA207F92-FCD8-474E-805E-1A1B409FB56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93" name="テキスト ボックス 292">
          <a:extLst>
            <a:ext uri="{FF2B5EF4-FFF2-40B4-BE49-F238E27FC236}">
              <a16:creationId xmlns:a16="http://schemas.microsoft.com/office/drawing/2014/main" id="{337F19DC-4533-469A-B023-4542A98286B9}"/>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a:extLst>
            <a:ext uri="{FF2B5EF4-FFF2-40B4-BE49-F238E27FC236}">
              <a16:creationId xmlns:a16="http://schemas.microsoft.com/office/drawing/2014/main" id="{1801C6DC-C381-48B6-B8CA-9EA80B6FA02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95" name="テキスト ボックス 294">
          <a:extLst>
            <a:ext uri="{FF2B5EF4-FFF2-40B4-BE49-F238E27FC236}">
              <a16:creationId xmlns:a16="http://schemas.microsoft.com/office/drawing/2014/main" id="{16548DE9-1339-449B-92E5-12FF0F836B95}"/>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a:extLst>
            <a:ext uri="{FF2B5EF4-FFF2-40B4-BE49-F238E27FC236}">
              <a16:creationId xmlns:a16="http://schemas.microsoft.com/office/drawing/2014/main" id="{855CDE2F-7859-4F70-A065-A251FA6B998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97" name="テキスト ボックス 296">
          <a:extLst>
            <a:ext uri="{FF2B5EF4-FFF2-40B4-BE49-F238E27FC236}">
              <a16:creationId xmlns:a16="http://schemas.microsoft.com/office/drawing/2014/main" id="{7D60D833-F9A4-4285-9947-B2B6F516C802}"/>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a:extLst>
            <a:ext uri="{FF2B5EF4-FFF2-40B4-BE49-F238E27FC236}">
              <a16:creationId xmlns:a16="http://schemas.microsoft.com/office/drawing/2014/main" id="{ED110BE1-35D7-4700-9EFD-DE208ED3951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9" name="テキスト ボックス 298">
          <a:extLst>
            <a:ext uri="{FF2B5EF4-FFF2-40B4-BE49-F238E27FC236}">
              <a16:creationId xmlns:a16="http://schemas.microsoft.com/office/drawing/2014/main" id="{B9A98F7A-0E23-47B0-A80D-94910BE8E3FD}"/>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a:extLst>
            <a:ext uri="{FF2B5EF4-FFF2-40B4-BE49-F238E27FC236}">
              <a16:creationId xmlns:a16="http://schemas.microsoft.com/office/drawing/2014/main" id="{A000CD18-0C99-4B42-8D83-3155B541817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a:extLst>
            <a:ext uri="{FF2B5EF4-FFF2-40B4-BE49-F238E27FC236}">
              <a16:creationId xmlns:a16="http://schemas.microsoft.com/office/drawing/2014/main" id="{3C9435C1-774F-4821-A5D8-71418C3128A1}"/>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a:extLst>
            <a:ext uri="{FF2B5EF4-FFF2-40B4-BE49-F238E27FC236}">
              <a16:creationId xmlns:a16="http://schemas.microsoft.com/office/drawing/2014/main" id="{DCD9A709-9A90-4BE0-BAD5-458038DF6E6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03" name="直線コネクタ 302">
          <a:extLst>
            <a:ext uri="{FF2B5EF4-FFF2-40B4-BE49-F238E27FC236}">
              <a16:creationId xmlns:a16="http://schemas.microsoft.com/office/drawing/2014/main" id="{5065F5FB-3B1B-419D-967E-1841605355EF}"/>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04" name="【公営住宅】&#10;一人当たり面積最小値テキスト">
          <a:extLst>
            <a:ext uri="{FF2B5EF4-FFF2-40B4-BE49-F238E27FC236}">
              <a16:creationId xmlns:a16="http://schemas.microsoft.com/office/drawing/2014/main" id="{DA6D70BF-8B78-4A5E-8182-3D2A1538AF97}"/>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05" name="直線コネクタ 304">
          <a:extLst>
            <a:ext uri="{FF2B5EF4-FFF2-40B4-BE49-F238E27FC236}">
              <a16:creationId xmlns:a16="http://schemas.microsoft.com/office/drawing/2014/main" id="{AC4EE816-7A0F-4098-8868-762A62ABA46D}"/>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06" name="【公営住宅】&#10;一人当たり面積最大値テキスト">
          <a:extLst>
            <a:ext uri="{FF2B5EF4-FFF2-40B4-BE49-F238E27FC236}">
              <a16:creationId xmlns:a16="http://schemas.microsoft.com/office/drawing/2014/main" id="{CABBFE9C-8440-4605-B334-F82AA0C05A14}"/>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07" name="直線コネクタ 306">
          <a:extLst>
            <a:ext uri="{FF2B5EF4-FFF2-40B4-BE49-F238E27FC236}">
              <a16:creationId xmlns:a16="http://schemas.microsoft.com/office/drawing/2014/main" id="{1F764389-ECB9-490A-B4A7-D2AAE824EBEE}"/>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43146</xdr:rowOff>
    </xdr:from>
    <xdr:ext cx="469744" cy="259045"/>
    <xdr:sp macro="" textlink="">
      <xdr:nvSpPr>
        <xdr:cNvPr id="308" name="【公営住宅】&#10;一人当たり面積平均値テキスト">
          <a:extLst>
            <a:ext uri="{FF2B5EF4-FFF2-40B4-BE49-F238E27FC236}">
              <a16:creationId xmlns:a16="http://schemas.microsoft.com/office/drawing/2014/main" id="{7ECB1698-BD00-4DF6-9B1F-8508CECA441D}"/>
            </a:ext>
          </a:extLst>
        </xdr:cNvPr>
        <xdr:cNvSpPr txBox="1"/>
      </xdr:nvSpPr>
      <xdr:spPr>
        <a:xfrm>
          <a:off x="10515600" y="14616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09" name="フローチャート: 判断 308">
          <a:extLst>
            <a:ext uri="{FF2B5EF4-FFF2-40B4-BE49-F238E27FC236}">
              <a16:creationId xmlns:a16="http://schemas.microsoft.com/office/drawing/2014/main" id="{EED6803C-6A55-4F44-8403-CB5444E3F63A}"/>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10" name="フローチャート: 判断 309">
          <a:extLst>
            <a:ext uri="{FF2B5EF4-FFF2-40B4-BE49-F238E27FC236}">
              <a16:creationId xmlns:a16="http://schemas.microsoft.com/office/drawing/2014/main" id="{70EDCE82-A581-4B1A-AE47-5A7D0EA8E06E}"/>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11" name="フローチャート: 判断 310">
          <a:extLst>
            <a:ext uri="{FF2B5EF4-FFF2-40B4-BE49-F238E27FC236}">
              <a16:creationId xmlns:a16="http://schemas.microsoft.com/office/drawing/2014/main" id="{AC0A2922-14AA-4251-9EB8-A4181093BCA8}"/>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12" name="フローチャート: 判断 311">
          <a:extLst>
            <a:ext uri="{FF2B5EF4-FFF2-40B4-BE49-F238E27FC236}">
              <a16:creationId xmlns:a16="http://schemas.microsoft.com/office/drawing/2014/main" id="{F6575669-E856-44DF-AF9C-48DD47B3594B}"/>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49D70940-53CA-470D-8E6E-920E15DD84E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3940A52-FCAE-4E66-9C51-09D36C81D34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9FE6C7A1-7F34-4A51-965D-E43AAC8527C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EE0EB3DE-CD75-4ED8-8010-430D7920D99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3A179B94-1FA6-44C3-B84C-740128BED71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3608</xdr:rowOff>
    </xdr:from>
    <xdr:to>
      <xdr:col>55</xdr:col>
      <xdr:colOff>50800</xdr:colOff>
      <xdr:row>85</xdr:row>
      <xdr:rowOff>105208</xdr:rowOff>
    </xdr:to>
    <xdr:sp macro="" textlink="">
      <xdr:nvSpPr>
        <xdr:cNvPr id="318" name="楕円 317">
          <a:extLst>
            <a:ext uri="{FF2B5EF4-FFF2-40B4-BE49-F238E27FC236}">
              <a16:creationId xmlns:a16="http://schemas.microsoft.com/office/drawing/2014/main" id="{9CB32065-3453-40FC-A47C-203063D64412}"/>
            </a:ext>
          </a:extLst>
        </xdr:cNvPr>
        <xdr:cNvSpPr/>
      </xdr:nvSpPr>
      <xdr:spPr>
        <a:xfrm>
          <a:off x="10426700" y="1457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26485</xdr:rowOff>
    </xdr:from>
    <xdr:ext cx="469744" cy="259045"/>
    <xdr:sp macro="" textlink="">
      <xdr:nvSpPr>
        <xdr:cNvPr id="319" name="【公営住宅】&#10;一人当たり面積該当値テキスト">
          <a:extLst>
            <a:ext uri="{FF2B5EF4-FFF2-40B4-BE49-F238E27FC236}">
              <a16:creationId xmlns:a16="http://schemas.microsoft.com/office/drawing/2014/main" id="{36B32971-5AEC-4F96-9DCD-33A35726764B}"/>
            </a:ext>
          </a:extLst>
        </xdr:cNvPr>
        <xdr:cNvSpPr txBox="1"/>
      </xdr:nvSpPr>
      <xdr:spPr>
        <a:xfrm>
          <a:off x="10515600" y="1442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8483</xdr:rowOff>
    </xdr:from>
    <xdr:to>
      <xdr:col>50</xdr:col>
      <xdr:colOff>165100</xdr:colOff>
      <xdr:row>85</xdr:row>
      <xdr:rowOff>110083</xdr:rowOff>
    </xdr:to>
    <xdr:sp macro="" textlink="">
      <xdr:nvSpPr>
        <xdr:cNvPr id="320" name="楕円 319">
          <a:extLst>
            <a:ext uri="{FF2B5EF4-FFF2-40B4-BE49-F238E27FC236}">
              <a16:creationId xmlns:a16="http://schemas.microsoft.com/office/drawing/2014/main" id="{C066F04D-E7DE-4D91-A00A-7A719C05F523}"/>
            </a:ext>
          </a:extLst>
        </xdr:cNvPr>
        <xdr:cNvSpPr/>
      </xdr:nvSpPr>
      <xdr:spPr>
        <a:xfrm>
          <a:off x="9588500" y="1458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54408</xdr:rowOff>
    </xdr:from>
    <xdr:to>
      <xdr:col>55</xdr:col>
      <xdr:colOff>0</xdr:colOff>
      <xdr:row>85</xdr:row>
      <xdr:rowOff>59283</xdr:rowOff>
    </xdr:to>
    <xdr:cxnSp macro="">
      <xdr:nvCxnSpPr>
        <xdr:cNvPr id="321" name="直線コネクタ 320">
          <a:extLst>
            <a:ext uri="{FF2B5EF4-FFF2-40B4-BE49-F238E27FC236}">
              <a16:creationId xmlns:a16="http://schemas.microsoft.com/office/drawing/2014/main" id="{3B798088-A770-43C0-B625-EEF4015E641E}"/>
            </a:ext>
          </a:extLst>
        </xdr:cNvPr>
        <xdr:cNvCxnSpPr/>
      </xdr:nvCxnSpPr>
      <xdr:spPr>
        <a:xfrm flipV="1">
          <a:off x="9639300" y="14627658"/>
          <a:ext cx="838200" cy="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15456</xdr:rowOff>
    </xdr:from>
    <xdr:to>
      <xdr:col>46</xdr:col>
      <xdr:colOff>38100</xdr:colOff>
      <xdr:row>85</xdr:row>
      <xdr:rowOff>117056</xdr:rowOff>
    </xdr:to>
    <xdr:sp macro="" textlink="">
      <xdr:nvSpPr>
        <xdr:cNvPr id="322" name="楕円 321">
          <a:extLst>
            <a:ext uri="{FF2B5EF4-FFF2-40B4-BE49-F238E27FC236}">
              <a16:creationId xmlns:a16="http://schemas.microsoft.com/office/drawing/2014/main" id="{70B086DF-FA15-4F76-8472-B14B46A94E5E}"/>
            </a:ext>
          </a:extLst>
        </xdr:cNvPr>
        <xdr:cNvSpPr/>
      </xdr:nvSpPr>
      <xdr:spPr>
        <a:xfrm>
          <a:off x="8699500" y="1458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59283</xdr:rowOff>
    </xdr:from>
    <xdr:to>
      <xdr:col>50</xdr:col>
      <xdr:colOff>114300</xdr:colOff>
      <xdr:row>85</xdr:row>
      <xdr:rowOff>66256</xdr:rowOff>
    </xdr:to>
    <xdr:cxnSp macro="">
      <xdr:nvCxnSpPr>
        <xdr:cNvPr id="323" name="直線コネクタ 322">
          <a:extLst>
            <a:ext uri="{FF2B5EF4-FFF2-40B4-BE49-F238E27FC236}">
              <a16:creationId xmlns:a16="http://schemas.microsoft.com/office/drawing/2014/main" id="{36C80000-0AAB-4FAF-BBF6-D6DE8F7564F5}"/>
            </a:ext>
          </a:extLst>
        </xdr:cNvPr>
        <xdr:cNvCxnSpPr/>
      </xdr:nvCxnSpPr>
      <xdr:spPr>
        <a:xfrm flipV="1">
          <a:off x="8750300" y="14632533"/>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154131</xdr:rowOff>
    </xdr:from>
    <xdr:ext cx="469744" cy="259045"/>
    <xdr:sp macro="" textlink="">
      <xdr:nvSpPr>
        <xdr:cNvPr id="324" name="n_1aveValue【公営住宅】&#10;一人当たり面積">
          <a:extLst>
            <a:ext uri="{FF2B5EF4-FFF2-40B4-BE49-F238E27FC236}">
              <a16:creationId xmlns:a16="http://schemas.microsoft.com/office/drawing/2014/main" id="{06B07340-22E4-4901-BD50-0D094F767235}"/>
            </a:ext>
          </a:extLst>
        </xdr:cNvPr>
        <xdr:cNvSpPr txBox="1"/>
      </xdr:nvSpPr>
      <xdr:spPr>
        <a:xfrm>
          <a:off x="93917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156455</xdr:rowOff>
    </xdr:from>
    <xdr:ext cx="469744" cy="259045"/>
    <xdr:sp macro="" textlink="">
      <xdr:nvSpPr>
        <xdr:cNvPr id="325" name="n_2aveValue【公営住宅】&#10;一人当たり面積">
          <a:extLst>
            <a:ext uri="{FF2B5EF4-FFF2-40B4-BE49-F238E27FC236}">
              <a16:creationId xmlns:a16="http://schemas.microsoft.com/office/drawing/2014/main" id="{1003B6AF-556D-446B-8F97-06C1A2703E3B}"/>
            </a:ext>
          </a:extLst>
        </xdr:cNvPr>
        <xdr:cNvSpPr txBox="1"/>
      </xdr:nvSpPr>
      <xdr:spPr>
        <a:xfrm>
          <a:off x="8515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26" name="n_3aveValue【公営住宅】&#10;一人当たり面積">
          <a:extLst>
            <a:ext uri="{FF2B5EF4-FFF2-40B4-BE49-F238E27FC236}">
              <a16:creationId xmlns:a16="http://schemas.microsoft.com/office/drawing/2014/main" id="{75F2DEE8-B18B-4299-9420-A10E3865059F}"/>
            </a:ext>
          </a:extLst>
        </xdr:cNvPr>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126610</xdr:rowOff>
    </xdr:from>
    <xdr:ext cx="469744" cy="259045"/>
    <xdr:sp macro="" textlink="">
      <xdr:nvSpPr>
        <xdr:cNvPr id="327" name="n_1mainValue【公営住宅】&#10;一人当たり面積">
          <a:extLst>
            <a:ext uri="{FF2B5EF4-FFF2-40B4-BE49-F238E27FC236}">
              <a16:creationId xmlns:a16="http://schemas.microsoft.com/office/drawing/2014/main" id="{0BF1EE6C-3C42-4110-B1BD-1F733EAABAC0}"/>
            </a:ext>
          </a:extLst>
        </xdr:cNvPr>
        <xdr:cNvSpPr txBox="1"/>
      </xdr:nvSpPr>
      <xdr:spPr>
        <a:xfrm>
          <a:off x="9391727" y="1435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133583</xdr:rowOff>
    </xdr:from>
    <xdr:ext cx="469744" cy="259045"/>
    <xdr:sp macro="" textlink="">
      <xdr:nvSpPr>
        <xdr:cNvPr id="328" name="n_2mainValue【公営住宅】&#10;一人当たり面積">
          <a:extLst>
            <a:ext uri="{FF2B5EF4-FFF2-40B4-BE49-F238E27FC236}">
              <a16:creationId xmlns:a16="http://schemas.microsoft.com/office/drawing/2014/main" id="{54D963F9-F627-4DF1-9E52-5C3EAE431978}"/>
            </a:ext>
          </a:extLst>
        </xdr:cNvPr>
        <xdr:cNvSpPr txBox="1"/>
      </xdr:nvSpPr>
      <xdr:spPr>
        <a:xfrm>
          <a:off x="8515427" y="1436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a:extLst>
            <a:ext uri="{FF2B5EF4-FFF2-40B4-BE49-F238E27FC236}">
              <a16:creationId xmlns:a16="http://schemas.microsoft.com/office/drawing/2014/main" id="{0EB59263-4935-4B77-BE29-32EBA61644B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a:extLst>
            <a:ext uri="{FF2B5EF4-FFF2-40B4-BE49-F238E27FC236}">
              <a16:creationId xmlns:a16="http://schemas.microsoft.com/office/drawing/2014/main" id="{BB96E94E-5D92-414C-994E-85A3BEE1389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a:extLst>
            <a:ext uri="{FF2B5EF4-FFF2-40B4-BE49-F238E27FC236}">
              <a16:creationId xmlns:a16="http://schemas.microsoft.com/office/drawing/2014/main" id="{16AA6CFC-BA80-42FB-8056-92B7D157C7B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a:extLst>
            <a:ext uri="{FF2B5EF4-FFF2-40B4-BE49-F238E27FC236}">
              <a16:creationId xmlns:a16="http://schemas.microsoft.com/office/drawing/2014/main" id="{FF414589-9544-47A2-916B-31351E21E77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a:extLst>
            <a:ext uri="{FF2B5EF4-FFF2-40B4-BE49-F238E27FC236}">
              <a16:creationId xmlns:a16="http://schemas.microsoft.com/office/drawing/2014/main" id="{2B7A3CDD-6A07-4627-BC8A-B844D114146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a:extLst>
            <a:ext uri="{FF2B5EF4-FFF2-40B4-BE49-F238E27FC236}">
              <a16:creationId xmlns:a16="http://schemas.microsoft.com/office/drawing/2014/main" id="{6B625AAA-2EE1-4A86-87CE-F29711B6585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a:extLst>
            <a:ext uri="{FF2B5EF4-FFF2-40B4-BE49-F238E27FC236}">
              <a16:creationId xmlns:a16="http://schemas.microsoft.com/office/drawing/2014/main" id="{6239094D-2B33-47B5-93E5-95EDD239C4D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a:extLst>
            <a:ext uri="{FF2B5EF4-FFF2-40B4-BE49-F238E27FC236}">
              <a16:creationId xmlns:a16="http://schemas.microsoft.com/office/drawing/2014/main" id="{D2D20529-FAB6-4C5F-A419-2B30F840221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id="{43736B79-9752-4C33-B236-ED916BA3D16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id="{9754F6A2-8ADD-4CA5-B5D3-F7E5F0D0A08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id="{2EAB62B0-6349-44E6-A53B-9040C822C2F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id="{956687A0-50A5-41DA-8392-835CAC8B021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id="{DAF23285-1153-4ACE-93C6-1BA8C410A31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id="{98F2A10C-78CC-44AD-9563-DCF3830011F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id="{F7AC8C23-E6B5-405F-BC8B-06AE1062C6C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id="{37B7B6E4-8D45-43A3-9BE6-6AC0BD78102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a:extLst>
            <a:ext uri="{FF2B5EF4-FFF2-40B4-BE49-F238E27FC236}">
              <a16:creationId xmlns:a16="http://schemas.microsoft.com/office/drawing/2014/main" id="{C5038606-EC7E-4041-A713-04C67689303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a:extLst>
            <a:ext uri="{FF2B5EF4-FFF2-40B4-BE49-F238E27FC236}">
              <a16:creationId xmlns:a16="http://schemas.microsoft.com/office/drawing/2014/main" id="{C0A044CB-B21E-4E1E-9445-F72C1751E19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a:extLst>
            <a:ext uri="{FF2B5EF4-FFF2-40B4-BE49-F238E27FC236}">
              <a16:creationId xmlns:a16="http://schemas.microsoft.com/office/drawing/2014/main" id="{3A513D07-9B50-4729-B701-C883A8DFE81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a:extLst>
            <a:ext uri="{FF2B5EF4-FFF2-40B4-BE49-F238E27FC236}">
              <a16:creationId xmlns:a16="http://schemas.microsoft.com/office/drawing/2014/main" id="{F956F504-AB56-4910-B3EA-1546E733684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a:extLst>
            <a:ext uri="{FF2B5EF4-FFF2-40B4-BE49-F238E27FC236}">
              <a16:creationId xmlns:a16="http://schemas.microsoft.com/office/drawing/2014/main" id="{D0D89114-C191-46CF-BD2E-AD22B94E4BD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a:extLst>
            <a:ext uri="{FF2B5EF4-FFF2-40B4-BE49-F238E27FC236}">
              <a16:creationId xmlns:a16="http://schemas.microsoft.com/office/drawing/2014/main" id="{F619F7B2-8BC9-4F93-8729-85A1FD7C243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a:extLst>
            <a:ext uri="{FF2B5EF4-FFF2-40B4-BE49-F238E27FC236}">
              <a16:creationId xmlns:a16="http://schemas.microsoft.com/office/drawing/2014/main" id="{7276F47A-2184-45D2-9BA8-D0211C78B45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a:extLst>
            <a:ext uri="{FF2B5EF4-FFF2-40B4-BE49-F238E27FC236}">
              <a16:creationId xmlns:a16="http://schemas.microsoft.com/office/drawing/2014/main" id="{D366963E-4F24-48C3-8B31-2271EE96687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a:extLst>
            <a:ext uri="{FF2B5EF4-FFF2-40B4-BE49-F238E27FC236}">
              <a16:creationId xmlns:a16="http://schemas.microsoft.com/office/drawing/2014/main" id="{B74E3E99-B0A0-43C6-A4D8-150500B70E0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a:extLst>
            <a:ext uri="{FF2B5EF4-FFF2-40B4-BE49-F238E27FC236}">
              <a16:creationId xmlns:a16="http://schemas.microsoft.com/office/drawing/2014/main" id="{4F99690D-9A21-4C32-8D34-755188E202F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5" name="直線コネクタ 354">
          <a:extLst>
            <a:ext uri="{FF2B5EF4-FFF2-40B4-BE49-F238E27FC236}">
              <a16:creationId xmlns:a16="http://schemas.microsoft.com/office/drawing/2014/main" id="{6B5BC972-F99F-423B-9680-DD64801A120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6" name="テキスト ボックス 355">
          <a:extLst>
            <a:ext uri="{FF2B5EF4-FFF2-40B4-BE49-F238E27FC236}">
              <a16:creationId xmlns:a16="http://schemas.microsoft.com/office/drawing/2014/main" id="{F98CD68C-F239-4CE3-A443-C63C08054196}"/>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7" name="直線コネクタ 356">
          <a:extLst>
            <a:ext uri="{FF2B5EF4-FFF2-40B4-BE49-F238E27FC236}">
              <a16:creationId xmlns:a16="http://schemas.microsoft.com/office/drawing/2014/main" id="{DD85E00D-E785-4D20-A448-A0F8C9D11C3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8" name="テキスト ボックス 357">
          <a:extLst>
            <a:ext uri="{FF2B5EF4-FFF2-40B4-BE49-F238E27FC236}">
              <a16:creationId xmlns:a16="http://schemas.microsoft.com/office/drawing/2014/main" id="{433B0D65-822B-4C1E-BB70-1F57AFAD39D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9" name="直線コネクタ 358">
          <a:extLst>
            <a:ext uri="{FF2B5EF4-FFF2-40B4-BE49-F238E27FC236}">
              <a16:creationId xmlns:a16="http://schemas.microsoft.com/office/drawing/2014/main" id="{C95B838C-B64A-4E5C-8FC0-AB822B31680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0" name="テキスト ボックス 359">
          <a:extLst>
            <a:ext uri="{FF2B5EF4-FFF2-40B4-BE49-F238E27FC236}">
              <a16:creationId xmlns:a16="http://schemas.microsoft.com/office/drawing/2014/main" id="{56CC8A4E-C0E3-4BCD-BCCC-C897C22F636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1" name="直線コネクタ 360">
          <a:extLst>
            <a:ext uri="{FF2B5EF4-FFF2-40B4-BE49-F238E27FC236}">
              <a16:creationId xmlns:a16="http://schemas.microsoft.com/office/drawing/2014/main" id="{236D348B-76BB-4258-8FE2-4F7BD309431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2" name="テキスト ボックス 361">
          <a:extLst>
            <a:ext uri="{FF2B5EF4-FFF2-40B4-BE49-F238E27FC236}">
              <a16:creationId xmlns:a16="http://schemas.microsoft.com/office/drawing/2014/main" id="{84BACDB5-D75E-402F-8473-5129E1ABF08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3" name="直線コネクタ 362">
          <a:extLst>
            <a:ext uri="{FF2B5EF4-FFF2-40B4-BE49-F238E27FC236}">
              <a16:creationId xmlns:a16="http://schemas.microsoft.com/office/drawing/2014/main" id="{707621A4-D2D7-4EA9-88D6-32A9E87E9FA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4" name="テキスト ボックス 363">
          <a:extLst>
            <a:ext uri="{FF2B5EF4-FFF2-40B4-BE49-F238E27FC236}">
              <a16:creationId xmlns:a16="http://schemas.microsoft.com/office/drawing/2014/main" id="{B7540D33-D51D-4675-B067-68714EFDD14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5" name="直線コネクタ 364">
          <a:extLst>
            <a:ext uri="{FF2B5EF4-FFF2-40B4-BE49-F238E27FC236}">
              <a16:creationId xmlns:a16="http://schemas.microsoft.com/office/drawing/2014/main" id="{501E26B8-35B3-4BFA-86C4-B120951A79D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6" name="テキスト ボックス 365">
          <a:extLst>
            <a:ext uri="{FF2B5EF4-FFF2-40B4-BE49-F238E27FC236}">
              <a16:creationId xmlns:a16="http://schemas.microsoft.com/office/drawing/2014/main" id="{DBD3819C-8E23-4D7C-A64A-96A4FA27E8EC}"/>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a:extLst>
            <a:ext uri="{FF2B5EF4-FFF2-40B4-BE49-F238E27FC236}">
              <a16:creationId xmlns:a16="http://schemas.microsoft.com/office/drawing/2014/main" id="{E8DEBC9F-2DF8-4F0D-B68C-5658BBD917A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a:extLst>
            <a:ext uri="{FF2B5EF4-FFF2-40B4-BE49-F238E27FC236}">
              <a16:creationId xmlns:a16="http://schemas.microsoft.com/office/drawing/2014/main" id="{F26BB78E-B2DC-460E-A946-887C41160FCE}"/>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a:extLst>
            <a:ext uri="{FF2B5EF4-FFF2-40B4-BE49-F238E27FC236}">
              <a16:creationId xmlns:a16="http://schemas.microsoft.com/office/drawing/2014/main" id="{56F5F44D-DB56-435A-8609-03EDC612116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70" name="直線コネクタ 369">
          <a:extLst>
            <a:ext uri="{FF2B5EF4-FFF2-40B4-BE49-F238E27FC236}">
              <a16:creationId xmlns:a16="http://schemas.microsoft.com/office/drawing/2014/main" id="{5308D005-3163-49D6-8450-B35331A0C94E}"/>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71" name="【認定こども園・幼稚園・保育所】&#10;有形固定資産減価償却率最小値テキスト">
          <a:extLst>
            <a:ext uri="{FF2B5EF4-FFF2-40B4-BE49-F238E27FC236}">
              <a16:creationId xmlns:a16="http://schemas.microsoft.com/office/drawing/2014/main" id="{D34DB744-BCD3-4215-8859-FCB111CE723D}"/>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72" name="直線コネクタ 371">
          <a:extLst>
            <a:ext uri="{FF2B5EF4-FFF2-40B4-BE49-F238E27FC236}">
              <a16:creationId xmlns:a16="http://schemas.microsoft.com/office/drawing/2014/main" id="{EAF3BA5B-8AEE-4EE3-9CE3-9E7F8C0DA7E0}"/>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3" name="【認定こども園・幼稚園・保育所】&#10;有形固定資産減価償却率最大値テキスト">
          <a:extLst>
            <a:ext uri="{FF2B5EF4-FFF2-40B4-BE49-F238E27FC236}">
              <a16:creationId xmlns:a16="http://schemas.microsoft.com/office/drawing/2014/main" id="{40CDFD55-CFBC-4803-A20D-17C20AA251DA}"/>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4" name="直線コネクタ 373">
          <a:extLst>
            <a:ext uri="{FF2B5EF4-FFF2-40B4-BE49-F238E27FC236}">
              <a16:creationId xmlns:a16="http://schemas.microsoft.com/office/drawing/2014/main" id="{E26DC167-12E2-4688-96F4-BD4DFFC44A51}"/>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75" name="【認定こども園・幼稚園・保育所】&#10;有形固定資産減価償却率平均値テキスト">
          <a:extLst>
            <a:ext uri="{FF2B5EF4-FFF2-40B4-BE49-F238E27FC236}">
              <a16:creationId xmlns:a16="http://schemas.microsoft.com/office/drawing/2014/main" id="{98A0168E-78EA-4FF3-B665-953263D6F341}"/>
            </a:ext>
          </a:extLst>
        </xdr:cNvPr>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76" name="フローチャート: 判断 375">
          <a:extLst>
            <a:ext uri="{FF2B5EF4-FFF2-40B4-BE49-F238E27FC236}">
              <a16:creationId xmlns:a16="http://schemas.microsoft.com/office/drawing/2014/main" id="{43C4E445-F32A-4E0C-BC38-40E5E82B68E3}"/>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77" name="フローチャート: 判断 376">
          <a:extLst>
            <a:ext uri="{FF2B5EF4-FFF2-40B4-BE49-F238E27FC236}">
              <a16:creationId xmlns:a16="http://schemas.microsoft.com/office/drawing/2014/main" id="{6191C03C-139F-43B7-ACB9-788FD9043DC0}"/>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78" name="フローチャート: 判断 377">
          <a:extLst>
            <a:ext uri="{FF2B5EF4-FFF2-40B4-BE49-F238E27FC236}">
              <a16:creationId xmlns:a16="http://schemas.microsoft.com/office/drawing/2014/main" id="{B3EE5D54-03F4-4C85-832C-6CCEA15191E6}"/>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79" name="フローチャート: 判断 378">
          <a:extLst>
            <a:ext uri="{FF2B5EF4-FFF2-40B4-BE49-F238E27FC236}">
              <a16:creationId xmlns:a16="http://schemas.microsoft.com/office/drawing/2014/main" id="{29CD3416-F8E1-4448-A331-8E7831521A65}"/>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D73CDAC9-410C-475C-8A8C-B91C5F3F3F6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EDFD254F-3074-4D65-8DA1-C5518D721C1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3EF49D11-480D-42F0-B53E-EC547AB20B6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498508E6-49AF-4B21-B835-BC622FE6AEC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E94ACE38-6590-4A21-8FB9-4B5D6FE4813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9072</xdr:rowOff>
    </xdr:from>
    <xdr:to>
      <xdr:col>85</xdr:col>
      <xdr:colOff>177800</xdr:colOff>
      <xdr:row>33</xdr:row>
      <xdr:rowOff>110672</xdr:rowOff>
    </xdr:to>
    <xdr:sp macro="" textlink="">
      <xdr:nvSpPr>
        <xdr:cNvPr id="385" name="楕円 384">
          <a:extLst>
            <a:ext uri="{FF2B5EF4-FFF2-40B4-BE49-F238E27FC236}">
              <a16:creationId xmlns:a16="http://schemas.microsoft.com/office/drawing/2014/main" id="{0CF32570-42FE-4E6C-9221-1F3350C444BA}"/>
            </a:ext>
          </a:extLst>
        </xdr:cNvPr>
        <xdr:cNvSpPr/>
      </xdr:nvSpPr>
      <xdr:spPr>
        <a:xfrm>
          <a:off x="16268700" y="566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95449</xdr:rowOff>
    </xdr:from>
    <xdr:ext cx="405111" cy="259045"/>
    <xdr:sp macro="" textlink="">
      <xdr:nvSpPr>
        <xdr:cNvPr id="386" name="【認定こども園・幼稚園・保育所】&#10;有形固定資産減価償却率該当値テキスト">
          <a:extLst>
            <a:ext uri="{FF2B5EF4-FFF2-40B4-BE49-F238E27FC236}">
              <a16:creationId xmlns:a16="http://schemas.microsoft.com/office/drawing/2014/main" id="{DAEF7AB7-A951-4E89-B932-3BA81BB8D205}"/>
            </a:ext>
          </a:extLst>
        </xdr:cNvPr>
        <xdr:cNvSpPr txBox="1"/>
      </xdr:nvSpPr>
      <xdr:spPr>
        <a:xfrm>
          <a:off x="16357600" y="5581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30299</xdr:rowOff>
    </xdr:from>
    <xdr:to>
      <xdr:col>81</xdr:col>
      <xdr:colOff>101600</xdr:colOff>
      <xdr:row>33</xdr:row>
      <xdr:rowOff>131899</xdr:rowOff>
    </xdr:to>
    <xdr:sp macro="" textlink="">
      <xdr:nvSpPr>
        <xdr:cNvPr id="387" name="楕円 386">
          <a:extLst>
            <a:ext uri="{FF2B5EF4-FFF2-40B4-BE49-F238E27FC236}">
              <a16:creationId xmlns:a16="http://schemas.microsoft.com/office/drawing/2014/main" id="{CB39D60E-1D41-4E2B-9FE5-B4B1AD07454A}"/>
            </a:ext>
          </a:extLst>
        </xdr:cNvPr>
        <xdr:cNvSpPr/>
      </xdr:nvSpPr>
      <xdr:spPr>
        <a:xfrm>
          <a:off x="15430500" y="568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59872</xdr:rowOff>
    </xdr:from>
    <xdr:to>
      <xdr:col>85</xdr:col>
      <xdr:colOff>127000</xdr:colOff>
      <xdr:row>33</xdr:row>
      <xdr:rowOff>81099</xdr:rowOff>
    </xdr:to>
    <xdr:cxnSp macro="">
      <xdr:nvCxnSpPr>
        <xdr:cNvPr id="388" name="直線コネクタ 387">
          <a:extLst>
            <a:ext uri="{FF2B5EF4-FFF2-40B4-BE49-F238E27FC236}">
              <a16:creationId xmlns:a16="http://schemas.microsoft.com/office/drawing/2014/main" id="{18945729-0489-4898-8313-61F4B544B0DA}"/>
            </a:ext>
          </a:extLst>
        </xdr:cNvPr>
        <xdr:cNvCxnSpPr/>
      </xdr:nvCxnSpPr>
      <xdr:spPr>
        <a:xfrm flipV="1">
          <a:off x="15481300" y="5717722"/>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54792</xdr:rowOff>
    </xdr:from>
    <xdr:to>
      <xdr:col>76</xdr:col>
      <xdr:colOff>165100</xdr:colOff>
      <xdr:row>33</xdr:row>
      <xdr:rowOff>156392</xdr:rowOff>
    </xdr:to>
    <xdr:sp macro="" textlink="">
      <xdr:nvSpPr>
        <xdr:cNvPr id="389" name="楕円 388">
          <a:extLst>
            <a:ext uri="{FF2B5EF4-FFF2-40B4-BE49-F238E27FC236}">
              <a16:creationId xmlns:a16="http://schemas.microsoft.com/office/drawing/2014/main" id="{089F7942-1CA4-46C8-A411-222DA1931C21}"/>
            </a:ext>
          </a:extLst>
        </xdr:cNvPr>
        <xdr:cNvSpPr/>
      </xdr:nvSpPr>
      <xdr:spPr>
        <a:xfrm>
          <a:off x="14541500" y="571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81099</xdr:rowOff>
    </xdr:from>
    <xdr:to>
      <xdr:col>81</xdr:col>
      <xdr:colOff>50800</xdr:colOff>
      <xdr:row>33</xdr:row>
      <xdr:rowOff>105592</xdr:rowOff>
    </xdr:to>
    <xdr:cxnSp macro="">
      <xdr:nvCxnSpPr>
        <xdr:cNvPr id="390" name="直線コネクタ 389">
          <a:extLst>
            <a:ext uri="{FF2B5EF4-FFF2-40B4-BE49-F238E27FC236}">
              <a16:creationId xmlns:a16="http://schemas.microsoft.com/office/drawing/2014/main" id="{B783D0C6-34F5-4D9E-A54F-35453BCCBA2D}"/>
            </a:ext>
          </a:extLst>
        </xdr:cNvPr>
        <xdr:cNvCxnSpPr/>
      </xdr:nvCxnSpPr>
      <xdr:spPr>
        <a:xfrm flipV="1">
          <a:off x="14592300" y="573894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391" name="n_1aveValue【認定こども園・幼稚園・保育所】&#10;有形固定資産減価償却率">
          <a:extLst>
            <a:ext uri="{FF2B5EF4-FFF2-40B4-BE49-F238E27FC236}">
              <a16:creationId xmlns:a16="http://schemas.microsoft.com/office/drawing/2014/main" id="{3360E700-23DC-488B-9DAD-70A0ECF874D2}"/>
            </a:ext>
          </a:extLst>
        </xdr:cNvPr>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392" name="n_2aveValue【認定こども園・幼稚園・保育所】&#10;有形固定資産減価償却率">
          <a:extLst>
            <a:ext uri="{FF2B5EF4-FFF2-40B4-BE49-F238E27FC236}">
              <a16:creationId xmlns:a16="http://schemas.microsoft.com/office/drawing/2014/main" id="{45EB88F4-F7C3-4482-9223-146C57CFD88F}"/>
            </a:ext>
          </a:extLst>
        </xdr:cNvPr>
        <xdr:cNvSpPr txBox="1"/>
      </xdr:nvSpPr>
      <xdr:spPr>
        <a:xfrm>
          <a:off x="14389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393" name="n_3aveValue【認定こども園・幼稚園・保育所】&#10;有形固定資産減価償却率">
          <a:extLst>
            <a:ext uri="{FF2B5EF4-FFF2-40B4-BE49-F238E27FC236}">
              <a16:creationId xmlns:a16="http://schemas.microsoft.com/office/drawing/2014/main" id="{12F9B84A-794A-47A9-9F50-7BCBCD053A1E}"/>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148426</xdr:rowOff>
    </xdr:from>
    <xdr:ext cx="405111" cy="259045"/>
    <xdr:sp macro="" textlink="">
      <xdr:nvSpPr>
        <xdr:cNvPr id="394" name="n_1mainValue【認定こども園・幼稚園・保育所】&#10;有形固定資産減価償却率">
          <a:extLst>
            <a:ext uri="{FF2B5EF4-FFF2-40B4-BE49-F238E27FC236}">
              <a16:creationId xmlns:a16="http://schemas.microsoft.com/office/drawing/2014/main" id="{86441547-BD8B-42FB-9DD3-4FF2FEB58162}"/>
            </a:ext>
          </a:extLst>
        </xdr:cNvPr>
        <xdr:cNvSpPr txBox="1"/>
      </xdr:nvSpPr>
      <xdr:spPr>
        <a:xfrm>
          <a:off x="15266044" y="5463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1469</xdr:rowOff>
    </xdr:from>
    <xdr:ext cx="405111" cy="259045"/>
    <xdr:sp macro="" textlink="">
      <xdr:nvSpPr>
        <xdr:cNvPr id="395" name="n_2mainValue【認定こども園・幼稚園・保育所】&#10;有形固定資産減価償却率">
          <a:extLst>
            <a:ext uri="{FF2B5EF4-FFF2-40B4-BE49-F238E27FC236}">
              <a16:creationId xmlns:a16="http://schemas.microsoft.com/office/drawing/2014/main" id="{C89E4E98-1A64-4F0E-9C9F-B60891DA52DA}"/>
            </a:ext>
          </a:extLst>
        </xdr:cNvPr>
        <xdr:cNvSpPr txBox="1"/>
      </xdr:nvSpPr>
      <xdr:spPr>
        <a:xfrm>
          <a:off x="14389744" y="548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a:extLst>
            <a:ext uri="{FF2B5EF4-FFF2-40B4-BE49-F238E27FC236}">
              <a16:creationId xmlns:a16="http://schemas.microsoft.com/office/drawing/2014/main" id="{247FDEBF-0530-4F4C-840C-08F2801B66A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a:extLst>
            <a:ext uri="{FF2B5EF4-FFF2-40B4-BE49-F238E27FC236}">
              <a16:creationId xmlns:a16="http://schemas.microsoft.com/office/drawing/2014/main" id="{F8E5D405-DA81-4CDA-AAA9-8BBD97B2B74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a:extLst>
            <a:ext uri="{FF2B5EF4-FFF2-40B4-BE49-F238E27FC236}">
              <a16:creationId xmlns:a16="http://schemas.microsoft.com/office/drawing/2014/main" id="{141A6918-AB2D-4148-BA2B-9FB0A7CC8A0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a:extLst>
            <a:ext uri="{FF2B5EF4-FFF2-40B4-BE49-F238E27FC236}">
              <a16:creationId xmlns:a16="http://schemas.microsoft.com/office/drawing/2014/main" id="{BAFF5B8E-32D8-40A1-A91A-FA15469CCCB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a:extLst>
            <a:ext uri="{FF2B5EF4-FFF2-40B4-BE49-F238E27FC236}">
              <a16:creationId xmlns:a16="http://schemas.microsoft.com/office/drawing/2014/main" id="{2A34B480-80C9-4D7C-86AE-5D650B7DF0A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a:extLst>
            <a:ext uri="{FF2B5EF4-FFF2-40B4-BE49-F238E27FC236}">
              <a16:creationId xmlns:a16="http://schemas.microsoft.com/office/drawing/2014/main" id="{8B3D9028-C9DE-4683-98D6-51589C5F2AA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a:extLst>
            <a:ext uri="{FF2B5EF4-FFF2-40B4-BE49-F238E27FC236}">
              <a16:creationId xmlns:a16="http://schemas.microsoft.com/office/drawing/2014/main" id="{4266BAAC-602A-4603-98ED-230AA960CC3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a:extLst>
            <a:ext uri="{FF2B5EF4-FFF2-40B4-BE49-F238E27FC236}">
              <a16:creationId xmlns:a16="http://schemas.microsoft.com/office/drawing/2014/main" id="{E146FDF4-5F5D-43A7-9D3E-0B15E790FFF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a:extLst>
            <a:ext uri="{FF2B5EF4-FFF2-40B4-BE49-F238E27FC236}">
              <a16:creationId xmlns:a16="http://schemas.microsoft.com/office/drawing/2014/main" id="{CE09926E-0096-4594-B2A8-667173D85E5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a:extLst>
            <a:ext uri="{FF2B5EF4-FFF2-40B4-BE49-F238E27FC236}">
              <a16:creationId xmlns:a16="http://schemas.microsoft.com/office/drawing/2014/main" id="{A853BAA7-88D5-4407-B996-73679BC22D6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6" name="直線コネクタ 405">
          <a:extLst>
            <a:ext uri="{FF2B5EF4-FFF2-40B4-BE49-F238E27FC236}">
              <a16:creationId xmlns:a16="http://schemas.microsoft.com/office/drawing/2014/main" id="{E8B68CB0-E70A-4DE7-BAE5-A42590B53FCE}"/>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8505360A-393D-4A20-B7BD-87CCD24D2A5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8" name="直線コネクタ 407">
          <a:extLst>
            <a:ext uri="{FF2B5EF4-FFF2-40B4-BE49-F238E27FC236}">
              <a16:creationId xmlns:a16="http://schemas.microsoft.com/office/drawing/2014/main" id="{1F397A96-B481-4C7B-8080-A7165350930B}"/>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9" name="テキスト ボックス 408">
          <a:extLst>
            <a:ext uri="{FF2B5EF4-FFF2-40B4-BE49-F238E27FC236}">
              <a16:creationId xmlns:a16="http://schemas.microsoft.com/office/drawing/2014/main" id="{70178F96-93DC-4C3C-8DCA-9AC41C845968}"/>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0" name="直線コネクタ 409">
          <a:extLst>
            <a:ext uri="{FF2B5EF4-FFF2-40B4-BE49-F238E27FC236}">
              <a16:creationId xmlns:a16="http://schemas.microsoft.com/office/drawing/2014/main" id="{8478855F-1FBA-4725-A832-829B7BD69BC3}"/>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1" name="テキスト ボックス 410">
          <a:extLst>
            <a:ext uri="{FF2B5EF4-FFF2-40B4-BE49-F238E27FC236}">
              <a16:creationId xmlns:a16="http://schemas.microsoft.com/office/drawing/2014/main" id="{6FE970D3-D6AC-448E-BF48-31678249D777}"/>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2" name="直線コネクタ 411">
          <a:extLst>
            <a:ext uri="{FF2B5EF4-FFF2-40B4-BE49-F238E27FC236}">
              <a16:creationId xmlns:a16="http://schemas.microsoft.com/office/drawing/2014/main" id="{39B931D1-86E8-4C70-97A2-BB55D80E87EC}"/>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3" name="テキスト ボックス 412">
          <a:extLst>
            <a:ext uri="{FF2B5EF4-FFF2-40B4-BE49-F238E27FC236}">
              <a16:creationId xmlns:a16="http://schemas.microsoft.com/office/drawing/2014/main" id="{6FA92820-8FF1-439C-89C1-E47D4777BEA9}"/>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4" name="直線コネクタ 413">
          <a:extLst>
            <a:ext uri="{FF2B5EF4-FFF2-40B4-BE49-F238E27FC236}">
              <a16:creationId xmlns:a16="http://schemas.microsoft.com/office/drawing/2014/main" id="{1978B357-4617-4F59-A06D-044BC895EE2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5" name="テキスト ボックス 414">
          <a:extLst>
            <a:ext uri="{FF2B5EF4-FFF2-40B4-BE49-F238E27FC236}">
              <a16:creationId xmlns:a16="http://schemas.microsoft.com/office/drawing/2014/main" id="{CE3AAB28-43C5-47C6-A18D-EA8270971426}"/>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6" name="直線コネクタ 415">
          <a:extLst>
            <a:ext uri="{FF2B5EF4-FFF2-40B4-BE49-F238E27FC236}">
              <a16:creationId xmlns:a16="http://schemas.microsoft.com/office/drawing/2014/main" id="{5356329A-7365-47C9-A452-37A535EF8E99}"/>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7" name="テキスト ボックス 416">
          <a:extLst>
            <a:ext uri="{FF2B5EF4-FFF2-40B4-BE49-F238E27FC236}">
              <a16:creationId xmlns:a16="http://schemas.microsoft.com/office/drawing/2014/main" id="{C40BD248-B6C8-4217-87E8-96EC3A748853}"/>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a:extLst>
            <a:ext uri="{FF2B5EF4-FFF2-40B4-BE49-F238E27FC236}">
              <a16:creationId xmlns:a16="http://schemas.microsoft.com/office/drawing/2014/main" id="{EF2D6091-98B0-4D3C-B79D-87455FDFF31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9" name="テキスト ボックス 418">
          <a:extLst>
            <a:ext uri="{FF2B5EF4-FFF2-40B4-BE49-F238E27FC236}">
              <a16:creationId xmlns:a16="http://schemas.microsoft.com/office/drawing/2014/main" id="{092DD9FC-5A29-49B3-A37A-143EEBB5B0C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認定こども園・幼稚園・保育所】&#10;一人当たり面積グラフ枠">
          <a:extLst>
            <a:ext uri="{FF2B5EF4-FFF2-40B4-BE49-F238E27FC236}">
              <a16:creationId xmlns:a16="http://schemas.microsoft.com/office/drawing/2014/main" id="{7013BEAB-4817-4C46-ADC9-D2D054666E7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21" name="直線コネクタ 420">
          <a:extLst>
            <a:ext uri="{FF2B5EF4-FFF2-40B4-BE49-F238E27FC236}">
              <a16:creationId xmlns:a16="http://schemas.microsoft.com/office/drawing/2014/main" id="{BD886CF9-79A1-4F3F-841F-36A4936D82E8}"/>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22" name="【認定こども園・幼稚園・保育所】&#10;一人当たり面積最小値テキスト">
          <a:extLst>
            <a:ext uri="{FF2B5EF4-FFF2-40B4-BE49-F238E27FC236}">
              <a16:creationId xmlns:a16="http://schemas.microsoft.com/office/drawing/2014/main" id="{C08FC9DA-75AF-41EF-ADA5-14865868FD91}"/>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23" name="直線コネクタ 422">
          <a:extLst>
            <a:ext uri="{FF2B5EF4-FFF2-40B4-BE49-F238E27FC236}">
              <a16:creationId xmlns:a16="http://schemas.microsoft.com/office/drawing/2014/main" id="{52336CCF-4713-493A-BF71-F47ED5C93296}"/>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24" name="【認定こども園・幼稚園・保育所】&#10;一人当たり面積最大値テキスト">
          <a:extLst>
            <a:ext uri="{FF2B5EF4-FFF2-40B4-BE49-F238E27FC236}">
              <a16:creationId xmlns:a16="http://schemas.microsoft.com/office/drawing/2014/main" id="{3FC14A04-4A5E-40EE-B200-C466F2AB6B9B}"/>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25" name="直線コネクタ 424">
          <a:extLst>
            <a:ext uri="{FF2B5EF4-FFF2-40B4-BE49-F238E27FC236}">
              <a16:creationId xmlns:a16="http://schemas.microsoft.com/office/drawing/2014/main" id="{01ED1717-58E6-4C16-B303-2FC3D37C3619}"/>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134818</xdr:rowOff>
    </xdr:from>
    <xdr:ext cx="469744" cy="259045"/>
    <xdr:sp macro="" textlink="">
      <xdr:nvSpPr>
        <xdr:cNvPr id="426" name="【認定こども園・幼稚園・保育所】&#10;一人当たり面積平均値テキスト">
          <a:extLst>
            <a:ext uri="{FF2B5EF4-FFF2-40B4-BE49-F238E27FC236}">
              <a16:creationId xmlns:a16="http://schemas.microsoft.com/office/drawing/2014/main" id="{0EAD36D0-34FA-4853-AB6A-0508F055ADD9}"/>
            </a:ext>
          </a:extLst>
        </xdr:cNvPr>
        <xdr:cNvSpPr txBox="1"/>
      </xdr:nvSpPr>
      <xdr:spPr>
        <a:xfrm>
          <a:off x="22199600" y="664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27" name="フローチャート: 判断 426">
          <a:extLst>
            <a:ext uri="{FF2B5EF4-FFF2-40B4-BE49-F238E27FC236}">
              <a16:creationId xmlns:a16="http://schemas.microsoft.com/office/drawing/2014/main" id="{C3D8AF79-33F0-416F-99F8-E0BB6AEA477A}"/>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28" name="フローチャート: 判断 427">
          <a:extLst>
            <a:ext uri="{FF2B5EF4-FFF2-40B4-BE49-F238E27FC236}">
              <a16:creationId xmlns:a16="http://schemas.microsoft.com/office/drawing/2014/main" id="{8E2B0E81-246B-4EC3-9D56-9EBB6A427F4B}"/>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29" name="フローチャート: 判断 428">
          <a:extLst>
            <a:ext uri="{FF2B5EF4-FFF2-40B4-BE49-F238E27FC236}">
              <a16:creationId xmlns:a16="http://schemas.microsoft.com/office/drawing/2014/main" id="{B1BD0D4D-EFD8-4B15-924F-317E6F80D880}"/>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30" name="フローチャート: 判断 429">
          <a:extLst>
            <a:ext uri="{FF2B5EF4-FFF2-40B4-BE49-F238E27FC236}">
              <a16:creationId xmlns:a16="http://schemas.microsoft.com/office/drawing/2014/main" id="{91ED274A-F692-4128-BB1A-B5594725E2B0}"/>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9B1898E3-E1CB-48D4-8299-2E7DAB0B49C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98623B92-9438-4EF0-A53B-C412557EF66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F012ACF6-FF9D-4AB3-95DD-BDB845B3C16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C28CFC7A-1E39-4503-878C-F3BD2770466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5253C78D-3966-46A5-930C-DC305F76F47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153851</xdr:rowOff>
    </xdr:from>
    <xdr:to>
      <xdr:col>116</xdr:col>
      <xdr:colOff>114300</xdr:colOff>
      <xdr:row>41</xdr:row>
      <xdr:rowOff>84001</xdr:rowOff>
    </xdr:to>
    <xdr:sp macro="" textlink="">
      <xdr:nvSpPr>
        <xdr:cNvPr id="436" name="楕円 435">
          <a:extLst>
            <a:ext uri="{FF2B5EF4-FFF2-40B4-BE49-F238E27FC236}">
              <a16:creationId xmlns:a16="http://schemas.microsoft.com/office/drawing/2014/main" id="{5DB9B86B-89A1-472E-AA86-F96CDCA7DAFE}"/>
            </a:ext>
          </a:extLst>
        </xdr:cNvPr>
        <xdr:cNvSpPr/>
      </xdr:nvSpPr>
      <xdr:spPr>
        <a:xfrm>
          <a:off x="22110700" y="701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132278</xdr:rowOff>
    </xdr:from>
    <xdr:ext cx="469744" cy="259045"/>
    <xdr:sp macro="" textlink="">
      <xdr:nvSpPr>
        <xdr:cNvPr id="437" name="【認定こども園・幼稚園・保育所】&#10;一人当たり面積該当値テキスト">
          <a:extLst>
            <a:ext uri="{FF2B5EF4-FFF2-40B4-BE49-F238E27FC236}">
              <a16:creationId xmlns:a16="http://schemas.microsoft.com/office/drawing/2014/main" id="{739E69C1-9B2D-492F-99B1-82E828A15843}"/>
            </a:ext>
          </a:extLst>
        </xdr:cNvPr>
        <xdr:cNvSpPr txBox="1"/>
      </xdr:nvSpPr>
      <xdr:spPr>
        <a:xfrm>
          <a:off x="22199600" y="6990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158206</xdr:rowOff>
    </xdr:from>
    <xdr:to>
      <xdr:col>112</xdr:col>
      <xdr:colOff>38100</xdr:colOff>
      <xdr:row>41</xdr:row>
      <xdr:rowOff>88356</xdr:rowOff>
    </xdr:to>
    <xdr:sp macro="" textlink="">
      <xdr:nvSpPr>
        <xdr:cNvPr id="438" name="楕円 437">
          <a:extLst>
            <a:ext uri="{FF2B5EF4-FFF2-40B4-BE49-F238E27FC236}">
              <a16:creationId xmlns:a16="http://schemas.microsoft.com/office/drawing/2014/main" id="{E6C46219-568F-4132-8E08-B9F95182C432}"/>
            </a:ext>
          </a:extLst>
        </xdr:cNvPr>
        <xdr:cNvSpPr/>
      </xdr:nvSpPr>
      <xdr:spPr>
        <a:xfrm>
          <a:off x="21272500" y="701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33201</xdr:rowOff>
    </xdr:from>
    <xdr:to>
      <xdr:col>116</xdr:col>
      <xdr:colOff>63500</xdr:colOff>
      <xdr:row>41</xdr:row>
      <xdr:rowOff>37556</xdr:rowOff>
    </xdr:to>
    <xdr:cxnSp macro="">
      <xdr:nvCxnSpPr>
        <xdr:cNvPr id="439" name="直線コネクタ 438">
          <a:extLst>
            <a:ext uri="{FF2B5EF4-FFF2-40B4-BE49-F238E27FC236}">
              <a16:creationId xmlns:a16="http://schemas.microsoft.com/office/drawing/2014/main" id="{E9CE3468-21FF-4D5C-B39A-7BD7EC8C2B6D}"/>
            </a:ext>
          </a:extLst>
        </xdr:cNvPr>
        <xdr:cNvCxnSpPr/>
      </xdr:nvCxnSpPr>
      <xdr:spPr>
        <a:xfrm flipV="1">
          <a:off x="21323300" y="7062651"/>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164737</xdr:rowOff>
    </xdr:from>
    <xdr:to>
      <xdr:col>107</xdr:col>
      <xdr:colOff>101600</xdr:colOff>
      <xdr:row>41</xdr:row>
      <xdr:rowOff>94887</xdr:rowOff>
    </xdr:to>
    <xdr:sp macro="" textlink="">
      <xdr:nvSpPr>
        <xdr:cNvPr id="440" name="楕円 439">
          <a:extLst>
            <a:ext uri="{FF2B5EF4-FFF2-40B4-BE49-F238E27FC236}">
              <a16:creationId xmlns:a16="http://schemas.microsoft.com/office/drawing/2014/main" id="{E55797B6-B2B5-4C27-95B3-ADD14090BD33}"/>
            </a:ext>
          </a:extLst>
        </xdr:cNvPr>
        <xdr:cNvSpPr/>
      </xdr:nvSpPr>
      <xdr:spPr>
        <a:xfrm>
          <a:off x="20383500" y="702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37556</xdr:rowOff>
    </xdr:from>
    <xdr:to>
      <xdr:col>111</xdr:col>
      <xdr:colOff>177800</xdr:colOff>
      <xdr:row>41</xdr:row>
      <xdr:rowOff>44087</xdr:rowOff>
    </xdr:to>
    <xdr:cxnSp macro="">
      <xdr:nvCxnSpPr>
        <xdr:cNvPr id="441" name="直線コネクタ 440">
          <a:extLst>
            <a:ext uri="{FF2B5EF4-FFF2-40B4-BE49-F238E27FC236}">
              <a16:creationId xmlns:a16="http://schemas.microsoft.com/office/drawing/2014/main" id="{9E164208-5450-4999-BA76-992C06B211C7}"/>
            </a:ext>
          </a:extLst>
        </xdr:cNvPr>
        <xdr:cNvCxnSpPr/>
      </xdr:nvCxnSpPr>
      <xdr:spPr>
        <a:xfrm flipV="1">
          <a:off x="20434300" y="70670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53176</xdr:rowOff>
    </xdr:from>
    <xdr:ext cx="469744" cy="259045"/>
    <xdr:sp macro="" textlink="">
      <xdr:nvSpPr>
        <xdr:cNvPr id="442" name="n_1aveValue【認定こども園・幼稚園・保育所】&#10;一人当たり面積">
          <a:extLst>
            <a:ext uri="{FF2B5EF4-FFF2-40B4-BE49-F238E27FC236}">
              <a16:creationId xmlns:a16="http://schemas.microsoft.com/office/drawing/2014/main" id="{3B972085-6362-4ADF-B6C5-5048D95310C9}"/>
            </a:ext>
          </a:extLst>
        </xdr:cNvPr>
        <xdr:cNvSpPr txBox="1"/>
      </xdr:nvSpPr>
      <xdr:spPr>
        <a:xfrm>
          <a:off x="2107572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443" name="n_2aveValue【認定こども園・幼稚園・保育所】&#10;一人当たり面積">
          <a:extLst>
            <a:ext uri="{FF2B5EF4-FFF2-40B4-BE49-F238E27FC236}">
              <a16:creationId xmlns:a16="http://schemas.microsoft.com/office/drawing/2014/main" id="{41C76532-87DE-4029-A7A8-9288093118C9}"/>
            </a:ext>
          </a:extLst>
        </xdr:cNvPr>
        <xdr:cNvSpPr txBox="1"/>
      </xdr:nvSpPr>
      <xdr:spPr>
        <a:xfrm>
          <a:off x="20199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444" name="n_3aveValue【認定こども園・幼稚園・保育所】&#10;一人当たり面積">
          <a:extLst>
            <a:ext uri="{FF2B5EF4-FFF2-40B4-BE49-F238E27FC236}">
              <a16:creationId xmlns:a16="http://schemas.microsoft.com/office/drawing/2014/main" id="{354F4891-25AD-4997-B570-BD9C723F6197}"/>
            </a:ext>
          </a:extLst>
        </xdr:cNvPr>
        <xdr:cNvSpPr txBox="1"/>
      </xdr:nvSpPr>
      <xdr:spPr>
        <a:xfrm>
          <a:off x="19310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79483</xdr:rowOff>
    </xdr:from>
    <xdr:ext cx="469744" cy="259045"/>
    <xdr:sp macro="" textlink="">
      <xdr:nvSpPr>
        <xdr:cNvPr id="445" name="n_1mainValue【認定こども園・幼稚園・保育所】&#10;一人当たり面積">
          <a:extLst>
            <a:ext uri="{FF2B5EF4-FFF2-40B4-BE49-F238E27FC236}">
              <a16:creationId xmlns:a16="http://schemas.microsoft.com/office/drawing/2014/main" id="{E94D72D1-EA04-4056-9A70-5D8F2614ACD6}"/>
            </a:ext>
          </a:extLst>
        </xdr:cNvPr>
        <xdr:cNvSpPr txBox="1"/>
      </xdr:nvSpPr>
      <xdr:spPr>
        <a:xfrm>
          <a:off x="21075727" y="710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86014</xdr:rowOff>
    </xdr:from>
    <xdr:ext cx="469744" cy="259045"/>
    <xdr:sp macro="" textlink="">
      <xdr:nvSpPr>
        <xdr:cNvPr id="446" name="n_2mainValue【認定こども園・幼稚園・保育所】&#10;一人当たり面積">
          <a:extLst>
            <a:ext uri="{FF2B5EF4-FFF2-40B4-BE49-F238E27FC236}">
              <a16:creationId xmlns:a16="http://schemas.microsoft.com/office/drawing/2014/main" id="{514BAD2B-E191-47D0-9CE8-AC9DC2141A99}"/>
            </a:ext>
          </a:extLst>
        </xdr:cNvPr>
        <xdr:cNvSpPr txBox="1"/>
      </xdr:nvSpPr>
      <xdr:spPr>
        <a:xfrm>
          <a:off x="20199427" y="711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a:extLst>
            <a:ext uri="{FF2B5EF4-FFF2-40B4-BE49-F238E27FC236}">
              <a16:creationId xmlns:a16="http://schemas.microsoft.com/office/drawing/2014/main" id="{62FCF209-3652-478D-BE93-196D02E6546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a:extLst>
            <a:ext uri="{FF2B5EF4-FFF2-40B4-BE49-F238E27FC236}">
              <a16:creationId xmlns:a16="http://schemas.microsoft.com/office/drawing/2014/main" id="{21EDDCCF-1366-4C00-BF46-50DD47DA4AB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a:extLst>
            <a:ext uri="{FF2B5EF4-FFF2-40B4-BE49-F238E27FC236}">
              <a16:creationId xmlns:a16="http://schemas.microsoft.com/office/drawing/2014/main" id="{12DF8707-955B-49C7-A8BC-41149CDCCBB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a:extLst>
            <a:ext uri="{FF2B5EF4-FFF2-40B4-BE49-F238E27FC236}">
              <a16:creationId xmlns:a16="http://schemas.microsoft.com/office/drawing/2014/main" id="{306FED38-3A1D-49FD-8B0D-7609EB84976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a:extLst>
            <a:ext uri="{FF2B5EF4-FFF2-40B4-BE49-F238E27FC236}">
              <a16:creationId xmlns:a16="http://schemas.microsoft.com/office/drawing/2014/main" id="{FA59BF2E-3F1A-4D56-81F6-4575BB3F369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a:extLst>
            <a:ext uri="{FF2B5EF4-FFF2-40B4-BE49-F238E27FC236}">
              <a16:creationId xmlns:a16="http://schemas.microsoft.com/office/drawing/2014/main" id="{A57B150E-0442-4570-A8CF-72F30FC55B1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a:extLst>
            <a:ext uri="{FF2B5EF4-FFF2-40B4-BE49-F238E27FC236}">
              <a16:creationId xmlns:a16="http://schemas.microsoft.com/office/drawing/2014/main" id="{E609E2A9-C8DE-4C1C-ACE5-6927A7055E2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a:extLst>
            <a:ext uri="{FF2B5EF4-FFF2-40B4-BE49-F238E27FC236}">
              <a16:creationId xmlns:a16="http://schemas.microsoft.com/office/drawing/2014/main" id="{077B211C-7D10-47C2-BA42-261E8D51E1F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5" name="テキスト ボックス 454">
          <a:extLst>
            <a:ext uri="{FF2B5EF4-FFF2-40B4-BE49-F238E27FC236}">
              <a16:creationId xmlns:a16="http://schemas.microsoft.com/office/drawing/2014/main" id="{669CC4E8-D7C2-4E30-BA75-C44AB839F54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6" name="直線コネクタ 455">
          <a:extLst>
            <a:ext uri="{FF2B5EF4-FFF2-40B4-BE49-F238E27FC236}">
              <a16:creationId xmlns:a16="http://schemas.microsoft.com/office/drawing/2014/main" id="{599AE72F-CE54-4EE2-9210-5E49893F91B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7" name="直線コネクタ 456">
          <a:extLst>
            <a:ext uri="{FF2B5EF4-FFF2-40B4-BE49-F238E27FC236}">
              <a16:creationId xmlns:a16="http://schemas.microsoft.com/office/drawing/2014/main" id="{AF06DE22-2597-43BA-AAD7-EC2CF71D82E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8" name="テキスト ボックス 457">
          <a:extLst>
            <a:ext uri="{FF2B5EF4-FFF2-40B4-BE49-F238E27FC236}">
              <a16:creationId xmlns:a16="http://schemas.microsoft.com/office/drawing/2014/main" id="{930ED41E-BDBA-4122-8424-1F00DDC6C461}"/>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9" name="直線コネクタ 458">
          <a:extLst>
            <a:ext uri="{FF2B5EF4-FFF2-40B4-BE49-F238E27FC236}">
              <a16:creationId xmlns:a16="http://schemas.microsoft.com/office/drawing/2014/main" id="{2835C1DC-29F3-4C1E-8FD3-F132E76C390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0" name="テキスト ボックス 459">
          <a:extLst>
            <a:ext uri="{FF2B5EF4-FFF2-40B4-BE49-F238E27FC236}">
              <a16:creationId xmlns:a16="http://schemas.microsoft.com/office/drawing/2014/main" id="{6A561AA0-F370-4E85-80E2-85FA72AA733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1" name="直線コネクタ 460">
          <a:extLst>
            <a:ext uri="{FF2B5EF4-FFF2-40B4-BE49-F238E27FC236}">
              <a16:creationId xmlns:a16="http://schemas.microsoft.com/office/drawing/2014/main" id="{2E7A1B02-C1C3-4AA2-99EA-F6A4ECD6488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2" name="テキスト ボックス 461">
          <a:extLst>
            <a:ext uri="{FF2B5EF4-FFF2-40B4-BE49-F238E27FC236}">
              <a16:creationId xmlns:a16="http://schemas.microsoft.com/office/drawing/2014/main" id="{2973E0B6-DEB1-4C9A-9257-7DEA82C81FF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3" name="直線コネクタ 462">
          <a:extLst>
            <a:ext uri="{FF2B5EF4-FFF2-40B4-BE49-F238E27FC236}">
              <a16:creationId xmlns:a16="http://schemas.microsoft.com/office/drawing/2014/main" id="{D8874CBD-9530-4729-AFB6-7DFC1B6C624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4" name="テキスト ボックス 463">
          <a:extLst>
            <a:ext uri="{FF2B5EF4-FFF2-40B4-BE49-F238E27FC236}">
              <a16:creationId xmlns:a16="http://schemas.microsoft.com/office/drawing/2014/main" id="{3C37C135-F51B-4675-8F86-FFF210A222E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5" name="直線コネクタ 464">
          <a:extLst>
            <a:ext uri="{FF2B5EF4-FFF2-40B4-BE49-F238E27FC236}">
              <a16:creationId xmlns:a16="http://schemas.microsoft.com/office/drawing/2014/main" id="{959BB1EE-65F9-4585-91B7-32593A2FFB1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6" name="テキスト ボックス 465">
          <a:extLst>
            <a:ext uri="{FF2B5EF4-FFF2-40B4-BE49-F238E27FC236}">
              <a16:creationId xmlns:a16="http://schemas.microsoft.com/office/drawing/2014/main" id="{A7CB671D-3D31-445F-A4B6-46E27CFEF63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7" name="直線コネクタ 466">
          <a:extLst>
            <a:ext uri="{FF2B5EF4-FFF2-40B4-BE49-F238E27FC236}">
              <a16:creationId xmlns:a16="http://schemas.microsoft.com/office/drawing/2014/main" id="{FF6D20D8-EF94-40ED-AB31-3D634AFF275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8" name="テキスト ボックス 467">
          <a:extLst>
            <a:ext uri="{FF2B5EF4-FFF2-40B4-BE49-F238E27FC236}">
              <a16:creationId xmlns:a16="http://schemas.microsoft.com/office/drawing/2014/main" id="{703F211A-3E9A-4C46-A372-36CED7BD7722}"/>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9" name="直線コネクタ 468">
          <a:extLst>
            <a:ext uri="{FF2B5EF4-FFF2-40B4-BE49-F238E27FC236}">
              <a16:creationId xmlns:a16="http://schemas.microsoft.com/office/drawing/2014/main" id="{E1E815DC-39F9-409E-84D7-7F11F8465DC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0" name="テキスト ボックス 469">
          <a:extLst>
            <a:ext uri="{FF2B5EF4-FFF2-40B4-BE49-F238E27FC236}">
              <a16:creationId xmlns:a16="http://schemas.microsoft.com/office/drawing/2014/main" id="{4E0880AC-5B84-4C74-ADA4-F1E340D04923}"/>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1" name="【学校施設】&#10;有形固定資産減価償却率グラフ枠">
          <a:extLst>
            <a:ext uri="{FF2B5EF4-FFF2-40B4-BE49-F238E27FC236}">
              <a16:creationId xmlns:a16="http://schemas.microsoft.com/office/drawing/2014/main" id="{3D4D1A20-272E-429E-81F4-E3AA041B5E0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72" name="直線コネクタ 471">
          <a:extLst>
            <a:ext uri="{FF2B5EF4-FFF2-40B4-BE49-F238E27FC236}">
              <a16:creationId xmlns:a16="http://schemas.microsoft.com/office/drawing/2014/main" id="{F90B70C3-D68A-4830-B293-6106770C31BA}"/>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73" name="【学校施設】&#10;有形固定資産減価償却率最小値テキスト">
          <a:extLst>
            <a:ext uri="{FF2B5EF4-FFF2-40B4-BE49-F238E27FC236}">
              <a16:creationId xmlns:a16="http://schemas.microsoft.com/office/drawing/2014/main" id="{CEB4BC1D-A32E-4BEC-BB6D-C77A51A6D0BB}"/>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74" name="直線コネクタ 473">
          <a:extLst>
            <a:ext uri="{FF2B5EF4-FFF2-40B4-BE49-F238E27FC236}">
              <a16:creationId xmlns:a16="http://schemas.microsoft.com/office/drawing/2014/main" id="{2C38573B-1118-49BC-A169-7F66F6102FA2}"/>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5" name="【学校施設】&#10;有形固定資産減価償却率最大値テキスト">
          <a:extLst>
            <a:ext uri="{FF2B5EF4-FFF2-40B4-BE49-F238E27FC236}">
              <a16:creationId xmlns:a16="http://schemas.microsoft.com/office/drawing/2014/main" id="{BB95E199-68DF-4CC5-A2EE-15D4B8B467AC}"/>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6" name="直線コネクタ 475">
          <a:extLst>
            <a:ext uri="{FF2B5EF4-FFF2-40B4-BE49-F238E27FC236}">
              <a16:creationId xmlns:a16="http://schemas.microsoft.com/office/drawing/2014/main" id="{E04576BC-F6CA-4161-8F3D-F60F961FFC71}"/>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477" name="【学校施設】&#10;有形固定資産減価償却率平均値テキスト">
          <a:extLst>
            <a:ext uri="{FF2B5EF4-FFF2-40B4-BE49-F238E27FC236}">
              <a16:creationId xmlns:a16="http://schemas.microsoft.com/office/drawing/2014/main" id="{FD965F82-CCC8-4315-9EBC-DD67E73EE904}"/>
            </a:ext>
          </a:extLst>
        </xdr:cNvPr>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478" name="フローチャート: 判断 477">
          <a:extLst>
            <a:ext uri="{FF2B5EF4-FFF2-40B4-BE49-F238E27FC236}">
              <a16:creationId xmlns:a16="http://schemas.microsoft.com/office/drawing/2014/main" id="{6E411C56-0557-4D17-8F2D-D039FE3808D2}"/>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479" name="フローチャート: 判断 478">
          <a:extLst>
            <a:ext uri="{FF2B5EF4-FFF2-40B4-BE49-F238E27FC236}">
              <a16:creationId xmlns:a16="http://schemas.microsoft.com/office/drawing/2014/main" id="{2E9379F2-6D2D-4AD5-B04D-1FED2824FFFC}"/>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80" name="フローチャート: 判断 479">
          <a:extLst>
            <a:ext uri="{FF2B5EF4-FFF2-40B4-BE49-F238E27FC236}">
              <a16:creationId xmlns:a16="http://schemas.microsoft.com/office/drawing/2014/main" id="{A72DFF2A-E102-4074-9BB1-CA943F4F6FCE}"/>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481" name="フローチャート: 判断 480">
          <a:extLst>
            <a:ext uri="{FF2B5EF4-FFF2-40B4-BE49-F238E27FC236}">
              <a16:creationId xmlns:a16="http://schemas.microsoft.com/office/drawing/2014/main" id="{478369D5-5167-4219-B1AB-155EA799FB75}"/>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C227C398-B04C-4155-A377-4D6C1B19150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4708AB90-528B-4E1D-ADC6-95D90FBB009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DD1BB130-626D-4D3A-8656-25CB1DB17A6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879FCCEB-3F90-4A6D-B680-E477C1106E6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527811C0-A8D5-4B00-83D4-6E296AA2EAD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99423</xdr:rowOff>
    </xdr:from>
    <xdr:to>
      <xdr:col>85</xdr:col>
      <xdr:colOff>177800</xdr:colOff>
      <xdr:row>58</xdr:row>
      <xdr:rowOff>29573</xdr:rowOff>
    </xdr:to>
    <xdr:sp macro="" textlink="">
      <xdr:nvSpPr>
        <xdr:cNvPr id="487" name="楕円 486">
          <a:extLst>
            <a:ext uri="{FF2B5EF4-FFF2-40B4-BE49-F238E27FC236}">
              <a16:creationId xmlns:a16="http://schemas.microsoft.com/office/drawing/2014/main" id="{5385A94D-0B94-4357-8072-D611500AE9F7}"/>
            </a:ext>
          </a:extLst>
        </xdr:cNvPr>
        <xdr:cNvSpPr/>
      </xdr:nvSpPr>
      <xdr:spPr>
        <a:xfrm>
          <a:off x="16268700" y="98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122300</xdr:rowOff>
    </xdr:from>
    <xdr:ext cx="405111" cy="259045"/>
    <xdr:sp macro="" textlink="">
      <xdr:nvSpPr>
        <xdr:cNvPr id="488" name="【学校施設】&#10;有形固定資産減価償却率該当値テキスト">
          <a:extLst>
            <a:ext uri="{FF2B5EF4-FFF2-40B4-BE49-F238E27FC236}">
              <a16:creationId xmlns:a16="http://schemas.microsoft.com/office/drawing/2014/main" id="{B1EEC172-7E8E-4D3D-8122-A9F768C3C594}"/>
            </a:ext>
          </a:extLst>
        </xdr:cNvPr>
        <xdr:cNvSpPr txBox="1"/>
      </xdr:nvSpPr>
      <xdr:spPr>
        <a:xfrm>
          <a:off x="16357600" y="972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119017</xdr:rowOff>
    </xdr:from>
    <xdr:to>
      <xdr:col>81</xdr:col>
      <xdr:colOff>101600</xdr:colOff>
      <xdr:row>58</xdr:row>
      <xdr:rowOff>49167</xdr:rowOff>
    </xdr:to>
    <xdr:sp macro="" textlink="">
      <xdr:nvSpPr>
        <xdr:cNvPr id="489" name="楕円 488">
          <a:extLst>
            <a:ext uri="{FF2B5EF4-FFF2-40B4-BE49-F238E27FC236}">
              <a16:creationId xmlns:a16="http://schemas.microsoft.com/office/drawing/2014/main" id="{EED629DD-1975-4E1D-B855-A3C52DFB7D02}"/>
            </a:ext>
          </a:extLst>
        </xdr:cNvPr>
        <xdr:cNvSpPr/>
      </xdr:nvSpPr>
      <xdr:spPr>
        <a:xfrm>
          <a:off x="15430500" y="989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150223</xdr:rowOff>
    </xdr:from>
    <xdr:to>
      <xdr:col>85</xdr:col>
      <xdr:colOff>127000</xdr:colOff>
      <xdr:row>57</xdr:row>
      <xdr:rowOff>169817</xdr:rowOff>
    </xdr:to>
    <xdr:cxnSp macro="">
      <xdr:nvCxnSpPr>
        <xdr:cNvPr id="490" name="直線コネクタ 489">
          <a:extLst>
            <a:ext uri="{FF2B5EF4-FFF2-40B4-BE49-F238E27FC236}">
              <a16:creationId xmlns:a16="http://schemas.microsoft.com/office/drawing/2014/main" id="{3141322B-9F98-4292-A395-730A96E7E8B7}"/>
            </a:ext>
          </a:extLst>
        </xdr:cNvPr>
        <xdr:cNvCxnSpPr/>
      </xdr:nvCxnSpPr>
      <xdr:spPr>
        <a:xfrm flipV="1">
          <a:off x="15481300" y="992287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145143</xdr:rowOff>
    </xdr:from>
    <xdr:to>
      <xdr:col>76</xdr:col>
      <xdr:colOff>165100</xdr:colOff>
      <xdr:row>58</xdr:row>
      <xdr:rowOff>75293</xdr:rowOff>
    </xdr:to>
    <xdr:sp macro="" textlink="">
      <xdr:nvSpPr>
        <xdr:cNvPr id="491" name="楕円 490">
          <a:extLst>
            <a:ext uri="{FF2B5EF4-FFF2-40B4-BE49-F238E27FC236}">
              <a16:creationId xmlns:a16="http://schemas.microsoft.com/office/drawing/2014/main" id="{F7F92165-DE4F-4EFD-BA1C-4A634FD17CFA}"/>
            </a:ext>
          </a:extLst>
        </xdr:cNvPr>
        <xdr:cNvSpPr/>
      </xdr:nvSpPr>
      <xdr:spPr>
        <a:xfrm>
          <a:off x="14541500" y="99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169817</xdr:rowOff>
    </xdr:from>
    <xdr:to>
      <xdr:col>81</xdr:col>
      <xdr:colOff>50800</xdr:colOff>
      <xdr:row>58</xdr:row>
      <xdr:rowOff>24493</xdr:rowOff>
    </xdr:to>
    <xdr:cxnSp macro="">
      <xdr:nvCxnSpPr>
        <xdr:cNvPr id="492" name="直線コネクタ 491">
          <a:extLst>
            <a:ext uri="{FF2B5EF4-FFF2-40B4-BE49-F238E27FC236}">
              <a16:creationId xmlns:a16="http://schemas.microsoft.com/office/drawing/2014/main" id="{21EED282-F065-4C52-A976-8D0E49F185EA}"/>
            </a:ext>
          </a:extLst>
        </xdr:cNvPr>
        <xdr:cNvCxnSpPr/>
      </xdr:nvCxnSpPr>
      <xdr:spPr>
        <a:xfrm flipV="1">
          <a:off x="14592300" y="994246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84381</xdr:rowOff>
    </xdr:from>
    <xdr:ext cx="405111" cy="259045"/>
    <xdr:sp macro="" textlink="">
      <xdr:nvSpPr>
        <xdr:cNvPr id="493" name="n_1aveValue【学校施設】&#10;有形固定資産減価償却率">
          <a:extLst>
            <a:ext uri="{FF2B5EF4-FFF2-40B4-BE49-F238E27FC236}">
              <a16:creationId xmlns:a16="http://schemas.microsoft.com/office/drawing/2014/main" id="{56420E42-7988-4E5E-B1F7-756375DA5911}"/>
            </a:ext>
          </a:extLst>
        </xdr:cNvPr>
        <xdr:cNvSpPr txBox="1"/>
      </xdr:nvSpPr>
      <xdr:spPr>
        <a:xfrm>
          <a:off x="152660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494" name="n_2aveValue【学校施設】&#10;有形固定資産減価償却率">
          <a:extLst>
            <a:ext uri="{FF2B5EF4-FFF2-40B4-BE49-F238E27FC236}">
              <a16:creationId xmlns:a16="http://schemas.microsoft.com/office/drawing/2014/main" id="{67D99ADE-3188-4255-8846-8A2E781442A2}"/>
            </a:ext>
          </a:extLst>
        </xdr:cNvPr>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495" name="n_3aveValue【学校施設】&#10;有形固定資産減価償却率">
          <a:extLst>
            <a:ext uri="{FF2B5EF4-FFF2-40B4-BE49-F238E27FC236}">
              <a16:creationId xmlns:a16="http://schemas.microsoft.com/office/drawing/2014/main" id="{1F3A6538-6D0A-4144-B400-6020D8CBBFA9}"/>
            </a:ext>
          </a:extLst>
        </xdr:cNvPr>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65694</xdr:rowOff>
    </xdr:from>
    <xdr:ext cx="405111" cy="259045"/>
    <xdr:sp macro="" textlink="">
      <xdr:nvSpPr>
        <xdr:cNvPr id="496" name="n_1mainValue【学校施設】&#10;有形固定資産減価償却率">
          <a:extLst>
            <a:ext uri="{FF2B5EF4-FFF2-40B4-BE49-F238E27FC236}">
              <a16:creationId xmlns:a16="http://schemas.microsoft.com/office/drawing/2014/main" id="{2103985B-87D8-4266-8002-677C5E25A0F8}"/>
            </a:ext>
          </a:extLst>
        </xdr:cNvPr>
        <xdr:cNvSpPr txBox="1"/>
      </xdr:nvSpPr>
      <xdr:spPr>
        <a:xfrm>
          <a:off x="15266044" y="9666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91820</xdr:rowOff>
    </xdr:from>
    <xdr:ext cx="405111" cy="259045"/>
    <xdr:sp macro="" textlink="">
      <xdr:nvSpPr>
        <xdr:cNvPr id="497" name="n_2mainValue【学校施設】&#10;有形固定資産減価償却率">
          <a:extLst>
            <a:ext uri="{FF2B5EF4-FFF2-40B4-BE49-F238E27FC236}">
              <a16:creationId xmlns:a16="http://schemas.microsoft.com/office/drawing/2014/main" id="{190E37B3-919F-4B73-9FA7-8DDA5AE69C47}"/>
            </a:ext>
          </a:extLst>
        </xdr:cNvPr>
        <xdr:cNvSpPr txBox="1"/>
      </xdr:nvSpPr>
      <xdr:spPr>
        <a:xfrm>
          <a:off x="14389744" y="969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8" name="正方形/長方形 497">
          <a:extLst>
            <a:ext uri="{FF2B5EF4-FFF2-40B4-BE49-F238E27FC236}">
              <a16:creationId xmlns:a16="http://schemas.microsoft.com/office/drawing/2014/main" id="{A390092D-B3A7-4244-A4EB-C0F83FEA35F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9" name="正方形/長方形 498">
          <a:extLst>
            <a:ext uri="{FF2B5EF4-FFF2-40B4-BE49-F238E27FC236}">
              <a16:creationId xmlns:a16="http://schemas.microsoft.com/office/drawing/2014/main" id="{D111B384-F447-4C57-AAA6-CD7D42EAC16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0" name="正方形/長方形 499">
          <a:extLst>
            <a:ext uri="{FF2B5EF4-FFF2-40B4-BE49-F238E27FC236}">
              <a16:creationId xmlns:a16="http://schemas.microsoft.com/office/drawing/2014/main" id="{6CA9B5C6-1DF1-4260-9D5F-895C191D473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1" name="正方形/長方形 500">
          <a:extLst>
            <a:ext uri="{FF2B5EF4-FFF2-40B4-BE49-F238E27FC236}">
              <a16:creationId xmlns:a16="http://schemas.microsoft.com/office/drawing/2014/main" id="{D22E7816-2EEF-4D6C-8CC4-1230B5BD8EF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2" name="正方形/長方形 501">
          <a:extLst>
            <a:ext uri="{FF2B5EF4-FFF2-40B4-BE49-F238E27FC236}">
              <a16:creationId xmlns:a16="http://schemas.microsoft.com/office/drawing/2014/main" id="{8995A46A-76B5-4E7F-8081-CC9DAB78D63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3" name="正方形/長方形 502">
          <a:extLst>
            <a:ext uri="{FF2B5EF4-FFF2-40B4-BE49-F238E27FC236}">
              <a16:creationId xmlns:a16="http://schemas.microsoft.com/office/drawing/2014/main" id="{A34FAEB1-4AB0-4154-ACEA-4A7A54CCA48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4" name="正方形/長方形 503">
          <a:extLst>
            <a:ext uri="{FF2B5EF4-FFF2-40B4-BE49-F238E27FC236}">
              <a16:creationId xmlns:a16="http://schemas.microsoft.com/office/drawing/2014/main" id="{97A0B904-E376-4487-B357-47B9E4A13F0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5" name="正方形/長方形 504">
          <a:extLst>
            <a:ext uri="{FF2B5EF4-FFF2-40B4-BE49-F238E27FC236}">
              <a16:creationId xmlns:a16="http://schemas.microsoft.com/office/drawing/2014/main" id="{593566AB-B47C-4429-AE87-736C5CBDFB4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6" name="テキスト ボックス 505">
          <a:extLst>
            <a:ext uri="{FF2B5EF4-FFF2-40B4-BE49-F238E27FC236}">
              <a16:creationId xmlns:a16="http://schemas.microsoft.com/office/drawing/2014/main" id="{5147319D-EA8C-4817-8F9B-35071191FBD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7" name="直線コネクタ 506">
          <a:extLst>
            <a:ext uri="{FF2B5EF4-FFF2-40B4-BE49-F238E27FC236}">
              <a16:creationId xmlns:a16="http://schemas.microsoft.com/office/drawing/2014/main" id="{A7AF14DC-3C63-4CFE-8781-9F8CE7E934B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8" name="直線コネクタ 507">
          <a:extLst>
            <a:ext uri="{FF2B5EF4-FFF2-40B4-BE49-F238E27FC236}">
              <a16:creationId xmlns:a16="http://schemas.microsoft.com/office/drawing/2014/main" id="{72E43C03-5A1C-43E8-A928-A2E7313DBCA3}"/>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9" name="テキスト ボックス 508">
          <a:extLst>
            <a:ext uri="{FF2B5EF4-FFF2-40B4-BE49-F238E27FC236}">
              <a16:creationId xmlns:a16="http://schemas.microsoft.com/office/drawing/2014/main" id="{51408AEB-6E13-49EE-8464-8882427CDA71}"/>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10" name="直線コネクタ 509">
          <a:extLst>
            <a:ext uri="{FF2B5EF4-FFF2-40B4-BE49-F238E27FC236}">
              <a16:creationId xmlns:a16="http://schemas.microsoft.com/office/drawing/2014/main" id="{E233554F-916D-4DBD-A767-CADF4D9042DC}"/>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11" name="テキスト ボックス 510">
          <a:extLst>
            <a:ext uri="{FF2B5EF4-FFF2-40B4-BE49-F238E27FC236}">
              <a16:creationId xmlns:a16="http://schemas.microsoft.com/office/drawing/2014/main" id="{091DD7DF-7353-40DA-99EF-81A18694DD38}"/>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2" name="直線コネクタ 511">
          <a:extLst>
            <a:ext uri="{FF2B5EF4-FFF2-40B4-BE49-F238E27FC236}">
              <a16:creationId xmlns:a16="http://schemas.microsoft.com/office/drawing/2014/main" id="{050C134B-F457-48BF-80C4-AC1861B4FFB2}"/>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13" name="テキスト ボックス 512">
          <a:extLst>
            <a:ext uri="{FF2B5EF4-FFF2-40B4-BE49-F238E27FC236}">
              <a16:creationId xmlns:a16="http://schemas.microsoft.com/office/drawing/2014/main" id="{12DA8448-C1E9-4681-8C65-354804FCFB04}"/>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4" name="直線コネクタ 513">
          <a:extLst>
            <a:ext uri="{FF2B5EF4-FFF2-40B4-BE49-F238E27FC236}">
              <a16:creationId xmlns:a16="http://schemas.microsoft.com/office/drawing/2014/main" id="{52442157-C444-4D62-AB1F-3FE13D0271B7}"/>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15" name="テキスト ボックス 514">
          <a:extLst>
            <a:ext uri="{FF2B5EF4-FFF2-40B4-BE49-F238E27FC236}">
              <a16:creationId xmlns:a16="http://schemas.microsoft.com/office/drawing/2014/main" id="{26076D9C-8061-4B74-BA10-49CA4920A847}"/>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6" name="直線コネクタ 515">
          <a:extLst>
            <a:ext uri="{FF2B5EF4-FFF2-40B4-BE49-F238E27FC236}">
              <a16:creationId xmlns:a16="http://schemas.microsoft.com/office/drawing/2014/main" id="{123F7CA4-491B-4195-BC34-43AD67AC391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17" name="テキスト ボックス 516">
          <a:extLst>
            <a:ext uri="{FF2B5EF4-FFF2-40B4-BE49-F238E27FC236}">
              <a16:creationId xmlns:a16="http://schemas.microsoft.com/office/drawing/2014/main" id="{33C204B3-CEAF-476B-AB10-014BAD0E4396}"/>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8" name="直線コネクタ 517">
          <a:extLst>
            <a:ext uri="{FF2B5EF4-FFF2-40B4-BE49-F238E27FC236}">
              <a16:creationId xmlns:a16="http://schemas.microsoft.com/office/drawing/2014/main" id="{A8911E92-CEA9-42F6-BAFB-668BE2358745}"/>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19" name="テキスト ボックス 518">
          <a:extLst>
            <a:ext uri="{FF2B5EF4-FFF2-40B4-BE49-F238E27FC236}">
              <a16:creationId xmlns:a16="http://schemas.microsoft.com/office/drawing/2014/main" id="{D9F49B97-B64E-470C-803C-1C2F6ADEE891}"/>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a:extLst>
            <a:ext uri="{FF2B5EF4-FFF2-40B4-BE49-F238E27FC236}">
              <a16:creationId xmlns:a16="http://schemas.microsoft.com/office/drawing/2014/main" id="{3C480474-2059-40E4-ABA7-8F9ADD15BC2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21" name="テキスト ボックス 520">
          <a:extLst>
            <a:ext uri="{FF2B5EF4-FFF2-40B4-BE49-F238E27FC236}">
              <a16:creationId xmlns:a16="http://schemas.microsoft.com/office/drawing/2014/main" id="{ABE1FE7B-F283-4DFE-86A7-D833C889A063}"/>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a:extLst>
            <a:ext uri="{FF2B5EF4-FFF2-40B4-BE49-F238E27FC236}">
              <a16:creationId xmlns:a16="http://schemas.microsoft.com/office/drawing/2014/main" id="{2C146D41-5198-4371-96D9-1E7CB001762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23" name="直線コネクタ 522">
          <a:extLst>
            <a:ext uri="{FF2B5EF4-FFF2-40B4-BE49-F238E27FC236}">
              <a16:creationId xmlns:a16="http://schemas.microsoft.com/office/drawing/2014/main" id="{ECFA0C9E-0784-42A7-8FF5-9723A862ED19}"/>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24" name="【学校施設】&#10;一人当たり面積最小値テキスト">
          <a:extLst>
            <a:ext uri="{FF2B5EF4-FFF2-40B4-BE49-F238E27FC236}">
              <a16:creationId xmlns:a16="http://schemas.microsoft.com/office/drawing/2014/main" id="{68925D1F-1425-4374-83B9-0929499ECC3E}"/>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25" name="直線コネクタ 524">
          <a:extLst>
            <a:ext uri="{FF2B5EF4-FFF2-40B4-BE49-F238E27FC236}">
              <a16:creationId xmlns:a16="http://schemas.microsoft.com/office/drawing/2014/main" id="{8976A778-6E7B-46D4-A9F0-64CD8CC25B7B}"/>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26" name="【学校施設】&#10;一人当たり面積最大値テキスト">
          <a:extLst>
            <a:ext uri="{FF2B5EF4-FFF2-40B4-BE49-F238E27FC236}">
              <a16:creationId xmlns:a16="http://schemas.microsoft.com/office/drawing/2014/main" id="{9E46F37E-8649-498F-8555-5CE8774D4DEA}"/>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27" name="直線コネクタ 526">
          <a:extLst>
            <a:ext uri="{FF2B5EF4-FFF2-40B4-BE49-F238E27FC236}">
              <a16:creationId xmlns:a16="http://schemas.microsoft.com/office/drawing/2014/main" id="{280D3727-C5A1-49D7-A693-8CC81AA43065}"/>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528" name="【学校施設】&#10;一人当たり面積平均値テキスト">
          <a:extLst>
            <a:ext uri="{FF2B5EF4-FFF2-40B4-BE49-F238E27FC236}">
              <a16:creationId xmlns:a16="http://schemas.microsoft.com/office/drawing/2014/main" id="{3EC1B6A6-ED26-4F0E-BCF9-04B9F7A73F62}"/>
            </a:ext>
          </a:extLst>
        </xdr:cNvPr>
        <xdr:cNvSpPr txBox="1"/>
      </xdr:nvSpPr>
      <xdr:spPr>
        <a:xfrm>
          <a:off x="22199600" y="10756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29" name="フローチャート: 判断 528">
          <a:extLst>
            <a:ext uri="{FF2B5EF4-FFF2-40B4-BE49-F238E27FC236}">
              <a16:creationId xmlns:a16="http://schemas.microsoft.com/office/drawing/2014/main" id="{BD608268-14FE-44EB-86AB-61E0DD1D1636}"/>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30" name="フローチャート: 判断 529">
          <a:extLst>
            <a:ext uri="{FF2B5EF4-FFF2-40B4-BE49-F238E27FC236}">
              <a16:creationId xmlns:a16="http://schemas.microsoft.com/office/drawing/2014/main" id="{4A3DE018-80A5-4ABF-A402-9B3E0D01262B}"/>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31" name="フローチャート: 判断 530">
          <a:extLst>
            <a:ext uri="{FF2B5EF4-FFF2-40B4-BE49-F238E27FC236}">
              <a16:creationId xmlns:a16="http://schemas.microsoft.com/office/drawing/2014/main" id="{7FB9387B-0F5C-4C08-A257-3E86D8C35B1B}"/>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32" name="フローチャート: 判断 531">
          <a:extLst>
            <a:ext uri="{FF2B5EF4-FFF2-40B4-BE49-F238E27FC236}">
              <a16:creationId xmlns:a16="http://schemas.microsoft.com/office/drawing/2014/main" id="{AF241A99-A4AE-49A6-82D8-D42C6F8760BE}"/>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780B86E0-5495-4F90-82E6-D79F3D41649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E7C4262E-2322-4174-9EE0-6E11F9E5557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D56AD63A-EC7C-496A-93C8-40CA55ED214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6973E6BD-42E2-4C6B-9FAF-3864A00F52E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AB91C540-EC10-437C-BDFF-231A11D8B1D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128977</xdr:rowOff>
    </xdr:from>
    <xdr:to>
      <xdr:col>116</xdr:col>
      <xdr:colOff>114300</xdr:colOff>
      <xdr:row>64</xdr:row>
      <xdr:rowOff>59127</xdr:rowOff>
    </xdr:to>
    <xdr:sp macro="" textlink="">
      <xdr:nvSpPr>
        <xdr:cNvPr id="538" name="楕円 537">
          <a:extLst>
            <a:ext uri="{FF2B5EF4-FFF2-40B4-BE49-F238E27FC236}">
              <a16:creationId xmlns:a16="http://schemas.microsoft.com/office/drawing/2014/main" id="{FA83DE47-B659-4622-9BA7-A0D2BC4D24A0}"/>
            </a:ext>
          </a:extLst>
        </xdr:cNvPr>
        <xdr:cNvSpPr/>
      </xdr:nvSpPr>
      <xdr:spPr>
        <a:xfrm>
          <a:off x="22110700" y="1093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82552</xdr:rowOff>
    </xdr:from>
    <xdr:ext cx="469744" cy="259045"/>
    <xdr:sp macro="" textlink="">
      <xdr:nvSpPr>
        <xdr:cNvPr id="539" name="【学校施設】&#10;一人当たり面積該当値テキスト">
          <a:extLst>
            <a:ext uri="{FF2B5EF4-FFF2-40B4-BE49-F238E27FC236}">
              <a16:creationId xmlns:a16="http://schemas.microsoft.com/office/drawing/2014/main" id="{D0654BEA-CFE1-4066-82B9-B402CCB0968D}"/>
            </a:ext>
          </a:extLst>
        </xdr:cNvPr>
        <xdr:cNvSpPr txBox="1"/>
      </xdr:nvSpPr>
      <xdr:spPr>
        <a:xfrm>
          <a:off x="22199600" y="1088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131558</xdr:rowOff>
    </xdr:from>
    <xdr:to>
      <xdr:col>112</xdr:col>
      <xdr:colOff>38100</xdr:colOff>
      <xdr:row>64</xdr:row>
      <xdr:rowOff>61708</xdr:rowOff>
    </xdr:to>
    <xdr:sp macro="" textlink="">
      <xdr:nvSpPr>
        <xdr:cNvPr id="540" name="楕円 539">
          <a:extLst>
            <a:ext uri="{FF2B5EF4-FFF2-40B4-BE49-F238E27FC236}">
              <a16:creationId xmlns:a16="http://schemas.microsoft.com/office/drawing/2014/main" id="{E26687DC-79D5-41E3-A9C8-152098BFCAA5}"/>
            </a:ext>
          </a:extLst>
        </xdr:cNvPr>
        <xdr:cNvSpPr/>
      </xdr:nvSpPr>
      <xdr:spPr>
        <a:xfrm>
          <a:off x="21272500" y="1093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8327</xdr:rowOff>
    </xdr:from>
    <xdr:to>
      <xdr:col>116</xdr:col>
      <xdr:colOff>63500</xdr:colOff>
      <xdr:row>64</xdr:row>
      <xdr:rowOff>10908</xdr:rowOff>
    </xdr:to>
    <xdr:cxnSp macro="">
      <xdr:nvCxnSpPr>
        <xdr:cNvPr id="541" name="直線コネクタ 540">
          <a:extLst>
            <a:ext uri="{FF2B5EF4-FFF2-40B4-BE49-F238E27FC236}">
              <a16:creationId xmlns:a16="http://schemas.microsoft.com/office/drawing/2014/main" id="{6BD27AAF-3518-4BBA-A10B-8B80E365776C}"/>
            </a:ext>
          </a:extLst>
        </xdr:cNvPr>
        <xdr:cNvCxnSpPr/>
      </xdr:nvCxnSpPr>
      <xdr:spPr>
        <a:xfrm flipV="1">
          <a:off x="21323300" y="10981127"/>
          <a:ext cx="838200" cy="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134790</xdr:rowOff>
    </xdr:from>
    <xdr:to>
      <xdr:col>107</xdr:col>
      <xdr:colOff>101600</xdr:colOff>
      <xdr:row>64</xdr:row>
      <xdr:rowOff>64940</xdr:rowOff>
    </xdr:to>
    <xdr:sp macro="" textlink="">
      <xdr:nvSpPr>
        <xdr:cNvPr id="542" name="楕円 541">
          <a:extLst>
            <a:ext uri="{FF2B5EF4-FFF2-40B4-BE49-F238E27FC236}">
              <a16:creationId xmlns:a16="http://schemas.microsoft.com/office/drawing/2014/main" id="{FE27EC6F-9FFB-47F8-B70D-FFBBB8401738}"/>
            </a:ext>
          </a:extLst>
        </xdr:cNvPr>
        <xdr:cNvSpPr/>
      </xdr:nvSpPr>
      <xdr:spPr>
        <a:xfrm>
          <a:off x="20383500" y="1093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10908</xdr:rowOff>
    </xdr:from>
    <xdr:to>
      <xdr:col>111</xdr:col>
      <xdr:colOff>177800</xdr:colOff>
      <xdr:row>64</xdr:row>
      <xdr:rowOff>14140</xdr:rowOff>
    </xdr:to>
    <xdr:cxnSp macro="">
      <xdr:nvCxnSpPr>
        <xdr:cNvPr id="543" name="直線コネクタ 542">
          <a:extLst>
            <a:ext uri="{FF2B5EF4-FFF2-40B4-BE49-F238E27FC236}">
              <a16:creationId xmlns:a16="http://schemas.microsoft.com/office/drawing/2014/main" id="{B3323BB8-616C-4AA4-BAB9-DF5EE7B46D85}"/>
            </a:ext>
          </a:extLst>
        </xdr:cNvPr>
        <xdr:cNvCxnSpPr/>
      </xdr:nvCxnSpPr>
      <xdr:spPr>
        <a:xfrm flipV="1">
          <a:off x="20434300" y="10983708"/>
          <a:ext cx="8890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544" name="n_1aveValue【学校施設】&#10;一人当たり面積">
          <a:extLst>
            <a:ext uri="{FF2B5EF4-FFF2-40B4-BE49-F238E27FC236}">
              <a16:creationId xmlns:a16="http://schemas.microsoft.com/office/drawing/2014/main" id="{FA511DBC-E6C7-45A4-8884-ABA791D84071}"/>
            </a:ext>
          </a:extLst>
        </xdr:cNvPr>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545" name="n_2aveValue【学校施設】&#10;一人当たり面積">
          <a:extLst>
            <a:ext uri="{FF2B5EF4-FFF2-40B4-BE49-F238E27FC236}">
              <a16:creationId xmlns:a16="http://schemas.microsoft.com/office/drawing/2014/main" id="{E46F575A-E41F-46B6-84B9-F1944529FFE3}"/>
            </a:ext>
          </a:extLst>
        </xdr:cNvPr>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546" name="n_3aveValue【学校施設】&#10;一人当たり面積">
          <a:extLst>
            <a:ext uri="{FF2B5EF4-FFF2-40B4-BE49-F238E27FC236}">
              <a16:creationId xmlns:a16="http://schemas.microsoft.com/office/drawing/2014/main" id="{87695645-F4C6-40E1-8997-D62E91042E68}"/>
            </a:ext>
          </a:extLst>
        </xdr:cNvPr>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52835</xdr:rowOff>
    </xdr:from>
    <xdr:ext cx="469744" cy="259045"/>
    <xdr:sp macro="" textlink="">
      <xdr:nvSpPr>
        <xdr:cNvPr id="547" name="n_1mainValue【学校施設】&#10;一人当たり面積">
          <a:extLst>
            <a:ext uri="{FF2B5EF4-FFF2-40B4-BE49-F238E27FC236}">
              <a16:creationId xmlns:a16="http://schemas.microsoft.com/office/drawing/2014/main" id="{0BEC53CD-79A5-4711-90DC-9510AABE34A6}"/>
            </a:ext>
          </a:extLst>
        </xdr:cNvPr>
        <xdr:cNvSpPr txBox="1"/>
      </xdr:nvSpPr>
      <xdr:spPr>
        <a:xfrm>
          <a:off x="21075727" y="1102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56067</xdr:rowOff>
    </xdr:from>
    <xdr:ext cx="469744" cy="259045"/>
    <xdr:sp macro="" textlink="">
      <xdr:nvSpPr>
        <xdr:cNvPr id="548" name="n_2mainValue【学校施設】&#10;一人当たり面積">
          <a:extLst>
            <a:ext uri="{FF2B5EF4-FFF2-40B4-BE49-F238E27FC236}">
              <a16:creationId xmlns:a16="http://schemas.microsoft.com/office/drawing/2014/main" id="{CEAAB301-D47D-4C04-AFDF-AE06D505EED2}"/>
            </a:ext>
          </a:extLst>
        </xdr:cNvPr>
        <xdr:cNvSpPr txBox="1"/>
      </xdr:nvSpPr>
      <xdr:spPr>
        <a:xfrm>
          <a:off x="20199427" y="1102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a:extLst>
            <a:ext uri="{FF2B5EF4-FFF2-40B4-BE49-F238E27FC236}">
              <a16:creationId xmlns:a16="http://schemas.microsoft.com/office/drawing/2014/main" id="{17128B1E-68F0-47C2-B387-98DD81123CA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a:extLst>
            <a:ext uri="{FF2B5EF4-FFF2-40B4-BE49-F238E27FC236}">
              <a16:creationId xmlns:a16="http://schemas.microsoft.com/office/drawing/2014/main" id="{5984DB2F-C23C-42A3-BE3E-DC6AEAFD331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a:extLst>
            <a:ext uri="{FF2B5EF4-FFF2-40B4-BE49-F238E27FC236}">
              <a16:creationId xmlns:a16="http://schemas.microsoft.com/office/drawing/2014/main" id="{3168320C-4C9E-45B6-BABD-19D2CCADAAF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a:extLst>
            <a:ext uri="{FF2B5EF4-FFF2-40B4-BE49-F238E27FC236}">
              <a16:creationId xmlns:a16="http://schemas.microsoft.com/office/drawing/2014/main" id="{E3DF3F51-E311-4ABC-BA6D-EFA39737592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a:extLst>
            <a:ext uri="{FF2B5EF4-FFF2-40B4-BE49-F238E27FC236}">
              <a16:creationId xmlns:a16="http://schemas.microsoft.com/office/drawing/2014/main" id="{525C6C35-1F1B-4A68-A2B0-835011AA807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a:extLst>
            <a:ext uri="{FF2B5EF4-FFF2-40B4-BE49-F238E27FC236}">
              <a16:creationId xmlns:a16="http://schemas.microsoft.com/office/drawing/2014/main" id="{2599BD20-CF8C-4FF0-9DA4-8DE397C64F9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a:extLst>
            <a:ext uri="{FF2B5EF4-FFF2-40B4-BE49-F238E27FC236}">
              <a16:creationId xmlns:a16="http://schemas.microsoft.com/office/drawing/2014/main" id="{79E4EC86-8BC4-4DF5-9FF6-97500738559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a:extLst>
            <a:ext uri="{FF2B5EF4-FFF2-40B4-BE49-F238E27FC236}">
              <a16:creationId xmlns:a16="http://schemas.microsoft.com/office/drawing/2014/main" id="{56736BBC-B1E2-4C60-A358-2B897180EC7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7" name="正方形/長方形 556">
          <a:extLst>
            <a:ext uri="{FF2B5EF4-FFF2-40B4-BE49-F238E27FC236}">
              <a16:creationId xmlns:a16="http://schemas.microsoft.com/office/drawing/2014/main" id="{84B6FFDC-7156-455A-89B1-CE5EC28FEDE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8" name="正方形/長方形 557">
          <a:extLst>
            <a:ext uri="{FF2B5EF4-FFF2-40B4-BE49-F238E27FC236}">
              <a16:creationId xmlns:a16="http://schemas.microsoft.com/office/drawing/2014/main" id="{5B70ED96-24EA-4858-8184-71BF590EDE7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9" name="正方形/長方形 558">
          <a:extLst>
            <a:ext uri="{FF2B5EF4-FFF2-40B4-BE49-F238E27FC236}">
              <a16:creationId xmlns:a16="http://schemas.microsoft.com/office/drawing/2014/main" id="{71CB4F7F-C128-4CE1-85F2-EF640B4AA0D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0" name="正方形/長方形 559">
          <a:extLst>
            <a:ext uri="{FF2B5EF4-FFF2-40B4-BE49-F238E27FC236}">
              <a16:creationId xmlns:a16="http://schemas.microsoft.com/office/drawing/2014/main" id="{668A80AA-38DB-4721-B6BB-79052B0E001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1" name="正方形/長方形 560">
          <a:extLst>
            <a:ext uri="{FF2B5EF4-FFF2-40B4-BE49-F238E27FC236}">
              <a16:creationId xmlns:a16="http://schemas.microsoft.com/office/drawing/2014/main" id="{777F36EB-616C-4AF5-BA13-C9D77CA87F5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2" name="正方形/長方形 561">
          <a:extLst>
            <a:ext uri="{FF2B5EF4-FFF2-40B4-BE49-F238E27FC236}">
              <a16:creationId xmlns:a16="http://schemas.microsoft.com/office/drawing/2014/main" id="{9402A43C-4E1E-4ECF-8A03-4850ED5DD16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3" name="正方形/長方形 562">
          <a:extLst>
            <a:ext uri="{FF2B5EF4-FFF2-40B4-BE49-F238E27FC236}">
              <a16:creationId xmlns:a16="http://schemas.microsoft.com/office/drawing/2014/main" id="{4C0BA311-ABE8-4F9F-8451-CFCD7457EB0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a:extLst>
            <a:ext uri="{FF2B5EF4-FFF2-40B4-BE49-F238E27FC236}">
              <a16:creationId xmlns:a16="http://schemas.microsoft.com/office/drawing/2014/main" id="{A506C59E-39A2-48CA-8B75-0A9E3A4AAE34}"/>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5" name="正方形/長方形 564">
          <a:extLst>
            <a:ext uri="{FF2B5EF4-FFF2-40B4-BE49-F238E27FC236}">
              <a16:creationId xmlns:a16="http://schemas.microsoft.com/office/drawing/2014/main" id="{D43A03F0-CB94-4865-B91A-512C2D5B8B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6" name="正方形/長方形 565">
          <a:extLst>
            <a:ext uri="{FF2B5EF4-FFF2-40B4-BE49-F238E27FC236}">
              <a16:creationId xmlns:a16="http://schemas.microsoft.com/office/drawing/2014/main" id="{F22F9D45-6DF7-4802-A6F6-CB90C8AE0D7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7" name="正方形/長方形 566">
          <a:extLst>
            <a:ext uri="{FF2B5EF4-FFF2-40B4-BE49-F238E27FC236}">
              <a16:creationId xmlns:a16="http://schemas.microsoft.com/office/drawing/2014/main" id="{CE159B42-A963-44AE-A193-1FEE4DC98A0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8" name="正方形/長方形 567">
          <a:extLst>
            <a:ext uri="{FF2B5EF4-FFF2-40B4-BE49-F238E27FC236}">
              <a16:creationId xmlns:a16="http://schemas.microsoft.com/office/drawing/2014/main" id="{6B71E096-6DC6-4214-83DC-E8EF5BF51CC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9" name="正方形/長方形 568">
          <a:extLst>
            <a:ext uri="{FF2B5EF4-FFF2-40B4-BE49-F238E27FC236}">
              <a16:creationId xmlns:a16="http://schemas.microsoft.com/office/drawing/2014/main" id="{8CD8B2AF-2B92-4AE8-B5ED-CB03BF16B6F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0" name="正方形/長方形 569">
          <a:extLst>
            <a:ext uri="{FF2B5EF4-FFF2-40B4-BE49-F238E27FC236}">
              <a16:creationId xmlns:a16="http://schemas.microsoft.com/office/drawing/2014/main" id="{47125131-F388-4769-B909-ECD55F0F744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1" name="正方形/長方形 570">
          <a:extLst>
            <a:ext uri="{FF2B5EF4-FFF2-40B4-BE49-F238E27FC236}">
              <a16:creationId xmlns:a16="http://schemas.microsoft.com/office/drawing/2014/main" id="{F13F76A1-03CA-454D-8AE5-A7A11E353D0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2" name="正方形/長方形 571">
          <a:extLst>
            <a:ext uri="{FF2B5EF4-FFF2-40B4-BE49-F238E27FC236}">
              <a16:creationId xmlns:a16="http://schemas.microsoft.com/office/drawing/2014/main" id="{5BD7B98C-AB27-499C-B07A-AC39E8A3D55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3" name="テキスト ボックス 572">
          <a:extLst>
            <a:ext uri="{FF2B5EF4-FFF2-40B4-BE49-F238E27FC236}">
              <a16:creationId xmlns:a16="http://schemas.microsoft.com/office/drawing/2014/main" id="{1CFD816D-4C76-4A36-B485-0B9B57EB812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4" name="直線コネクタ 573">
          <a:extLst>
            <a:ext uri="{FF2B5EF4-FFF2-40B4-BE49-F238E27FC236}">
              <a16:creationId xmlns:a16="http://schemas.microsoft.com/office/drawing/2014/main" id="{1937214D-854A-4186-9395-B10654703EB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5" name="直線コネクタ 574">
          <a:extLst>
            <a:ext uri="{FF2B5EF4-FFF2-40B4-BE49-F238E27FC236}">
              <a16:creationId xmlns:a16="http://schemas.microsoft.com/office/drawing/2014/main" id="{80FB5866-560D-4175-B465-7050E9FE399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6" name="テキスト ボックス 575">
          <a:extLst>
            <a:ext uri="{FF2B5EF4-FFF2-40B4-BE49-F238E27FC236}">
              <a16:creationId xmlns:a16="http://schemas.microsoft.com/office/drawing/2014/main" id="{C6D4F336-5C33-4E00-BEA5-0F7572AD2FE2}"/>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7" name="直線コネクタ 576">
          <a:extLst>
            <a:ext uri="{FF2B5EF4-FFF2-40B4-BE49-F238E27FC236}">
              <a16:creationId xmlns:a16="http://schemas.microsoft.com/office/drawing/2014/main" id="{6F30164B-D8F8-43F7-9863-5229D228DCA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8" name="テキスト ボックス 577">
          <a:extLst>
            <a:ext uri="{FF2B5EF4-FFF2-40B4-BE49-F238E27FC236}">
              <a16:creationId xmlns:a16="http://schemas.microsoft.com/office/drawing/2014/main" id="{F48748F3-A2FD-420F-8349-6A3935EF338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9" name="直線コネクタ 578">
          <a:extLst>
            <a:ext uri="{FF2B5EF4-FFF2-40B4-BE49-F238E27FC236}">
              <a16:creationId xmlns:a16="http://schemas.microsoft.com/office/drawing/2014/main" id="{A9F36FE9-9C7B-420A-9690-714B7ABFF89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0" name="テキスト ボックス 579">
          <a:extLst>
            <a:ext uri="{FF2B5EF4-FFF2-40B4-BE49-F238E27FC236}">
              <a16:creationId xmlns:a16="http://schemas.microsoft.com/office/drawing/2014/main" id="{1F36F16A-9ECF-4280-A69C-C28A4A2E25A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1" name="直線コネクタ 580">
          <a:extLst>
            <a:ext uri="{FF2B5EF4-FFF2-40B4-BE49-F238E27FC236}">
              <a16:creationId xmlns:a16="http://schemas.microsoft.com/office/drawing/2014/main" id="{732073EE-0B9D-4821-9D14-05CB9B5AA95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2" name="テキスト ボックス 581">
          <a:extLst>
            <a:ext uri="{FF2B5EF4-FFF2-40B4-BE49-F238E27FC236}">
              <a16:creationId xmlns:a16="http://schemas.microsoft.com/office/drawing/2014/main" id="{16237F9D-8353-455D-A30F-ED4C44BB85D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3" name="直線コネクタ 582">
          <a:extLst>
            <a:ext uri="{FF2B5EF4-FFF2-40B4-BE49-F238E27FC236}">
              <a16:creationId xmlns:a16="http://schemas.microsoft.com/office/drawing/2014/main" id="{ECCD871C-3C19-4765-ADC9-2366C81C214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4" name="テキスト ボックス 583">
          <a:extLst>
            <a:ext uri="{FF2B5EF4-FFF2-40B4-BE49-F238E27FC236}">
              <a16:creationId xmlns:a16="http://schemas.microsoft.com/office/drawing/2014/main" id="{8330FDCB-C424-4608-A1CC-B52F6A0C6AA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5" name="直線コネクタ 584">
          <a:extLst>
            <a:ext uri="{FF2B5EF4-FFF2-40B4-BE49-F238E27FC236}">
              <a16:creationId xmlns:a16="http://schemas.microsoft.com/office/drawing/2014/main" id="{F28FAE20-6D19-426D-B13F-37170E0EA56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6" name="テキスト ボックス 585">
          <a:extLst>
            <a:ext uri="{FF2B5EF4-FFF2-40B4-BE49-F238E27FC236}">
              <a16:creationId xmlns:a16="http://schemas.microsoft.com/office/drawing/2014/main" id="{A23657F2-6A12-42E5-9A59-24A8470752B4}"/>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7" name="直線コネクタ 586">
          <a:extLst>
            <a:ext uri="{FF2B5EF4-FFF2-40B4-BE49-F238E27FC236}">
              <a16:creationId xmlns:a16="http://schemas.microsoft.com/office/drawing/2014/main" id="{26A61F4B-F0EF-43B7-B02B-0BC5971CD0C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8" name="テキスト ボックス 587">
          <a:extLst>
            <a:ext uri="{FF2B5EF4-FFF2-40B4-BE49-F238E27FC236}">
              <a16:creationId xmlns:a16="http://schemas.microsoft.com/office/drawing/2014/main" id="{D6144810-6CD1-47A4-AA8F-1AD270C6C5D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9" name="【公民館】&#10;有形固定資産減価償却率グラフ枠">
          <a:extLst>
            <a:ext uri="{FF2B5EF4-FFF2-40B4-BE49-F238E27FC236}">
              <a16:creationId xmlns:a16="http://schemas.microsoft.com/office/drawing/2014/main" id="{50FC8A1E-C532-4B47-B704-F3DD9ED9A27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590" name="直線コネクタ 589">
          <a:extLst>
            <a:ext uri="{FF2B5EF4-FFF2-40B4-BE49-F238E27FC236}">
              <a16:creationId xmlns:a16="http://schemas.microsoft.com/office/drawing/2014/main" id="{89CBDCA2-7CF7-45DC-9FCC-C0888B876AE9}"/>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591" name="【公民館】&#10;有形固定資産減価償却率最小値テキスト">
          <a:extLst>
            <a:ext uri="{FF2B5EF4-FFF2-40B4-BE49-F238E27FC236}">
              <a16:creationId xmlns:a16="http://schemas.microsoft.com/office/drawing/2014/main" id="{5313DC8A-6A76-484E-926A-8519AC9B6EF3}"/>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592" name="直線コネクタ 591">
          <a:extLst>
            <a:ext uri="{FF2B5EF4-FFF2-40B4-BE49-F238E27FC236}">
              <a16:creationId xmlns:a16="http://schemas.microsoft.com/office/drawing/2014/main" id="{0A92052F-566A-41DA-8E73-E7301A720AD9}"/>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93" name="【公民館】&#10;有形固定資産減価償却率最大値テキスト">
          <a:extLst>
            <a:ext uri="{FF2B5EF4-FFF2-40B4-BE49-F238E27FC236}">
              <a16:creationId xmlns:a16="http://schemas.microsoft.com/office/drawing/2014/main" id="{232D9492-40CA-4A15-ABA9-4CFAB931C6C3}"/>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94" name="直線コネクタ 593">
          <a:extLst>
            <a:ext uri="{FF2B5EF4-FFF2-40B4-BE49-F238E27FC236}">
              <a16:creationId xmlns:a16="http://schemas.microsoft.com/office/drawing/2014/main" id="{BA41EA64-644E-4B1C-8202-5F909AFEDC74}"/>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595" name="【公民館】&#10;有形固定資産減価償却率平均値テキスト">
          <a:extLst>
            <a:ext uri="{FF2B5EF4-FFF2-40B4-BE49-F238E27FC236}">
              <a16:creationId xmlns:a16="http://schemas.microsoft.com/office/drawing/2014/main" id="{2CFB137A-18B0-466E-AF3B-E6B7D9D2FB46}"/>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596" name="フローチャート: 判断 595">
          <a:extLst>
            <a:ext uri="{FF2B5EF4-FFF2-40B4-BE49-F238E27FC236}">
              <a16:creationId xmlns:a16="http://schemas.microsoft.com/office/drawing/2014/main" id="{40EB1BDF-75D5-4FBE-A9C5-C5CDB95897AF}"/>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597" name="フローチャート: 判断 596">
          <a:extLst>
            <a:ext uri="{FF2B5EF4-FFF2-40B4-BE49-F238E27FC236}">
              <a16:creationId xmlns:a16="http://schemas.microsoft.com/office/drawing/2014/main" id="{D6875C4A-4BCF-4CE1-9191-D77D8EDB018B}"/>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598" name="フローチャート: 判断 597">
          <a:extLst>
            <a:ext uri="{FF2B5EF4-FFF2-40B4-BE49-F238E27FC236}">
              <a16:creationId xmlns:a16="http://schemas.microsoft.com/office/drawing/2014/main" id="{DA9AEFD1-9D30-4545-B22F-8FFD842A80DC}"/>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599" name="フローチャート: 判断 598">
          <a:extLst>
            <a:ext uri="{FF2B5EF4-FFF2-40B4-BE49-F238E27FC236}">
              <a16:creationId xmlns:a16="http://schemas.microsoft.com/office/drawing/2014/main" id="{A8E5B25E-3CC3-491C-BCB2-329F44B41420}"/>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6F228C0E-B85D-4111-9F74-337C8C0E92B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1" name="テキスト ボックス 600">
          <a:extLst>
            <a:ext uri="{FF2B5EF4-FFF2-40B4-BE49-F238E27FC236}">
              <a16:creationId xmlns:a16="http://schemas.microsoft.com/office/drawing/2014/main" id="{E6CF26BC-7326-443D-938B-9B23ED462A6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758460D9-A700-46C4-B37E-F8F64F23B20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3" name="テキスト ボックス 602">
          <a:extLst>
            <a:ext uri="{FF2B5EF4-FFF2-40B4-BE49-F238E27FC236}">
              <a16:creationId xmlns:a16="http://schemas.microsoft.com/office/drawing/2014/main" id="{FDD7B9FB-347F-48F6-AB7B-6B1C1DEC698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4" name="テキスト ボックス 603">
          <a:extLst>
            <a:ext uri="{FF2B5EF4-FFF2-40B4-BE49-F238E27FC236}">
              <a16:creationId xmlns:a16="http://schemas.microsoft.com/office/drawing/2014/main" id="{BE7B9B4C-C286-418B-BF53-436A1BA51D9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121738</xdr:rowOff>
    </xdr:from>
    <xdr:to>
      <xdr:col>85</xdr:col>
      <xdr:colOff>177800</xdr:colOff>
      <xdr:row>101</xdr:row>
      <xdr:rowOff>51888</xdr:rowOff>
    </xdr:to>
    <xdr:sp macro="" textlink="">
      <xdr:nvSpPr>
        <xdr:cNvPr id="605" name="楕円 604">
          <a:extLst>
            <a:ext uri="{FF2B5EF4-FFF2-40B4-BE49-F238E27FC236}">
              <a16:creationId xmlns:a16="http://schemas.microsoft.com/office/drawing/2014/main" id="{A03F6367-515F-4BEA-8635-328866661ABB}"/>
            </a:ext>
          </a:extLst>
        </xdr:cNvPr>
        <xdr:cNvSpPr/>
      </xdr:nvSpPr>
      <xdr:spPr>
        <a:xfrm>
          <a:off x="16268700" y="172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144615</xdr:rowOff>
    </xdr:from>
    <xdr:ext cx="405111" cy="259045"/>
    <xdr:sp macro="" textlink="">
      <xdr:nvSpPr>
        <xdr:cNvPr id="606" name="【公民館】&#10;有形固定資産減価償却率該当値テキスト">
          <a:extLst>
            <a:ext uri="{FF2B5EF4-FFF2-40B4-BE49-F238E27FC236}">
              <a16:creationId xmlns:a16="http://schemas.microsoft.com/office/drawing/2014/main" id="{E21580F3-C54B-4EBF-B262-D94FFA070FBC}"/>
            </a:ext>
          </a:extLst>
        </xdr:cNvPr>
        <xdr:cNvSpPr txBox="1"/>
      </xdr:nvSpPr>
      <xdr:spPr>
        <a:xfrm>
          <a:off x="16357600" y="1711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5806</xdr:rowOff>
    </xdr:from>
    <xdr:to>
      <xdr:col>81</xdr:col>
      <xdr:colOff>101600</xdr:colOff>
      <xdr:row>101</xdr:row>
      <xdr:rowOff>107406</xdr:rowOff>
    </xdr:to>
    <xdr:sp macro="" textlink="">
      <xdr:nvSpPr>
        <xdr:cNvPr id="607" name="楕円 606">
          <a:extLst>
            <a:ext uri="{FF2B5EF4-FFF2-40B4-BE49-F238E27FC236}">
              <a16:creationId xmlns:a16="http://schemas.microsoft.com/office/drawing/2014/main" id="{B43A984F-505F-4E2B-905D-B395E7BCB6D4}"/>
            </a:ext>
          </a:extLst>
        </xdr:cNvPr>
        <xdr:cNvSpPr/>
      </xdr:nvSpPr>
      <xdr:spPr>
        <a:xfrm>
          <a:off x="15430500" y="1732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1088</xdr:rowOff>
    </xdr:from>
    <xdr:to>
      <xdr:col>85</xdr:col>
      <xdr:colOff>127000</xdr:colOff>
      <xdr:row>101</xdr:row>
      <xdr:rowOff>56606</xdr:rowOff>
    </xdr:to>
    <xdr:cxnSp macro="">
      <xdr:nvCxnSpPr>
        <xdr:cNvPr id="608" name="直線コネクタ 607">
          <a:extLst>
            <a:ext uri="{FF2B5EF4-FFF2-40B4-BE49-F238E27FC236}">
              <a16:creationId xmlns:a16="http://schemas.microsoft.com/office/drawing/2014/main" id="{93CBDE8B-7134-440C-B079-DDD24A8A534C}"/>
            </a:ext>
          </a:extLst>
        </xdr:cNvPr>
        <xdr:cNvCxnSpPr/>
      </xdr:nvCxnSpPr>
      <xdr:spPr>
        <a:xfrm flipV="1">
          <a:off x="15481300" y="17317538"/>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66221</xdr:rowOff>
    </xdr:from>
    <xdr:to>
      <xdr:col>76</xdr:col>
      <xdr:colOff>165100</xdr:colOff>
      <xdr:row>101</xdr:row>
      <xdr:rowOff>167821</xdr:rowOff>
    </xdr:to>
    <xdr:sp macro="" textlink="">
      <xdr:nvSpPr>
        <xdr:cNvPr id="609" name="楕円 608">
          <a:extLst>
            <a:ext uri="{FF2B5EF4-FFF2-40B4-BE49-F238E27FC236}">
              <a16:creationId xmlns:a16="http://schemas.microsoft.com/office/drawing/2014/main" id="{4C479D47-9622-48AC-9C84-989B959AD250}"/>
            </a:ext>
          </a:extLst>
        </xdr:cNvPr>
        <xdr:cNvSpPr/>
      </xdr:nvSpPr>
      <xdr:spPr>
        <a:xfrm>
          <a:off x="14541500" y="173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56606</xdr:rowOff>
    </xdr:from>
    <xdr:to>
      <xdr:col>81</xdr:col>
      <xdr:colOff>50800</xdr:colOff>
      <xdr:row>101</xdr:row>
      <xdr:rowOff>117021</xdr:rowOff>
    </xdr:to>
    <xdr:cxnSp macro="">
      <xdr:nvCxnSpPr>
        <xdr:cNvPr id="610" name="直線コネクタ 609">
          <a:extLst>
            <a:ext uri="{FF2B5EF4-FFF2-40B4-BE49-F238E27FC236}">
              <a16:creationId xmlns:a16="http://schemas.microsoft.com/office/drawing/2014/main" id="{EB8703D3-CE1D-41F8-8E51-768269D9AB7E}"/>
            </a:ext>
          </a:extLst>
        </xdr:cNvPr>
        <xdr:cNvCxnSpPr/>
      </xdr:nvCxnSpPr>
      <xdr:spPr>
        <a:xfrm flipV="1">
          <a:off x="14592300" y="17373056"/>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611" name="n_1aveValue【公民館】&#10;有形固定資産減価償却率">
          <a:extLst>
            <a:ext uri="{FF2B5EF4-FFF2-40B4-BE49-F238E27FC236}">
              <a16:creationId xmlns:a16="http://schemas.microsoft.com/office/drawing/2014/main" id="{23E0717F-DFA8-4633-904A-1D67BC17FBE3}"/>
            </a:ext>
          </a:extLst>
        </xdr:cNvPr>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612" name="n_2aveValue【公民館】&#10;有形固定資産減価償却率">
          <a:extLst>
            <a:ext uri="{FF2B5EF4-FFF2-40B4-BE49-F238E27FC236}">
              <a16:creationId xmlns:a16="http://schemas.microsoft.com/office/drawing/2014/main" id="{D1CE160D-FE72-471A-9516-EB4F5FBAE7C7}"/>
            </a:ext>
          </a:extLst>
        </xdr:cNvPr>
        <xdr:cNvSpPr txBox="1"/>
      </xdr:nvSpPr>
      <xdr:spPr>
        <a:xfrm>
          <a:off x="14389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25961</xdr:rowOff>
    </xdr:from>
    <xdr:ext cx="405111" cy="259045"/>
    <xdr:sp macro="" textlink="">
      <xdr:nvSpPr>
        <xdr:cNvPr id="613" name="n_3aveValue【公民館】&#10;有形固定資産減価償却率">
          <a:extLst>
            <a:ext uri="{FF2B5EF4-FFF2-40B4-BE49-F238E27FC236}">
              <a16:creationId xmlns:a16="http://schemas.microsoft.com/office/drawing/2014/main" id="{8DAA9E72-FA5B-47CE-9FDF-FD41FC608735}"/>
            </a:ext>
          </a:extLst>
        </xdr:cNvPr>
        <xdr:cNvSpPr txBox="1"/>
      </xdr:nvSpPr>
      <xdr:spPr>
        <a:xfrm>
          <a:off x="13500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123933</xdr:rowOff>
    </xdr:from>
    <xdr:ext cx="405111" cy="259045"/>
    <xdr:sp macro="" textlink="">
      <xdr:nvSpPr>
        <xdr:cNvPr id="614" name="n_1mainValue【公民館】&#10;有形固定資産減価償却率">
          <a:extLst>
            <a:ext uri="{FF2B5EF4-FFF2-40B4-BE49-F238E27FC236}">
              <a16:creationId xmlns:a16="http://schemas.microsoft.com/office/drawing/2014/main" id="{C5C78A8B-FBC8-40A9-A1A2-2784B65C0E17}"/>
            </a:ext>
          </a:extLst>
        </xdr:cNvPr>
        <xdr:cNvSpPr txBox="1"/>
      </xdr:nvSpPr>
      <xdr:spPr>
        <a:xfrm>
          <a:off x="15266044" y="1709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12898</xdr:rowOff>
    </xdr:from>
    <xdr:ext cx="405111" cy="259045"/>
    <xdr:sp macro="" textlink="">
      <xdr:nvSpPr>
        <xdr:cNvPr id="615" name="n_2mainValue【公民館】&#10;有形固定資産減価償却率">
          <a:extLst>
            <a:ext uri="{FF2B5EF4-FFF2-40B4-BE49-F238E27FC236}">
              <a16:creationId xmlns:a16="http://schemas.microsoft.com/office/drawing/2014/main" id="{295E4F72-22D2-4533-B3DE-976AD93A856C}"/>
            </a:ext>
          </a:extLst>
        </xdr:cNvPr>
        <xdr:cNvSpPr txBox="1"/>
      </xdr:nvSpPr>
      <xdr:spPr>
        <a:xfrm>
          <a:off x="14389744" y="1715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6" name="正方形/長方形 615">
          <a:extLst>
            <a:ext uri="{FF2B5EF4-FFF2-40B4-BE49-F238E27FC236}">
              <a16:creationId xmlns:a16="http://schemas.microsoft.com/office/drawing/2014/main" id="{534689A4-EF0A-46F8-9DE2-DAA1CC2351D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7" name="正方形/長方形 616">
          <a:extLst>
            <a:ext uri="{FF2B5EF4-FFF2-40B4-BE49-F238E27FC236}">
              <a16:creationId xmlns:a16="http://schemas.microsoft.com/office/drawing/2014/main" id="{9094DC00-1EBB-4CB0-A20B-D95EAA12FE4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8" name="正方形/長方形 617">
          <a:extLst>
            <a:ext uri="{FF2B5EF4-FFF2-40B4-BE49-F238E27FC236}">
              <a16:creationId xmlns:a16="http://schemas.microsoft.com/office/drawing/2014/main" id="{683163BB-FCE9-4506-B6B5-D78AAA6518F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9" name="正方形/長方形 618">
          <a:extLst>
            <a:ext uri="{FF2B5EF4-FFF2-40B4-BE49-F238E27FC236}">
              <a16:creationId xmlns:a16="http://schemas.microsoft.com/office/drawing/2014/main" id="{39233862-6529-40E7-AA6B-F89BA1993B9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0" name="正方形/長方形 619">
          <a:extLst>
            <a:ext uri="{FF2B5EF4-FFF2-40B4-BE49-F238E27FC236}">
              <a16:creationId xmlns:a16="http://schemas.microsoft.com/office/drawing/2014/main" id="{B2210EEA-645F-4B1E-A1A4-D814B7AAEA1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1" name="正方形/長方形 620">
          <a:extLst>
            <a:ext uri="{FF2B5EF4-FFF2-40B4-BE49-F238E27FC236}">
              <a16:creationId xmlns:a16="http://schemas.microsoft.com/office/drawing/2014/main" id="{ACC1C524-D327-4B15-9384-32A9449BE7F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2" name="正方形/長方形 621">
          <a:extLst>
            <a:ext uri="{FF2B5EF4-FFF2-40B4-BE49-F238E27FC236}">
              <a16:creationId xmlns:a16="http://schemas.microsoft.com/office/drawing/2014/main" id="{37AD486D-EF7A-40C9-BEEB-7A75DB4AB47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3" name="正方形/長方形 622">
          <a:extLst>
            <a:ext uri="{FF2B5EF4-FFF2-40B4-BE49-F238E27FC236}">
              <a16:creationId xmlns:a16="http://schemas.microsoft.com/office/drawing/2014/main" id="{BE00429D-971A-4A98-8537-4765A3947EB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4" name="テキスト ボックス 623">
          <a:extLst>
            <a:ext uri="{FF2B5EF4-FFF2-40B4-BE49-F238E27FC236}">
              <a16:creationId xmlns:a16="http://schemas.microsoft.com/office/drawing/2014/main" id="{9B3980D9-7F80-4B21-84CD-87121C157C6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5" name="直線コネクタ 624">
          <a:extLst>
            <a:ext uri="{FF2B5EF4-FFF2-40B4-BE49-F238E27FC236}">
              <a16:creationId xmlns:a16="http://schemas.microsoft.com/office/drawing/2014/main" id="{9FA7EBDA-DE2F-4FB7-B63F-852E794FD55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6" name="直線コネクタ 625">
          <a:extLst>
            <a:ext uri="{FF2B5EF4-FFF2-40B4-BE49-F238E27FC236}">
              <a16:creationId xmlns:a16="http://schemas.microsoft.com/office/drawing/2014/main" id="{A3CA6C5C-7201-4E3A-A61F-B365E207F96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7" name="テキスト ボックス 626">
          <a:extLst>
            <a:ext uri="{FF2B5EF4-FFF2-40B4-BE49-F238E27FC236}">
              <a16:creationId xmlns:a16="http://schemas.microsoft.com/office/drawing/2014/main" id="{46FA2A62-E322-482C-8E1A-C06318B3952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8" name="直線コネクタ 627">
          <a:extLst>
            <a:ext uri="{FF2B5EF4-FFF2-40B4-BE49-F238E27FC236}">
              <a16:creationId xmlns:a16="http://schemas.microsoft.com/office/drawing/2014/main" id="{F4E9D23A-2E7D-4D7D-933B-FF6D2E22515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9" name="テキスト ボックス 628">
          <a:extLst>
            <a:ext uri="{FF2B5EF4-FFF2-40B4-BE49-F238E27FC236}">
              <a16:creationId xmlns:a16="http://schemas.microsoft.com/office/drawing/2014/main" id="{AC041F6C-6D2D-464D-A975-8A2C69D927E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0" name="直線コネクタ 629">
          <a:extLst>
            <a:ext uri="{FF2B5EF4-FFF2-40B4-BE49-F238E27FC236}">
              <a16:creationId xmlns:a16="http://schemas.microsoft.com/office/drawing/2014/main" id="{EF9651D0-3704-4259-AEBB-C9A980C32D8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31" name="テキスト ボックス 630">
          <a:extLst>
            <a:ext uri="{FF2B5EF4-FFF2-40B4-BE49-F238E27FC236}">
              <a16:creationId xmlns:a16="http://schemas.microsoft.com/office/drawing/2014/main" id="{5D089333-839D-4FD8-AFF6-929E29723D1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2" name="直線コネクタ 631">
          <a:extLst>
            <a:ext uri="{FF2B5EF4-FFF2-40B4-BE49-F238E27FC236}">
              <a16:creationId xmlns:a16="http://schemas.microsoft.com/office/drawing/2014/main" id="{082D9800-DA2F-4108-8FD4-115005EF7C9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33" name="テキスト ボックス 632">
          <a:extLst>
            <a:ext uri="{FF2B5EF4-FFF2-40B4-BE49-F238E27FC236}">
              <a16:creationId xmlns:a16="http://schemas.microsoft.com/office/drawing/2014/main" id="{CDA98D99-1839-437C-B675-0755AAD1A9F5}"/>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4" name="直線コネクタ 633">
          <a:extLst>
            <a:ext uri="{FF2B5EF4-FFF2-40B4-BE49-F238E27FC236}">
              <a16:creationId xmlns:a16="http://schemas.microsoft.com/office/drawing/2014/main" id="{225AE642-BF6F-4FAE-9CD0-9D0673B1C4B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35" name="テキスト ボックス 634">
          <a:extLst>
            <a:ext uri="{FF2B5EF4-FFF2-40B4-BE49-F238E27FC236}">
              <a16:creationId xmlns:a16="http://schemas.microsoft.com/office/drawing/2014/main" id="{9D27FF6A-E7AA-4F18-A432-3414F3E6BA13}"/>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6" name="直線コネクタ 635">
          <a:extLst>
            <a:ext uri="{FF2B5EF4-FFF2-40B4-BE49-F238E27FC236}">
              <a16:creationId xmlns:a16="http://schemas.microsoft.com/office/drawing/2014/main" id="{9CBD9C20-566C-43A2-BEBB-3CCB37207A4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37" name="テキスト ボックス 636">
          <a:extLst>
            <a:ext uri="{FF2B5EF4-FFF2-40B4-BE49-F238E27FC236}">
              <a16:creationId xmlns:a16="http://schemas.microsoft.com/office/drawing/2014/main" id="{43939A25-FD17-4D44-9F2E-246888DDA579}"/>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8" name="【公民館】&#10;一人当たり面積グラフ枠">
          <a:extLst>
            <a:ext uri="{FF2B5EF4-FFF2-40B4-BE49-F238E27FC236}">
              <a16:creationId xmlns:a16="http://schemas.microsoft.com/office/drawing/2014/main" id="{C86F4A31-EF29-4E66-8EDC-E5FF352AA07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639" name="直線コネクタ 638">
          <a:extLst>
            <a:ext uri="{FF2B5EF4-FFF2-40B4-BE49-F238E27FC236}">
              <a16:creationId xmlns:a16="http://schemas.microsoft.com/office/drawing/2014/main" id="{67B46FD9-68E6-46C5-898F-797C235F46F2}"/>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640" name="【公民館】&#10;一人当たり面積最小値テキスト">
          <a:extLst>
            <a:ext uri="{FF2B5EF4-FFF2-40B4-BE49-F238E27FC236}">
              <a16:creationId xmlns:a16="http://schemas.microsoft.com/office/drawing/2014/main" id="{7BE285F8-0425-4D84-A24A-49190D57A3C0}"/>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641" name="直線コネクタ 640">
          <a:extLst>
            <a:ext uri="{FF2B5EF4-FFF2-40B4-BE49-F238E27FC236}">
              <a16:creationId xmlns:a16="http://schemas.microsoft.com/office/drawing/2014/main" id="{2746EBA5-119C-431A-AD41-9049B4A032F5}"/>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642" name="【公民館】&#10;一人当たり面積最大値テキスト">
          <a:extLst>
            <a:ext uri="{FF2B5EF4-FFF2-40B4-BE49-F238E27FC236}">
              <a16:creationId xmlns:a16="http://schemas.microsoft.com/office/drawing/2014/main" id="{33076F18-E4A2-4AF8-BB2E-E6C5255EEC3D}"/>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643" name="直線コネクタ 642">
          <a:extLst>
            <a:ext uri="{FF2B5EF4-FFF2-40B4-BE49-F238E27FC236}">
              <a16:creationId xmlns:a16="http://schemas.microsoft.com/office/drawing/2014/main" id="{C3801626-D652-4075-9EE3-EF4DC6E76042}"/>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45990</xdr:rowOff>
    </xdr:from>
    <xdr:ext cx="469744" cy="259045"/>
    <xdr:sp macro="" textlink="">
      <xdr:nvSpPr>
        <xdr:cNvPr id="644" name="【公民館】&#10;一人当たり面積平均値テキスト">
          <a:extLst>
            <a:ext uri="{FF2B5EF4-FFF2-40B4-BE49-F238E27FC236}">
              <a16:creationId xmlns:a16="http://schemas.microsoft.com/office/drawing/2014/main" id="{8CE7292B-4F78-44E9-918F-B02FE72D1DEA}"/>
            </a:ext>
          </a:extLst>
        </xdr:cNvPr>
        <xdr:cNvSpPr txBox="1"/>
      </xdr:nvSpPr>
      <xdr:spPr>
        <a:xfrm>
          <a:off x="22199600" y="1839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645" name="フローチャート: 判断 644">
          <a:extLst>
            <a:ext uri="{FF2B5EF4-FFF2-40B4-BE49-F238E27FC236}">
              <a16:creationId xmlns:a16="http://schemas.microsoft.com/office/drawing/2014/main" id="{C097673F-65BE-4BB9-8AE8-4353B17406B5}"/>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646" name="フローチャート: 判断 645">
          <a:extLst>
            <a:ext uri="{FF2B5EF4-FFF2-40B4-BE49-F238E27FC236}">
              <a16:creationId xmlns:a16="http://schemas.microsoft.com/office/drawing/2014/main" id="{093742DF-56D9-438F-B93E-9D6BFA46C890}"/>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647" name="フローチャート: 判断 646">
          <a:extLst>
            <a:ext uri="{FF2B5EF4-FFF2-40B4-BE49-F238E27FC236}">
              <a16:creationId xmlns:a16="http://schemas.microsoft.com/office/drawing/2014/main" id="{3C1FDE3E-D257-48AB-921E-5FAD65B218C6}"/>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648" name="フローチャート: 判断 647">
          <a:extLst>
            <a:ext uri="{FF2B5EF4-FFF2-40B4-BE49-F238E27FC236}">
              <a16:creationId xmlns:a16="http://schemas.microsoft.com/office/drawing/2014/main" id="{A691C890-AA9B-449D-A178-18B332D3ED16}"/>
            </a:ext>
          </a:extLst>
        </xdr:cNvPr>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0E28E6AE-C66A-4897-A8EC-7A077A680D2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34625FB6-B1AA-425E-A3A6-E3E29051187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8E5EAA6B-F938-4993-A0AC-C87BAB03891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FC73DD17-BDFA-47A6-A4EC-09226A66C1F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0E59E834-9254-42C9-BFD1-755E8A8B584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45517</xdr:rowOff>
    </xdr:from>
    <xdr:to>
      <xdr:col>116</xdr:col>
      <xdr:colOff>114300</xdr:colOff>
      <xdr:row>108</xdr:row>
      <xdr:rowOff>147117</xdr:rowOff>
    </xdr:to>
    <xdr:sp macro="" textlink="">
      <xdr:nvSpPr>
        <xdr:cNvPr id="654" name="楕円 653">
          <a:extLst>
            <a:ext uri="{FF2B5EF4-FFF2-40B4-BE49-F238E27FC236}">
              <a16:creationId xmlns:a16="http://schemas.microsoft.com/office/drawing/2014/main" id="{8EF12175-B937-4E08-B752-3A839783E478}"/>
            </a:ext>
          </a:extLst>
        </xdr:cNvPr>
        <xdr:cNvSpPr/>
      </xdr:nvSpPr>
      <xdr:spPr>
        <a:xfrm>
          <a:off x="22110700" y="1856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1541</xdr:rowOff>
    </xdr:from>
    <xdr:ext cx="469744" cy="259045"/>
    <xdr:sp macro="" textlink="">
      <xdr:nvSpPr>
        <xdr:cNvPr id="655" name="【公民館】&#10;一人当たり面積該当値テキスト">
          <a:extLst>
            <a:ext uri="{FF2B5EF4-FFF2-40B4-BE49-F238E27FC236}">
              <a16:creationId xmlns:a16="http://schemas.microsoft.com/office/drawing/2014/main" id="{6B7B2D6C-8815-4BC4-94F3-C838B9415FAA}"/>
            </a:ext>
          </a:extLst>
        </xdr:cNvPr>
        <xdr:cNvSpPr txBox="1"/>
      </xdr:nvSpPr>
      <xdr:spPr>
        <a:xfrm>
          <a:off x="22199600" y="185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46737</xdr:rowOff>
    </xdr:from>
    <xdr:to>
      <xdr:col>112</xdr:col>
      <xdr:colOff>38100</xdr:colOff>
      <xdr:row>108</xdr:row>
      <xdr:rowOff>148337</xdr:rowOff>
    </xdr:to>
    <xdr:sp macro="" textlink="">
      <xdr:nvSpPr>
        <xdr:cNvPr id="656" name="楕円 655">
          <a:extLst>
            <a:ext uri="{FF2B5EF4-FFF2-40B4-BE49-F238E27FC236}">
              <a16:creationId xmlns:a16="http://schemas.microsoft.com/office/drawing/2014/main" id="{35C33D85-C9FB-4867-8AAD-C998E27283D2}"/>
            </a:ext>
          </a:extLst>
        </xdr:cNvPr>
        <xdr:cNvSpPr/>
      </xdr:nvSpPr>
      <xdr:spPr>
        <a:xfrm>
          <a:off x="21272500" y="1856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96317</xdr:rowOff>
    </xdr:from>
    <xdr:to>
      <xdr:col>116</xdr:col>
      <xdr:colOff>63500</xdr:colOff>
      <xdr:row>108</xdr:row>
      <xdr:rowOff>97537</xdr:rowOff>
    </xdr:to>
    <xdr:cxnSp macro="">
      <xdr:nvCxnSpPr>
        <xdr:cNvPr id="657" name="直線コネクタ 656">
          <a:extLst>
            <a:ext uri="{FF2B5EF4-FFF2-40B4-BE49-F238E27FC236}">
              <a16:creationId xmlns:a16="http://schemas.microsoft.com/office/drawing/2014/main" id="{732B0E38-7C67-4AD4-AA1B-F1F7A15AF114}"/>
            </a:ext>
          </a:extLst>
        </xdr:cNvPr>
        <xdr:cNvCxnSpPr/>
      </xdr:nvCxnSpPr>
      <xdr:spPr>
        <a:xfrm flipV="1">
          <a:off x="21323300" y="18612917"/>
          <a:ext cx="8382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48183</xdr:rowOff>
    </xdr:from>
    <xdr:to>
      <xdr:col>107</xdr:col>
      <xdr:colOff>101600</xdr:colOff>
      <xdr:row>108</xdr:row>
      <xdr:rowOff>149783</xdr:rowOff>
    </xdr:to>
    <xdr:sp macro="" textlink="">
      <xdr:nvSpPr>
        <xdr:cNvPr id="658" name="楕円 657">
          <a:extLst>
            <a:ext uri="{FF2B5EF4-FFF2-40B4-BE49-F238E27FC236}">
              <a16:creationId xmlns:a16="http://schemas.microsoft.com/office/drawing/2014/main" id="{11F5E699-73BD-45CA-9761-F68F0809A91C}"/>
            </a:ext>
          </a:extLst>
        </xdr:cNvPr>
        <xdr:cNvSpPr/>
      </xdr:nvSpPr>
      <xdr:spPr>
        <a:xfrm>
          <a:off x="20383500" y="1856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97537</xdr:rowOff>
    </xdr:from>
    <xdr:to>
      <xdr:col>111</xdr:col>
      <xdr:colOff>177800</xdr:colOff>
      <xdr:row>108</xdr:row>
      <xdr:rowOff>98983</xdr:rowOff>
    </xdr:to>
    <xdr:cxnSp macro="">
      <xdr:nvCxnSpPr>
        <xdr:cNvPr id="659" name="直線コネクタ 658">
          <a:extLst>
            <a:ext uri="{FF2B5EF4-FFF2-40B4-BE49-F238E27FC236}">
              <a16:creationId xmlns:a16="http://schemas.microsoft.com/office/drawing/2014/main" id="{865A3666-D5D6-4552-A8E6-C39B5879641F}"/>
            </a:ext>
          </a:extLst>
        </xdr:cNvPr>
        <xdr:cNvCxnSpPr/>
      </xdr:nvCxnSpPr>
      <xdr:spPr>
        <a:xfrm flipV="1">
          <a:off x="20434300" y="18614137"/>
          <a:ext cx="889000" cy="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660" name="n_1aveValue【公民館】&#10;一人当たり面積">
          <a:extLst>
            <a:ext uri="{FF2B5EF4-FFF2-40B4-BE49-F238E27FC236}">
              <a16:creationId xmlns:a16="http://schemas.microsoft.com/office/drawing/2014/main" id="{75B296AC-DA91-4DE5-B4B8-DEFD7AFBC8ED}"/>
            </a:ext>
          </a:extLst>
        </xdr:cNvPr>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661" name="n_2aveValue【公民館】&#10;一人当たり面積">
          <a:extLst>
            <a:ext uri="{FF2B5EF4-FFF2-40B4-BE49-F238E27FC236}">
              <a16:creationId xmlns:a16="http://schemas.microsoft.com/office/drawing/2014/main" id="{D6B8CCE9-B921-49D1-960C-E5E9729892C4}"/>
            </a:ext>
          </a:extLst>
        </xdr:cNvPr>
        <xdr:cNvSpPr txBox="1"/>
      </xdr:nvSpPr>
      <xdr:spPr>
        <a:xfrm>
          <a:off x="20199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169587</xdr:rowOff>
    </xdr:from>
    <xdr:ext cx="469744" cy="259045"/>
    <xdr:sp macro="" textlink="">
      <xdr:nvSpPr>
        <xdr:cNvPr id="662" name="n_3aveValue【公民館】&#10;一人当たり面積">
          <a:extLst>
            <a:ext uri="{FF2B5EF4-FFF2-40B4-BE49-F238E27FC236}">
              <a16:creationId xmlns:a16="http://schemas.microsoft.com/office/drawing/2014/main" id="{3371B202-218D-408C-ADB0-6EE2E7371369}"/>
            </a:ext>
          </a:extLst>
        </xdr:cNvPr>
        <xdr:cNvSpPr txBox="1"/>
      </xdr:nvSpPr>
      <xdr:spPr>
        <a:xfrm>
          <a:off x="19310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139464</xdr:rowOff>
    </xdr:from>
    <xdr:ext cx="469744" cy="259045"/>
    <xdr:sp macro="" textlink="">
      <xdr:nvSpPr>
        <xdr:cNvPr id="663" name="n_1mainValue【公民館】&#10;一人当たり面積">
          <a:extLst>
            <a:ext uri="{FF2B5EF4-FFF2-40B4-BE49-F238E27FC236}">
              <a16:creationId xmlns:a16="http://schemas.microsoft.com/office/drawing/2014/main" id="{92E9BCD6-A45A-4D59-B9BA-DEF00E5726AF}"/>
            </a:ext>
          </a:extLst>
        </xdr:cNvPr>
        <xdr:cNvSpPr txBox="1"/>
      </xdr:nvSpPr>
      <xdr:spPr>
        <a:xfrm>
          <a:off x="21075727" y="1865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140910</xdr:rowOff>
    </xdr:from>
    <xdr:ext cx="469744" cy="259045"/>
    <xdr:sp macro="" textlink="">
      <xdr:nvSpPr>
        <xdr:cNvPr id="664" name="n_2mainValue【公民館】&#10;一人当たり面積">
          <a:extLst>
            <a:ext uri="{FF2B5EF4-FFF2-40B4-BE49-F238E27FC236}">
              <a16:creationId xmlns:a16="http://schemas.microsoft.com/office/drawing/2014/main" id="{C4D15561-52A0-4410-ADC8-F0BAFCEEDEFB}"/>
            </a:ext>
          </a:extLst>
        </xdr:cNvPr>
        <xdr:cNvSpPr txBox="1"/>
      </xdr:nvSpPr>
      <xdr:spPr>
        <a:xfrm>
          <a:off x="20199427" y="1865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5" name="正方形/長方形 664">
          <a:extLst>
            <a:ext uri="{FF2B5EF4-FFF2-40B4-BE49-F238E27FC236}">
              <a16:creationId xmlns:a16="http://schemas.microsoft.com/office/drawing/2014/main" id="{DCFF9C9C-EBB6-418B-AEA1-B39B57DD4C1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6" name="正方形/長方形 665">
          <a:extLst>
            <a:ext uri="{FF2B5EF4-FFF2-40B4-BE49-F238E27FC236}">
              <a16:creationId xmlns:a16="http://schemas.microsoft.com/office/drawing/2014/main" id="{576EE94F-1477-4F18-9A08-A8B1E8F901F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7" name="テキスト ボックス 666">
          <a:extLst>
            <a:ext uri="{FF2B5EF4-FFF2-40B4-BE49-F238E27FC236}">
              <a16:creationId xmlns:a16="http://schemas.microsoft.com/office/drawing/2014/main" id="{0511F4F4-DF15-4111-BE72-FA6CE87E642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類似団体と比較して特に有形固定資産減価償却率が高くなっている施設は、保育所・学校施設・公民館であり、特に低くなっている施設は、道路・公営住宅である。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保育所については、有形固定資産減価償却率</a:t>
          </a:r>
          <a:r>
            <a:rPr kumimoji="1" lang="en-US" altLang="ja-JP" sz="1300">
              <a:latin typeface="ＭＳ Ｐゴシック" panose="020B0600070205080204" pitchFamily="50" charset="-128"/>
              <a:ea typeface="ＭＳ Ｐゴシック" panose="020B0600070205080204" pitchFamily="50" charset="-128"/>
            </a:rPr>
            <a:t>96.5%</a:t>
          </a:r>
          <a:r>
            <a:rPr kumimoji="1" lang="ja-JP" altLang="en-US" sz="1300">
              <a:latin typeface="ＭＳ Ｐゴシック" panose="020B0600070205080204" pitchFamily="50" charset="-128"/>
              <a:ea typeface="ＭＳ Ｐゴシック" panose="020B0600070205080204" pitchFamily="50" charset="-128"/>
            </a:rPr>
            <a:t>、学校施設については</a:t>
          </a:r>
          <a:r>
            <a:rPr kumimoji="1" lang="en-US" altLang="ja-JP" sz="1300">
              <a:latin typeface="ＭＳ Ｐゴシック" panose="020B0600070205080204" pitchFamily="50" charset="-128"/>
              <a:ea typeface="ＭＳ Ｐゴシック" panose="020B0600070205080204" pitchFamily="50" charset="-128"/>
            </a:rPr>
            <a:t>72.3%</a:t>
          </a:r>
          <a:r>
            <a:rPr kumimoji="1" lang="ja-JP" altLang="en-US" sz="1300">
              <a:latin typeface="ＭＳ Ｐゴシック" panose="020B0600070205080204" pitchFamily="50" charset="-128"/>
              <a:ea typeface="ＭＳ Ｐゴシック" panose="020B0600070205080204" pitchFamily="50" charset="-128"/>
            </a:rPr>
            <a:t>、公民館については</a:t>
          </a:r>
          <a:r>
            <a:rPr kumimoji="1" lang="en-US" altLang="ja-JP" sz="1300">
              <a:latin typeface="ＭＳ Ｐゴシック" panose="020B0600070205080204" pitchFamily="50" charset="-128"/>
              <a:ea typeface="ＭＳ Ｐゴシック" panose="020B0600070205080204" pitchFamily="50" charset="-128"/>
            </a:rPr>
            <a:t>86.1%</a:t>
          </a:r>
          <a:r>
            <a:rPr kumimoji="1" lang="ja-JP" altLang="en-US" sz="1300">
              <a:latin typeface="ＭＳ Ｐゴシック" panose="020B0600070205080204" pitchFamily="50" charset="-128"/>
              <a:ea typeface="ＭＳ Ｐゴシック" panose="020B0600070205080204" pitchFamily="50" charset="-128"/>
            </a:rPr>
            <a:t>となっており、特に保育所の有形固定資産減価償却率が高くなっている。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保育所については、令和元年度に建替えを行う予定となっており、学校施設・公民館については、令和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に個別施設計画を策定し、学校施設の統廃合、公民館の他施設との複合化について検討する予定であり、今後においても各施設の適切な維持管理に努めるとともに、公共施設複合化・最適配置等による施設数の減少や長寿命化によるトータルコストの縮減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また、道路については有形固定資産減価償却率</a:t>
          </a:r>
          <a:r>
            <a:rPr kumimoji="1" lang="en-US" altLang="ja-JP" sz="1300">
              <a:latin typeface="ＭＳ Ｐゴシック" panose="020B0600070205080204" pitchFamily="50" charset="-128"/>
              <a:ea typeface="ＭＳ Ｐゴシック" panose="020B0600070205080204" pitchFamily="50" charset="-128"/>
            </a:rPr>
            <a:t>51.5%</a:t>
          </a:r>
          <a:r>
            <a:rPr kumimoji="1" lang="ja-JP" altLang="en-US" sz="1300">
              <a:latin typeface="ＭＳ Ｐゴシック" panose="020B0600070205080204" pitchFamily="50" charset="-128"/>
              <a:ea typeface="ＭＳ Ｐゴシック" panose="020B0600070205080204" pitchFamily="50" charset="-128"/>
            </a:rPr>
            <a:t>、公営住宅については</a:t>
          </a:r>
          <a:r>
            <a:rPr kumimoji="1" lang="en-US" altLang="ja-JP" sz="1300">
              <a:latin typeface="ＭＳ Ｐゴシック" panose="020B0600070205080204" pitchFamily="50" charset="-128"/>
              <a:ea typeface="ＭＳ Ｐゴシック" panose="020B0600070205080204" pitchFamily="50" charset="-128"/>
            </a:rPr>
            <a:t>43.5%</a:t>
          </a:r>
          <a:r>
            <a:rPr kumimoji="1" lang="ja-JP" altLang="en-US" sz="1300">
              <a:latin typeface="ＭＳ Ｐゴシック" panose="020B0600070205080204" pitchFamily="50" charset="-128"/>
              <a:ea typeface="ＭＳ Ｐゴシック" panose="020B0600070205080204" pitchFamily="50" charset="-128"/>
            </a:rPr>
            <a:t>となっており、ともに長寿命化計画に基づき計画的な修繕・更新等を行ってきたことにより、有形固定資産減価償却率は類似団体平均を下回っている。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今後においても、長寿命化計画に基づく効率的・計画的な修繕・更新等を行っていく。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D5DDF72-5697-45A9-B013-A0653BCA7B2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0579FF4-C2D8-4684-BEB4-F3788A0579A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E22D70A-E1F4-4919-A8DE-2ACC4D88E9A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62959F2-6083-4EF0-9DC6-D92AD099AC5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8611743-E569-4EE6-BAD0-D6F21EC0B19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2744268-BBC7-4A90-ACED-66C51407F43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9206E2E-A415-4955-BEDF-F6FDFB58F88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BA2E1EA-462B-4067-8505-7D4DB78C304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460DC7E-241C-42FE-8278-AB95C330F70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B6DAB9D-644F-402E-86C4-B4F8731F18F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1,868
1,866
158.70
3,685,110
3,571,893
68,650
1,629,286
4,377,517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9D6A810-FB3E-4B36-86AA-D70827E1053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653B619-9372-4AD4-AC56-A215E2E66AF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84C72DD-393C-44C7-A89C-167C4FADEC7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CEE55C8-6979-43C4-BE2B-B5C0CE3EFDE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43F89DE-A338-4C5C-8469-1A3B963807A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E740489-15F0-40F5-9309-35E600D0DB3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C6E5FB3-2959-4967-86C4-BB100728ED7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04DBC21-76AB-4A21-903B-AF4316E84A0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5996174-7E9D-43F7-8E35-79FD80A9A18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80B8117-65AD-44EC-8DB3-905185537BE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F571795-27D6-43AE-B644-521B2C9B06A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8DDC2C2-A420-4B35-8DB4-F8E962A5688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C3A4761-72F4-462C-AEB1-5156A53EB7D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A98D2C2-7236-48BF-8A09-B86E6C786F9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7773081-5FEB-4FDE-8542-CB90EE2B727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62DE5D6-0CD3-48B9-93BF-C0B58200E91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A391DA9-347F-46F7-BF4D-AF622A5044E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F22BD89-9289-42AC-8925-2C275A5C77B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0D447C0-EBD2-429F-838D-320B2F79628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60042DD-BCF7-4541-99C0-41CFFF3DEEF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2F6E838-2481-4B8E-BD04-F0D239D3CA7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1C31AD44-C577-4BB9-81AA-1C73DAAFB4C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CA08037-4263-45F5-A926-1AE5BCE8547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DBBF3694-D55D-4EF7-85AA-857280EF0E7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65B4D70-3E0C-41B5-BABB-DA5729F99ED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B371D00-B084-4202-8319-9275B65F323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3654218B-8973-41AB-ACE6-6C4CF628913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F3B2971-3EEF-45CE-A212-57D05B52877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4262B682-1FEF-46F1-AE32-623A6F21332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3E25BC65-1862-4B6B-AD18-B5C64BC3093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B00F75EE-2338-4BC4-B76B-A7AAE9DD094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B49BC50D-DCFB-4C2D-9CF2-DAA960CA7D03}"/>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1F0126B4-F727-4C4D-B0B7-4627D140678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01DCFE76-B56B-4B4E-814C-726541B155C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1E954247-53E3-400E-96EE-F81942747A5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8587553B-CF68-40CD-B265-29C019A9A63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5EEF2B7A-5A62-4832-8391-EC488B064B1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019993D7-1E5D-48F2-982A-0A7C843A4BB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8104E817-2B9F-4D8A-AFD6-CEFA4E3E5F1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B72E31DB-A80B-4248-9327-086514BCD5A7}"/>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F137327B-CED7-44C7-9672-ED844B8878E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82D9B34D-CC6B-4738-8504-C495B743D78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3C787306-F869-4DAD-8F98-3763076ADAD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DE3B942C-04B9-46C4-B2D6-125FC3F19778}"/>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B4783D23-26EA-47A1-A76D-69A5F881B989}"/>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E9E31227-F8E5-4115-9B89-95D8241812AB}"/>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FAA1428E-9471-44D6-9B3B-7F78F929C04A}"/>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293E920D-14F8-4660-878C-9590833BB3E8}"/>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152417</xdr:rowOff>
    </xdr:from>
    <xdr:ext cx="405111" cy="259045"/>
    <xdr:sp macro="" textlink="">
      <xdr:nvSpPr>
        <xdr:cNvPr id="60" name="【図書館】&#10;有形固定資産減価償却率平均値テキスト">
          <a:extLst>
            <a:ext uri="{FF2B5EF4-FFF2-40B4-BE49-F238E27FC236}">
              <a16:creationId xmlns:a16="http://schemas.microsoft.com/office/drawing/2014/main" id="{40E3FDC3-0005-4ED9-BDBF-82CA2A066D4B}"/>
            </a:ext>
          </a:extLst>
        </xdr:cNvPr>
        <xdr:cNvSpPr txBox="1"/>
      </xdr:nvSpPr>
      <xdr:spPr>
        <a:xfrm>
          <a:off x="4673600" y="6667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xdr:rowOff>
    </xdr:from>
    <xdr:to>
      <xdr:col>24</xdr:col>
      <xdr:colOff>114300</xdr:colOff>
      <xdr:row>39</xdr:row>
      <xdr:rowOff>104140</xdr:rowOff>
    </xdr:to>
    <xdr:sp macro="" textlink="">
      <xdr:nvSpPr>
        <xdr:cNvPr id="61" name="フローチャート: 判断 60">
          <a:extLst>
            <a:ext uri="{FF2B5EF4-FFF2-40B4-BE49-F238E27FC236}">
              <a16:creationId xmlns:a16="http://schemas.microsoft.com/office/drawing/2014/main" id="{9645372A-0CCF-448A-A8B9-1C2E560B8FAB}"/>
            </a:ext>
          </a:extLst>
        </xdr:cNvPr>
        <xdr:cNvSpPr/>
      </xdr:nvSpPr>
      <xdr:spPr>
        <a:xfrm>
          <a:off x="4584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170180</xdr:rowOff>
    </xdr:from>
    <xdr:to>
      <xdr:col>20</xdr:col>
      <xdr:colOff>38100</xdr:colOff>
      <xdr:row>39</xdr:row>
      <xdr:rowOff>100330</xdr:rowOff>
    </xdr:to>
    <xdr:sp macro="" textlink="">
      <xdr:nvSpPr>
        <xdr:cNvPr id="62" name="フローチャート: 判断 61">
          <a:extLst>
            <a:ext uri="{FF2B5EF4-FFF2-40B4-BE49-F238E27FC236}">
              <a16:creationId xmlns:a16="http://schemas.microsoft.com/office/drawing/2014/main" id="{6627AD79-8B46-4C55-978B-DED900E659EE}"/>
            </a:ext>
          </a:extLst>
        </xdr:cNvPr>
        <xdr:cNvSpPr/>
      </xdr:nvSpPr>
      <xdr:spPr>
        <a:xfrm>
          <a:off x="3746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90170</xdr:rowOff>
    </xdr:from>
    <xdr:to>
      <xdr:col>15</xdr:col>
      <xdr:colOff>101600</xdr:colOff>
      <xdr:row>39</xdr:row>
      <xdr:rowOff>20320</xdr:rowOff>
    </xdr:to>
    <xdr:sp macro="" textlink="">
      <xdr:nvSpPr>
        <xdr:cNvPr id="63" name="フローチャート: 判断 62">
          <a:extLst>
            <a:ext uri="{FF2B5EF4-FFF2-40B4-BE49-F238E27FC236}">
              <a16:creationId xmlns:a16="http://schemas.microsoft.com/office/drawing/2014/main" id="{F6D863FD-AE60-465D-8996-CC267BA7AE84}"/>
            </a:ext>
          </a:extLst>
        </xdr:cNvPr>
        <xdr:cNvSpPr/>
      </xdr:nvSpPr>
      <xdr:spPr>
        <a:xfrm>
          <a:off x="2857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107950</xdr:rowOff>
    </xdr:from>
    <xdr:to>
      <xdr:col>10</xdr:col>
      <xdr:colOff>165100</xdr:colOff>
      <xdr:row>39</xdr:row>
      <xdr:rowOff>38100</xdr:rowOff>
    </xdr:to>
    <xdr:sp macro="" textlink="">
      <xdr:nvSpPr>
        <xdr:cNvPr id="64" name="フローチャート: 判断 63">
          <a:extLst>
            <a:ext uri="{FF2B5EF4-FFF2-40B4-BE49-F238E27FC236}">
              <a16:creationId xmlns:a16="http://schemas.microsoft.com/office/drawing/2014/main" id="{646E3DB0-818D-4CF5-AD2E-A6C86B2C15C5}"/>
            </a:ext>
          </a:extLst>
        </xdr:cNvPr>
        <xdr:cNvSpPr/>
      </xdr:nvSpPr>
      <xdr:spPr>
        <a:xfrm>
          <a:off x="1968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3A13AFCC-9D7D-48F2-BE05-A85A079F548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5A69E14C-5FAF-4200-9B7C-C450633C3EA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16FD153-4107-49AE-926E-2B0699FA306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D9C71EF-254D-49A5-9BF3-E4E75025454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790FBA8-0EBC-4882-A614-B90A640A816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134620</xdr:rowOff>
    </xdr:from>
    <xdr:to>
      <xdr:col>24</xdr:col>
      <xdr:colOff>114300</xdr:colOff>
      <xdr:row>37</xdr:row>
      <xdr:rowOff>64770</xdr:rowOff>
    </xdr:to>
    <xdr:sp macro="" textlink="">
      <xdr:nvSpPr>
        <xdr:cNvPr id="70" name="楕円 69">
          <a:extLst>
            <a:ext uri="{FF2B5EF4-FFF2-40B4-BE49-F238E27FC236}">
              <a16:creationId xmlns:a16="http://schemas.microsoft.com/office/drawing/2014/main" id="{F1CF306D-D608-49D2-91BA-38A4F5074057}"/>
            </a:ext>
          </a:extLst>
        </xdr:cNvPr>
        <xdr:cNvSpPr/>
      </xdr:nvSpPr>
      <xdr:spPr>
        <a:xfrm>
          <a:off x="45847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157497</xdr:rowOff>
    </xdr:from>
    <xdr:ext cx="405111" cy="259045"/>
    <xdr:sp macro="" textlink="">
      <xdr:nvSpPr>
        <xdr:cNvPr id="71" name="【図書館】&#10;有形固定資産減価償却率該当値テキスト">
          <a:extLst>
            <a:ext uri="{FF2B5EF4-FFF2-40B4-BE49-F238E27FC236}">
              <a16:creationId xmlns:a16="http://schemas.microsoft.com/office/drawing/2014/main" id="{73096499-C864-4494-BF86-FF422B240298}"/>
            </a:ext>
          </a:extLst>
        </xdr:cNvPr>
        <xdr:cNvSpPr txBox="1"/>
      </xdr:nvSpPr>
      <xdr:spPr>
        <a:xfrm>
          <a:off x="4673600" y="6158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160020</xdr:rowOff>
    </xdr:from>
    <xdr:to>
      <xdr:col>20</xdr:col>
      <xdr:colOff>38100</xdr:colOff>
      <xdr:row>37</xdr:row>
      <xdr:rowOff>90170</xdr:rowOff>
    </xdr:to>
    <xdr:sp macro="" textlink="">
      <xdr:nvSpPr>
        <xdr:cNvPr id="72" name="楕円 71">
          <a:extLst>
            <a:ext uri="{FF2B5EF4-FFF2-40B4-BE49-F238E27FC236}">
              <a16:creationId xmlns:a16="http://schemas.microsoft.com/office/drawing/2014/main" id="{E913EE18-B0BA-4FD7-949B-06128851A347}"/>
            </a:ext>
          </a:extLst>
        </xdr:cNvPr>
        <xdr:cNvSpPr/>
      </xdr:nvSpPr>
      <xdr:spPr>
        <a:xfrm>
          <a:off x="37465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13970</xdr:rowOff>
    </xdr:from>
    <xdr:to>
      <xdr:col>24</xdr:col>
      <xdr:colOff>63500</xdr:colOff>
      <xdr:row>37</xdr:row>
      <xdr:rowOff>39370</xdr:rowOff>
    </xdr:to>
    <xdr:cxnSp macro="">
      <xdr:nvCxnSpPr>
        <xdr:cNvPr id="73" name="直線コネクタ 72">
          <a:extLst>
            <a:ext uri="{FF2B5EF4-FFF2-40B4-BE49-F238E27FC236}">
              <a16:creationId xmlns:a16="http://schemas.microsoft.com/office/drawing/2014/main" id="{36CE3425-2AB6-40F1-8930-216F23EDE244}"/>
            </a:ext>
          </a:extLst>
        </xdr:cNvPr>
        <xdr:cNvCxnSpPr/>
      </xdr:nvCxnSpPr>
      <xdr:spPr>
        <a:xfrm flipV="1">
          <a:off x="3797300" y="635762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10160</xdr:rowOff>
    </xdr:from>
    <xdr:to>
      <xdr:col>15</xdr:col>
      <xdr:colOff>101600</xdr:colOff>
      <xdr:row>37</xdr:row>
      <xdr:rowOff>111760</xdr:rowOff>
    </xdr:to>
    <xdr:sp macro="" textlink="">
      <xdr:nvSpPr>
        <xdr:cNvPr id="74" name="楕円 73">
          <a:extLst>
            <a:ext uri="{FF2B5EF4-FFF2-40B4-BE49-F238E27FC236}">
              <a16:creationId xmlns:a16="http://schemas.microsoft.com/office/drawing/2014/main" id="{5FBF152E-2AA0-42A8-AF0E-D74C8539C44F}"/>
            </a:ext>
          </a:extLst>
        </xdr:cNvPr>
        <xdr:cNvSpPr/>
      </xdr:nvSpPr>
      <xdr:spPr>
        <a:xfrm>
          <a:off x="2857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39370</xdr:rowOff>
    </xdr:from>
    <xdr:to>
      <xdr:col>19</xdr:col>
      <xdr:colOff>177800</xdr:colOff>
      <xdr:row>37</xdr:row>
      <xdr:rowOff>60960</xdr:rowOff>
    </xdr:to>
    <xdr:cxnSp macro="">
      <xdr:nvCxnSpPr>
        <xdr:cNvPr id="75" name="直線コネクタ 74">
          <a:extLst>
            <a:ext uri="{FF2B5EF4-FFF2-40B4-BE49-F238E27FC236}">
              <a16:creationId xmlns:a16="http://schemas.microsoft.com/office/drawing/2014/main" id="{10366A75-1464-4136-BC24-186F92D21FC0}"/>
            </a:ext>
          </a:extLst>
        </xdr:cNvPr>
        <xdr:cNvCxnSpPr/>
      </xdr:nvCxnSpPr>
      <xdr:spPr>
        <a:xfrm flipV="1">
          <a:off x="2908300" y="638302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91457</xdr:rowOff>
    </xdr:from>
    <xdr:ext cx="405111" cy="259045"/>
    <xdr:sp macro="" textlink="">
      <xdr:nvSpPr>
        <xdr:cNvPr id="76" name="n_1aveValue【図書館】&#10;有形固定資産減価償却率">
          <a:extLst>
            <a:ext uri="{FF2B5EF4-FFF2-40B4-BE49-F238E27FC236}">
              <a16:creationId xmlns:a16="http://schemas.microsoft.com/office/drawing/2014/main" id="{1BE107A4-DD6A-4691-9240-ECBB38115136}"/>
            </a:ext>
          </a:extLst>
        </xdr:cNvPr>
        <xdr:cNvSpPr txBox="1"/>
      </xdr:nvSpPr>
      <xdr:spPr>
        <a:xfrm>
          <a:off x="35820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11447</xdr:rowOff>
    </xdr:from>
    <xdr:ext cx="405111" cy="259045"/>
    <xdr:sp macro="" textlink="">
      <xdr:nvSpPr>
        <xdr:cNvPr id="77" name="n_2aveValue【図書館】&#10;有形固定資産減価償却率">
          <a:extLst>
            <a:ext uri="{FF2B5EF4-FFF2-40B4-BE49-F238E27FC236}">
              <a16:creationId xmlns:a16="http://schemas.microsoft.com/office/drawing/2014/main" id="{F26744C6-1B79-47DA-B6D7-76EF17ABE209}"/>
            </a:ext>
          </a:extLst>
        </xdr:cNvPr>
        <xdr:cNvSpPr txBox="1"/>
      </xdr:nvSpPr>
      <xdr:spPr>
        <a:xfrm>
          <a:off x="27057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54627</xdr:rowOff>
    </xdr:from>
    <xdr:ext cx="405111" cy="259045"/>
    <xdr:sp macro="" textlink="">
      <xdr:nvSpPr>
        <xdr:cNvPr id="78" name="n_3aveValue【図書館】&#10;有形固定資産減価償却率">
          <a:extLst>
            <a:ext uri="{FF2B5EF4-FFF2-40B4-BE49-F238E27FC236}">
              <a16:creationId xmlns:a16="http://schemas.microsoft.com/office/drawing/2014/main" id="{8128EC5C-B2AE-4744-A339-868FB32FD6F7}"/>
            </a:ext>
          </a:extLst>
        </xdr:cNvPr>
        <xdr:cNvSpPr txBox="1"/>
      </xdr:nvSpPr>
      <xdr:spPr>
        <a:xfrm>
          <a:off x="1816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106697</xdr:rowOff>
    </xdr:from>
    <xdr:ext cx="405111" cy="259045"/>
    <xdr:sp macro="" textlink="">
      <xdr:nvSpPr>
        <xdr:cNvPr id="79" name="n_1mainValue【図書館】&#10;有形固定資産減価償却率">
          <a:extLst>
            <a:ext uri="{FF2B5EF4-FFF2-40B4-BE49-F238E27FC236}">
              <a16:creationId xmlns:a16="http://schemas.microsoft.com/office/drawing/2014/main" id="{00FBE0C2-9296-40C2-837C-151D0DDF2017}"/>
            </a:ext>
          </a:extLst>
        </xdr:cNvPr>
        <xdr:cNvSpPr txBox="1"/>
      </xdr:nvSpPr>
      <xdr:spPr>
        <a:xfrm>
          <a:off x="3582044" y="610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128287</xdr:rowOff>
    </xdr:from>
    <xdr:ext cx="405111" cy="259045"/>
    <xdr:sp macro="" textlink="">
      <xdr:nvSpPr>
        <xdr:cNvPr id="80" name="n_2mainValue【図書館】&#10;有形固定資産減価償却率">
          <a:extLst>
            <a:ext uri="{FF2B5EF4-FFF2-40B4-BE49-F238E27FC236}">
              <a16:creationId xmlns:a16="http://schemas.microsoft.com/office/drawing/2014/main" id="{E60D904A-13BB-46D0-892E-05D2091B1231}"/>
            </a:ext>
          </a:extLst>
        </xdr:cNvPr>
        <xdr:cNvSpPr txBox="1"/>
      </xdr:nvSpPr>
      <xdr:spPr>
        <a:xfrm>
          <a:off x="2705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4FCF2B14-6992-49DA-B3D7-DE3C75129C3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95C11319-5767-4372-9BCC-0EFD1028C98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D968F90E-5B45-4240-80B0-DD2FB5362D3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51261AB6-4A20-493B-B57F-FE2D9CB2C28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E44EA291-1423-4D3C-98FA-CC9F559DC80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0331BC9A-AC49-4F87-A28D-9FCE4ACF02D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73088F52-69B4-4C10-A632-9AA7AAFE83E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83068635-C0A4-417F-A5B7-406A32BCC29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a:extLst>
            <a:ext uri="{FF2B5EF4-FFF2-40B4-BE49-F238E27FC236}">
              <a16:creationId xmlns:a16="http://schemas.microsoft.com/office/drawing/2014/main" id="{FCC29762-ABE3-4D51-8996-CF5865DB3CF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857B1D8B-02B2-44D0-9FEF-92E5556DC1A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a:extLst>
            <a:ext uri="{FF2B5EF4-FFF2-40B4-BE49-F238E27FC236}">
              <a16:creationId xmlns:a16="http://schemas.microsoft.com/office/drawing/2014/main" id="{8C981FA7-8671-4F44-81ED-89A483E57D8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a:extLst>
            <a:ext uri="{FF2B5EF4-FFF2-40B4-BE49-F238E27FC236}">
              <a16:creationId xmlns:a16="http://schemas.microsoft.com/office/drawing/2014/main" id="{CDAD99D7-DEF0-4B00-A42C-BFF2EB9A755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a:extLst>
            <a:ext uri="{FF2B5EF4-FFF2-40B4-BE49-F238E27FC236}">
              <a16:creationId xmlns:a16="http://schemas.microsoft.com/office/drawing/2014/main" id="{1B80F082-BB02-41E7-9C70-21C2EABC461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a:extLst>
            <a:ext uri="{FF2B5EF4-FFF2-40B4-BE49-F238E27FC236}">
              <a16:creationId xmlns:a16="http://schemas.microsoft.com/office/drawing/2014/main" id="{7FE39856-F3FA-4882-9E91-B1133FBA325D}"/>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id="{FB5D651A-B1C1-4E1B-9A64-94872889792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a:extLst>
            <a:ext uri="{FF2B5EF4-FFF2-40B4-BE49-F238E27FC236}">
              <a16:creationId xmlns:a16="http://schemas.microsoft.com/office/drawing/2014/main" id="{BDB9E1E2-6A9D-41F3-88E6-A31A378E2586}"/>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a:extLst>
            <a:ext uri="{FF2B5EF4-FFF2-40B4-BE49-F238E27FC236}">
              <a16:creationId xmlns:a16="http://schemas.microsoft.com/office/drawing/2014/main" id="{ACF1946A-1429-435D-B751-C9F0A8B0CE0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a:extLst>
            <a:ext uri="{FF2B5EF4-FFF2-40B4-BE49-F238E27FC236}">
              <a16:creationId xmlns:a16="http://schemas.microsoft.com/office/drawing/2014/main" id="{0C47A46A-6D55-4522-BA1A-9B8112736191}"/>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a:extLst>
            <a:ext uri="{FF2B5EF4-FFF2-40B4-BE49-F238E27FC236}">
              <a16:creationId xmlns:a16="http://schemas.microsoft.com/office/drawing/2014/main" id="{6F5A334D-F3AC-4BB4-8C93-391F089B103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a:extLst>
            <a:ext uri="{FF2B5EF4-FFF2-40B4-BE49-F238E27FC236}">
              <a16:creationId xmlns:a16="http://schemas.microsoft.com/office/drawing/2014/main" id="{CA45B651-A4D9-4C39-989B-000AC799C14C}"/>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233B7849-4DC5-4234-918B-73C7A561405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a:extLst>
            <a:ext uri="{FF2B5EF4-FFF2-40B4-BE49-F238E27FC236}">
              <a16:creationId xmlns:a16="http://schemas.microsoft.com/office/drawing/2014/main" id="{6339A9BC-FD91-49C7-B4D2-C3864EB070A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a:extLst>
            <a:ext uri="{FF2B5EF4-FFF2-40B4-BE49-F238E27FC236}">
              <a16:creationId xmlns:a16="http://schemas.microsoft.com/office/drawing/2014/main" id="{CAA6DA31-F0D7-4A8B-9BE5-6E71CE8EF92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106680</xdr:rowOff>
    </xdr:from>
    <xdr:to>
      <xdr:col>54</xdr:col>
      <xdr:colOff>189865</xdr:colOff>
      <xdr:row>41</xdr:row>
      <xdr:rowOff>169545</xdr:rowOff>
    </xdr:to>
    <xdr:cxnSp macro="">
      <xdr:nvCxnSpPr>
        <xdr:cNvPr id="104" name="直線コネクタ 103">
          <a:extLst>
            <a:ext uri="{FF2B5EF4-FFF2-40B4-BE49-F238E27FC236}">
              <a16:creationId xmlns:a16="http://schemas.microsoft.com/office/drawing/2014/main" id="{D28D1735-C3AC-4338-9FE0-D043F42D36C5}"/>
            </a:ext>
          </a:extLst>
        </xdr:cNvPr>
        <xdr:cNvCxnSpPr/>
      </xdr:nvCxnSpPr>
      <xdr:spPr>
        <a:xfrm flipV="1">
          <a:off x="10476865" y="593598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05" name="【図書館】&#10;一人当たり面積最小値テキスト">
          <a:extLst>
            <a:ext uri="{FF2B5EF4-FFF2-40B4-BE49-F238E27FC236}">
              <a16:creationId xmlns:a16="http://schemas.microsoft.com/office/drawing/2014/main" id="{17678247-6B03-4421-9E5C-FEEBB3828096}"/>
            </a:ext>
          </a:extLst>
        </xdr:cNvPr>
        <xdr:cNvSpPr txBox="1"/>
      </xdr:nvSpPr>
      <xdr:spPr>
        <a:xfrm>
          <a:off x="10515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06" name="直線コネクタ 105">
          <a:extLst>
            <a:ext uri="{FF2B5EF4-FFF2-40B4-BE49-F238E27FC236}">
              <a16:creationId xmlns:a16="http://schemas.microsoft.com/office/drawing/2014/main" id="{0D092FA4-26D1-462C-ACF6-F20AE404D5BC}"/>
            </a:ext>
          </a:extLst>
        </xdr:cNvPr>
        <xdr:cNvCxnSpPr/>
      </xdr:nvCxnSpPr>
      <xdr:spPr>
        <a:xfrm>
          <a:off x="10388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53357</xdr:rowOff>
    </xdr:from>
    <xdr:ext cx="469744" cy="259045"/>
    <xdr:sp macro="" textlink="">
      <xdr:nvSpPr>
        <xdr:cNvPr id="107" name="【図書館】&#10;一人当たり面積最大値テキスト">
          <a:extLst>
            <a:ext uri="{FF2B5EF4-FFF2-40B4-BE49-F238E27FC236}">
              <a16:creationId xmlns:a16="http://schemas.microsoft.com/office/drawing/2014/main" id="{6886F9BC-DCD4-4286-A8B4-5958AE258D57}"/>
            </a:ext>
          </a:extLst>
        </xdr:cNvPr>
        <xdr:cNvSpPr txBox="1"/>
      </xdr:nvSpPr>
      <xdr:spPr>
        <a:xfrm>
          <a:off x="10515600" y="57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106680</xdr:rowOff>
    </xdr:from>
    <xdr:to>
      <xdr:col>55</xdr:col>
      <xdr:colOff>88900</xdr:colOff>
      <xdr:row>34</xdr:row>
      <xdr:rowOff>106680</xdr:rowOff>
    </xdr:to>
    <xdr:cxnSp macro="">
      <xdr:nvCxnSpPr>
        <xdr:cNvPr id="108" name="直線コネクタ 107">
          <a:extLst>
            <a:ext uri="{FF2B5EF4-FFF2-40B4-BE49-F238E27FC236}">
              <a16:creationId xmlns:a16="http://schemas.microsoft.com/office/drawing/2014/main" id="{9632C8AC-D0B5-4A53-B35C-2665BC76B798}"/>
            </a:ext>
          </a:extLst>
        </xdr:cNvPr>
        <xdr:cNvCxnSpPr/>
      </xdr:nvCxnSpPr>
      <xdr:spPr>
        <a:xfrm>
          <a:off x="10388600" y="59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32402</xdr:rowOff>
    </xdr:from>
    <xdr:ext cx="469744" cy="259045"/>
    <xdr:sp macro="" textlink="">
      <xdr:nvSpPr>
        <xdr:cNvPr id="109" name="【図書館】&#10;一人当たり面積平均値テキスト">
          <a:extLst>
            <a:ext uri="{FF2B5EF4-FFF2-40B4-BE49-F238E27FC236}">
              <a16:creationId xmlns:a16="http://schemas.microsoft.com/office/drawing/2014/main" id="{EAE16E8B-5AB4-40AB-A5C6-A9A54AA9F62D}"/>
            </a:ext>
          </a:extLst>
        </xdr:cNvPr>
        <xdr:cNvSpPr txBox="1"/>
      </xdr:nvSpPr>
      <xdr:spPr>
        <a:xfrm>
          <a:off x="10515600" y="671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53975</xdr:rowOff>
    </xdr:from>
    <xdr:to>
      <xdr:col>55</xdr:col>
      <xdr:colOff>50800</xdr:colOff>
      <xdr:row>39</xdr:row>
      <xdr:rowOff>155575</xdr:rowOff>
    </xdr:to>
    <xdr:sp macro="" textlink="">
      <xdr:nvSpPr>
        <xdr:cNvPr id="110" name="フローチャート: 判断 109">
          <a:extLst>
            <a:ext uri="{FF2B5EF4-FFF2-40B4-BE49-F238E27FC236}">
              <a16:creationId xmlns:a16="http://schemas.microsoft.com/office/drawing/2014/main" id="{6080D6D3-ECFD-4163-86BD-5FA2D362A305}"/>
            </a:ext>
          </a:extLst>
        </xdr:cNvPr>
        <xdr:cNvSpPr/>
      </xdr:nvSpPr>
      <xdr:spPr>
        <a:xfrm>
          <a:off x="10426700" y="674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80645</xdr:rowOff>
    </xdr:from>
    <xdr:to>
      <xdr:col>50</xdr:col>
      <xdr:colOff>165100</xdr:colOff>
      <xdr:row>40</xdr:row>
      <xdr:rowOff>10795</xdr:rowOff>
    </xdr:to>
    <xdr:sp macro="" textlink="">
      <xdr:nvSpPr>
        <xdr:cNvPr id="111" name="フローチャート: 判断 110">
          <a:extLst>
            <a:ext uri="{FF2B5EF4-FFF2-40B4-BE49-F238E27FC236}">
              <a16:creationId xmlns:a16="http://schemas.microsoft.com/office/drawing/2014/main" id="{AAB97129-50A8-4200-8894-0E020772D32C}"/>
            </a:ext>
          </a:extLst>
        </xdr:cNvPr>
        <xdr:cNvSpPr/>
      </xdr:nvSpPr>
      <xdr:spPr>
        <a:xfrm>
          <a:off x="9588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113030</xdr:rowOff>
    </xdr:from>
    <xdr:to>
      <xdr:col>46</xdr:col>
      <xdr:colOff>38100</xdr:colOff>
      <xdr:row>40</xdr:row>
      <xdr:rowOff>43180</xdr:rowOff>
    </xdr:to>
    <xdr:sp macro="" textlink="">
      <xdr:nvSpPr>
        <xdr:cNvPr id="112" name="フローチャート: 判断 111">
          <a:extLst>
            <a:ext uri="{FF2B5EF4-FFF2-40B4-BE49-F238E27FC236}">
              <a16:creationId xmlns:a16="http://schemas.microsoft.com/office/drawing/2014/main" id="{5698CCB8-7AF0-4FF4-BAA0-7EBA25A555D9}"/>
            </a:ext>
          </a:extLst>
        </xdr:cNvPr>
        <xdr:cNvSpPr/>
      </xdr:nvSpPr>
      <xdr:spPr>
        <a:xfrm>
          <a:off x="8699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13" name="フローチャート: 判断 112">
          <a:extLst>
            <a:ext uri="{FF2B5EF4-FFF2-40B4-BE49-F238E27FC236}">
              <a16:creationId xmlns:a16="http://schemas.microsoft.com/office/drawing/2014/main" id="{5156C1C9-07B9-4DFD-9C00-1413AE84FBFC}"/>
            </a:ext>
          </a:extLst>
        </xdr:cNvPr>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FA0F8CF0-FBA0-4C11-A9AA-2DB7FD00580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E73DA08B-94A0-4D09-891D-9BBFC17975B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8003305F-564C-46CB-B4F2-A255E7E9B81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5FE98C97-405D-4C38-9E78-EDEF5D2D5D0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D702F5FC-A6B2-4B1F-986A-38C3CADC72E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130175</xdr:rowOff>
    </xdr:from>
    <xdr:to>
      <xdr:col>55</xdr:col>
      <xdr:colOff>50800</xdr:colOff>
      <xdr:row>39</xdr:row>
      <xdr:rowOff>60325</xdr:rowOff>
    </xdr:to>
    <xdr:sp macro="" textlink="">
      <xdr:nvSpPr>
        <xdr:cNvPr id="119" name="楕円 118">
          <a:extLst>
            <a:ext uri="{FF2B5EF4-FFF2-40B4-BE49-F238E27FC236}">
              <a16:creationId xmlns:a16="http://schemas.microsoft.com/office/drawing/2014/main" id="{7FFB9E56-9472-4935-B85B-7D5F6EDBC59B}"/>
            </a:ext>
          </a:extLst>
        </xdr:cNvPr>
        <xdr:cNvSpPr/>
      </xdr:nvSpPr>
      <xdr:spPr>
        <a:xfrm>
          <a:off x="104267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153052</xdr:rowOff>
    </xdr:from>
    <xdr:ext cx="469744" cy="259045"/>
    <xdr:sp macro="" textlink="">
      <xdr:nvSpPr>
        <xdr:cNvPr id="120" name="【図書館】&#10;一人当たり面積該当値テキスト">
          <a:extLst>
            <a:ext uri="{FF2B5EF4-FFF2-40B4-BE49-F238E27FC236}">
              <a16:creationId xmlns:a16="http://schemas.microsoft.com/office/drawing/2014/main" id="{83297C7B-4B29-4335-B8E6-7885B3770D6A}"/>
            </a:ext>
          </a:extLst>
        </xdr:cNvPr>
        <xdr:cNvSpPr txBox="1"/>
      </xdr:nvSpPr>
      <xdr:spPr>
        <a:xfrm>
          <a:off x="105156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141605</xdr:rowOff>
    </xdr:from>
    <xdr:to>
      <xdr:col>50</xdr:col>
      <xdr:colOff>165100</xdr:colOff>
      <xdr:row>39</xdr:row>
      <xdr:rowOff>71755</xdr:rowOff>
    </xdr:to>
    <xdr:sp macro="" textlink="">
      <xdr:nvSpPr>
        <xdr:cNvPr id="121" name="楕円 120">
          <a:extLst>
            <a:ext uri="{FF2B5EF4-FFF2-40B4-BE49-F238E27FC236}">
              <a16:creationId xmlns:a16="http://schemas.microsoft.com/office/drawing/2014/main" id="{C75675AA-B0D9-4328-A578-D0E07B13C52B}"/>
            </a:ext>
          </a:extLst>
        </xdr:cNvPr>
        <xdr:cNvSpPr/>
      </xdr:nvSpPr>
      <xdr:spPr>
        <a:xfrm>
          <a:off x="9588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9525</xdr:rowOff>
    </xdr:from>
    <xdr:to>
      <xdr:col>55</xdr:col>
      <xdr:colOff>0</xdr:colOff>
      <xdr:row>39</xdr:row>
      <xdr:rowOff>20955</xdr:rowOff>
    </xdr:to>
    <xdr:cxnSp macro="">
      <xdr:nvCxnSpPr>
        <xdr:cNvPr id="122" name="直線コネクタ 121">
          <a:extLst>
            <a:ext uri="{FF2B5EF4-FFF2-40B4-BE49-F238E27FC236}">
              <a16:creationId xmlns:a16="http://schemas.microsoft.com/office/drawing/2014/main" id="{308497B8-608A-4797-8FEA-89037878EE88}"/>
            </a:ext>
          </a:extLst>
        </xdr:cNvPr>
        <xdr:cNvCxnSpPr/>
      </xdr:nvCxnSpPr>
      <xdr:spPr>
        <a:xfrm flipV="1">
          <a:off x="9639300" y="669607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23" name="楕円 122">
          <a:extLst>
            <a:ext uri="{FF2B5EF4-FFF2-40B4-BE49-F238E27FC236}">
              <a16:creationId xmlns:a16="http://schemas.microsoft.com/office/drawing/2014/main" id="{A6CAF3F8-D7A6-4869-824D-59E295170EF6}"/>
            </a:ext>
          </a:extLst>
        </xdr:cNvPr>
        <xdr:cNvSpPr/>
      </xdr:nvSpPr>
      <xdr:spPr>
        <a:xfrm>
          <a:off x="8699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20955</xdr:rowOff>
    </xdr:from>
    <xdr:to>
      <xdr:col>50</xdr:col>
      <xdr:colOff>114300</xdr:colOff>
      <xdr:row>39</xdr:row>
      <xdr:rowOff>36195</xdr:rowOff>
    </xdr:to>
    <xdr:cxnSp macro="">
      <xdr:nvCxnSpPr>
        <xdr:cNvPr id="124" name="直線コネクタ 123">
          <a:extLst>
            <a:ext uri="{FF2B5EF4-FFF2-40B4-BE49-F238E27FC236}">
              <a16:creationId xmlns:a16="http://schemas.microsoft.com/office/drawing/2014/main" id="{8DE3EBE3-8024-4E63-87E1-06E15533C63B}"/>
            </a:ext>
          </a:extLst>
        </xdr:cNvPr>
        <xdr:cNvCxnSpPr/>
      </xdr:nvCxnSpPr>
      <xdr:spPr>
        <a:xfrm flipV="1">
          <a:off x="8750300" y="67075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1922</xdr:rowOff>
    </xdr:from>
    <xdr:ext cx="469744" cy="259045"/>
    <xdr:sp macro="" textlink="">
      <xdr:nvSpPr>
        <xdr:cNvPr id="125" name="n_1aveValue【図書館】&#10;一人当たり面積">
          <a:extLst>
            <a:ext uri="{FF2B5EF4-FFF2-40B4-BE49-F238E27FC236}">
              <a16:creationId xmlns:a16="http://schemas.microsoft.com/office/drawing/2014/main" id="{ABC45132-8784-47A7-A160-475EF84E5FE4}"/>
            </a:ext>
          </a:extLst>
        </xdr:cNvPr>
        <xdr:cNvSpPr txBox="1"/>
      </xdr:nvSpPr>
      <xdr:spPr>
        <a:xfrm>
          <a:off x="9391727" y="685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34307</xdr:rowOff>
    </xdr:from>
    <xdr:ext cx="469744" cy="259045"/>
    <xdr:sp macro="" textlink="">
      <xdr:nvSpPr>
        <xdr:cNvPr id="126" name="n_2aveValue【図書館】&#10;一人当たり面積">
          <a:extLst>
            <a:ext uri="{FF2B5EF4-FFF2-40B4-BE49-F238E27FC236}">
              <a16:creationId xmlns:a16="http://schemas.microsoft.com/office/drawing/2014/main" id="{8E7AF337-9EA0-446B-9EAF-08EC4AE419AC}"/>
            </a:ext>
          </a:extLst>
        </xdr:cNvPr>
        <xdr:cNvSpPr txBox="1"/>
      </xdr:nvSpPr>
      <xdr:spPr>
        <a:xfrm>
          <a:off x="8515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23512</xdr:rowOff>
    </xdr:from>
    <xdr:ext cx="469744" cy="259045"/>
    <xdr:sp macro="" textlink="">
      <xdr:nvSpPr>
        <xdr:cNvPr id="127" name="n_3aveValue【図書館】&#10;一人当たり面積">
          <a:extLst>
            <a:ext uri="{FF2B5EF4-FFF2-40B4-BE49-F238E27FC236}">
              <a16:creationId xmlns:a16="http://schemas.microsoft.com/office/drawing/2014/main" id="{BA7F53FC-5318-41C1-9B8D-B9A9D8312B9D}"/>
            </a:ext>
          </a:extLst>
        </xdr:cNvPr>
        <xdr:cNvSpPr txBox="1"/>
      </xdr:nvSpPr>
      <xdr:spPr>
        <a:xfrm>
          <a:off x="7626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88282</xdr:rowOff>
    </xdr:from>
    <xdr:ext cx="469744" cy="259045"/>
    <xdr:sp macro="" textlink="">
      <xdr:nvSpPr>
        <xdr:cNvPr id="128" name="n_1mainValue【図書館】&#10;一人当たり面積">
          <a:extLst>
            <a:ext uri="{FF2B5EF4-FFF2-40B4-BE49-F238E27FC236}">
              <a16:creationId xmlns:a16="http://schemas.microsoft.com/office/drawing/2014/main" id="{269BC9D5-2347-499D-8BE2-F29E7C6257D7}"/>
            </a:ext>
          </a:extLst>
        </xdr:cNvPr>
        <xdr:cNvSpPr txBox="1"/>
      </xdr:nvSpPr>
      <xdr:spPr>
        <a:xfrm>
          <a:off x="9391727" y="643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103522</xdr:rowOff>
    </xdr:from>
    <xdr:ext cx="469744" cy="259045"/>
    <xdr:sp macro="" textlink="">
      <xdr:nvSpPr>
        <xdr:cNvPr id="129" name="n_2mainValue【図書館】&#10;一人当たり面積">
          <a:extLst>
            <a:ext uri="{FF2B5EF4-FFF2-40B4-BE49-F238E27FC236}">
              <a16:creationId xmlns:a16="http://schemas.microsoft.com/office/drawing/2014/main" id="{3C4B2330-7713-4398-9FB5-F5E0B4B1231A}"/>
            </a:ext>
          </a:extLst>
        </xdr:cNvPr>
        <xdr:cNvSpPr txBox="1"/>
      </xdr:nvSpPr>
      <xdr:spPr>
        <a:xfrm>
          <a:off x="85154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a16="http://schemas.microsoft.com/office/drawing/2014/main" id="{853B4E38-49CF-445E-8954-C1895C7203C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a16="http://schemas.microsoft.com/office/drawing/2014/main" id="{551BD443-8EBF-4888-922A-3FA81C8004B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a16="http://schemas.microsoft.com/office/drawing/2014/main" id="{F318E692-8D38-43DA-A4D6-5B0CE6A4273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a16="http://schemas.microsoft.com/office/drawing/2014/main" id="{183CDF8C-442D-49DD-90F6-CB774C3F82B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a16="http://schemas.microsoft.com/office/drawing/2014/main" id="{3F684FEA-E454-465C-844A-8EE563142CE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a16="http://schemas.microsoft.com/office/drawing/2014/main" id="{E7CCB14E-1A26-4E2F-A8DB-AAD100D9B14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a16="http://schemas.microsoft.com/office/drawing/2014/main" id="{C4889143-4E02-494D-87A4-2F5F49B8811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a16="http://schemas.microsoft.com/office/drawing/2014/main" id="{157AFE6A-C083-4C97-A02D-D0D014E0AFF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a16="http://schemas.microsoft.com/office/drawing/2014/main" id="{572A74CD-A716-41F7-B56F-4A245A2BCE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a16="http://schemas.microsoft.com/office/drawing/2014/main" id="{C22CC539-F8C5-4A96-82F5-9D7FB06C5F2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0" name="テキスト ボックス 139">
          <a:extLst>
            <a:ext uri="{FF2B5EF4-FFF2-40B4-BE49-F238E27FC236}">
              <a16:creationId xmlns:a16="http://schemas.microsoft.com/office/drawing/2014/main" id="{F4A0A9C3-7C0C-4387-8ABA-26392D50A337}"/>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1" name="直線コネクタ 140">
          <a:extLst>
            <a:ext uri="{FF2B5EF4-FFF2-40B4-BE49-F238E27FC236}">
              <a16:creationId xmlns:a16="http://schemas.microsoft.com/office/drawing/2014/main" id="{A1CACB3A-3C91-4BC6-88E0-E6A16684A85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2" name="テキスト ボックス 141">
          <a:extLst>
            <a:ext uri="{FF2B5EF4-FFF2-40B4-BE49-F238E27FC236}">
              <a16:creationId xmlns:a16="http://schemas.microsoft.com/office/drawing/2014/main" id="{195F40D3-E408-4E09-8EC0-B1A2284DF912}"/>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a:extLst>
            <a:ext uri="{FF2B5EF4-FFF2-40B4-BE49-F238E27FC236}">
              <a16:creationId xmlns:a16="http://schemas.microsoft.com/office/drawing/2014/main" id="{56B9F994-95E8-4655-8C4B-35F2D94ABA3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4" name="テキスト ボックス 143">
          <a:extLst>
            <a:ext uri="{FF2B5EF4-FFF2-40B4-BE49-F238E27FC236}">
              <a16:creationId xmlns:a16="http://schemas.microsoft.com/office/drawing/2014/main" id="{B636FCF2-42CA-401F-8DC8-D3FC0E53A84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a:extLst>
            <a:ext uri="{FF2B5EF4-FFF2-40B4-BE49-F238E27FC236}">
              <a16:creationId xmlns:a16="http://schemas.microsoft.com/office/drawing/2014/main" id="{C9494E53-4D76-43CD-BE66-81F05D764D4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a:extLst>
            <a:ext uri="{FF2B5EF4-FFF2-40B4-BE49-F238E27FC236}">
              <a16:creationId xmlns:a16="http://schemas.microsoft.com/office/drawing/2014/main" id="{1F9F33AB-2FF0-4E12-8C9A-D22D725F2F3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a:extLst>
            <a:ext uri="{FF2B5EF4-FFF2-40B4-BE49-F238E27FC236}">
              <a16:creationId xmlns:a16="http://schemas.microsoft.com/office/drawing/2014/main" id="{F7851EA0-B4F3-4073-B587-A08FC355B99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8" name="テキスト ボックス 147">
          <a:extLst>
            <a:ext uri="{FF2B5EF4-FFF2-40B4-BE49-F238E27FC236}">
              <a16:creationId xmlns:a16="http://schemas.microsoft.com/office/drawing/2014/main" id="{CBEE3A9F-D56F-48B1-A336-4D288BA656A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a:extLst>
            <a:ext uri="{FF2B5EF4-FFF2-40B4-BE49-F238E27FC236}">
              <a16:creationId xmlns:a16="http://schemas.microsoft.com/office/drawing/2014/main" id="{A1C95485-7378-4390-BFEA-8B463F1723A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0" name="テキスト ボックス 149">
          <a:extLst>
            <a:ext uri="{FF2B5EF4-FFF2-40B4-BE49-F238E27FC236}">
              <a16:creationId xmlns:a16="http://schemas.microsoft.com/office/drawing/2014/main" id="{7FF72254-9A11-457A-8B90-38FE22D219A4}"/>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a16="http://schemas.microsoft.com/office/drawing/2014/main" id="{6EC507DE-F3E5-4694-B5B6-67FAF2DE97E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a:extLst>
            <a:ext uri="{FF2B5EF4-FFF2-40B4-BE49-F238E27FC236}">
              <a16:creationId xmlns:a16="http://schemas.microsoft.com/office/drawing/2014/main" id="{4358CD18-D2EB-4994-A2A0-A17317BAF5F2}"/>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a:extLst>
            <a:ext uri="{FF2B5EF4-FFF2-40B4-BE49-F238E27FC236}">
              <a16:creationId xmlns:a16="http://schemas.microsoft.com/office/drawing/2014/main" id="{6CB010C4-5982-4EF6-A1B0-7297D89DFD0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154" name="直線コネクタ 153">
          <a:extLst>
            <a:ext uri="{FF2B5EF4-FFF2-40B4-BE49-F238E27FC236}">
              <a16:creationId xmlns:a16="http://schemas.microsoft.com/office/drawing/2014/main" id="{DDEAD1BD-5DB5-447B-A75A-9B768949D671}"/>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155" name="【体育館・プール】&#10;有形固定資産減価償却率最小値テキスト">
          <a:extLst>
            <a:ext uri="{FF2B5EF4-FFF2-40B4-BE49-F238E27FC236}">
              <a16:creationId xmlns:a16="http://schemas.microsoft.com/office/drawing/2014/main" id="{F0792A99-73E6-43A5-BC66-E8EE0B4AB143}"/>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156" name="直線コネクタ 155">
          <a:extLst>
            <a:ext uri="{FF2B5EF4-FFF2-40B4-BE49-F238E27FC236}">
              <a16:creationId xmlns:a16="http://schemas.microsoft.com/office/drawing/2014/main" id="{FA1543AB-8A3B-4F54-94E1-530CDD838584}"/>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7" name="【体育館・プール】&#10;有形固定資産減価償却率最大値テキスト">
          <a:extLst>
            <a:ext uri="{FF2B5EF4-FFF2-40B4-BE49-F238E27FC236}">
              <a16:creationId xmlns:a16="http://schemas.microsoft.com/office/drawing/2014/main" id="{55A616D1-6FB3-4AF5-8AFD-03472CB54905}"/>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8" name="直線コネクタ 157">
          <a:extLst>
            <a:ext uri="{FF2B5EF4-FFF2-40B4-BE49-F238E27FC236}">
              <a16:creationId xmlns:a16="http://schemas.microsoft.com/office/drawing/2014/main" id="{8AE37C80-4706-4B9E-A564-AD06D29EC6D6}"/>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159" name="【体育館・プール】&#10;有形固定資産減価償却率平均値テキスト">
          <a:extLst>
            <a:ext uri="{FF2B5EF4-FFF2-40B4-BE49-F238E27FC236}">
              <a16:creationId xmlns:a16="http://schemas.microsoft.com/office/drawing/2014/main" id="{4C64EF65-CCD9-4A6E-B9C1-60B9988D8045}"/>
            </a:ext>
          </a:extLst>
        </xdr:cNvPr>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160" name="フローチャート: 判断 159">
          <a:extLst>
            <a:ext uri="{FF2B5EF4-FFF2-40B4-BE49-F238E27FC236}">
              <a16:creationId xmlns:a16="http://schemas.microsoft.com/office/drawing/2014/main" id="{AE56BD90-1AAE-41DF-852B-A407950C7DA4}"/>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161" name="フローチャート: 判断 160">
          <a:extLst>
            <a:ext uri="{FF2B5EF4-FFF2-40B4-BE49-F238E27FC236}">
              <a16:creationId xmlns:a16="http://schemas.microsoft.com/office/drawing/2014/main" id="{3C5E7CC3-0F7A-4195-9A37-2B3D9B2334AF}"/>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xdr:rowOff>
    </xdr:from>
    <xdr:to>
      <xdr:col>15</xdr:col>
      <xdr:colOff>101600</xdr:colOff>
      <xdr:row>59</xdr:row>
      <xdr:rowOff>113665</xdr:rowOff>
    </xdr:to>
    <xdr:sp macro="" textlink="">
      <xdr:nvSpPr>
        <xdr:cNvPr id="162" name="フローチャート: 判断 161">
          <a:extLst>
            <a:ext uri="{FF2B5EF4-FFF2-40B4-BE49-F238E27FC236}">
              <a16:creationId xmlns:a16="http://schemas.microsoft.com/office/drawing/2014/main" id="{E2FE81D5-6BA1-4FB2-9687-D7B94BB77CFC}"/>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29210</xdr:rowOff>
    </xdr:from>
    <xdr:to>
      <xdr:col>10</xdr:col>
      <xdr:colOff>165100</xdr:colOff>
      <xdr:row>59</xdr:row>
      <xdr:rowOff>130810</xdr:rowOff>
    </xdr:to>
    <xdr:sp macro="" textlink="">
      <xdr:nvSpPr>
        <xdr:cNvPr id="163" name="フローチャート: 判断 162">
          <a:extLst>
            <a:ext uri="{FF2B5EF4-FFF2-40B4-BE49-F238E27FC236}">
              <a16:creationId xmlns:a16="http://schemas.microsoft.com/office/drawing/2014/main" id="{086E4B6F-44F6-46A2-85FC-C66987BFCF29}"/>
            </a:ext>
          </a:extLst>
        </xdr:cNvPr>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E621F618-A162-4D54-A369-6E6BFBFB233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4441720D-A7A4-4081-BA12-C58E04DB515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41EEDD84-C648-4164-BCB0-1FB481B40E7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C833BCFF-95CA-405D-84E3-42E5AAE9E31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206529FB-B24F-40AE-B954-42B8495A433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118745</xdr:rowOff>
    </xdr:from>
    <xdr:to>
      <xdr:col>24</xdr:col>
      <xdr:colOff>114300</xdr:colOff>
      <xdr:row>58</xdr:row>
      <xdr:rowOff>48895</xdr:rowOff>
    </xdr:to>
    <xdr:sp macro="" textlink="">
      <xdr:nvSpPr>
        <xdr:cNvPr id="169" name="楕円 168">
          <a:extLst>
            <a:ext uri="{FF2B5EF4-FFF2-40B4-BE49-F238E27FC236}">
              <a16:creationId xmlns:a16="http://schemas.microsoft.com/office/drawing/2014/main" id="{2D49C5AC-EE22-4E1D-AA6C-C7845C581109}"/>
            </a:ext>
          </a:extLst>
        </xdr:cNvPr>
        <xdr:cNvSpPr/>
      </xdr:nvSpPr>
      <xdr:spPr>
        <a:xfrm>
          <a:off x="45847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141622</xdr:rowOff>
    </xdr:from>
    <xdr:ext cx="405111" cy="259045"/>
    <xdr:sp macro="" textlink="">
      <xdr:nvSpPr>
        <xdr:cNvPr id="170" name="【体育館・プール】&#10;有形固定資産減価償却率該当値テキスト">
          <a:extLst>
            <a:ext uri="{FF2B5EF4-FFF2-40B4-BE49-F238E27FC236}">
              <a16:creationId xmlns:a16="http://schemas.microsoft.com/office/drawing/2014/main" id="{C0A4CFC9-DBA6-45B3-A02E-EF0328790D19}"/>
            </a:ext>
          </a:extLst>
        </xdr:cNvPr>
        <xdr:cNvSpPr txBox="1"/>
      </xdr:nvSpPr>
      <xdr:spPr>
        <a:xfrm>
          <a:off x="4673600"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6350</xdr:rowOff>
    </xdr:from>
    <xdr:to>
      <xdr:col>20</xdr:col>
      <xdr:colOff>38100</xdr:colOff>
      <xdr:row>58</xdr:row>
      <xdr:rowOff>107950</xdr:rowOff>
    </xdr:to>
    <xdr:sp macro="" textlink="">
      <xdr:nvSpPr>
        <xdr:cNvPr id="171" name="楕円 170">
          <a:extLst>
            <a:ext uri="{FF2B5EF4-FFF2-40B4-BE49-F238E27FC236}">
              <a16:creationId xmlns:a16="http://schemas.microsoft.com/office/drawing/2014/main" id="{25252811-A641-46E3-82C4-D9FE30524FB2}"/>
            </a:ext>
          </a:extLst>
        </xdr:cNvPr>
        <xdr:cNvSpPr/>
      </xdr:nvSpPr>
      <xdr:spPr>
        <a:xfrm>
          <a:off x="3746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169545</xdr:rowOff>
    </xdr:from>
    <xdr:to>
      <xdr:col>24</xdr:col>
      <xdr:colOff>63500</xdr:colOff>
      <xdr:row>58</xdr:row>
      <xdr:rowOff>57150</xdr:rowOff>
    </xdr:to>
    <xdr:cxnSp macro="">
      <xdr:nvCxnSpPr>
        <xdr:cNvPr id="172" name="直線コネクタ 171">
          <a:extLst>
            <a:ext uri="{FF2B5EF4-FFF2-40B4-BE49-F238E27FC236}">
              <a16:creationId xmlns:a16="http://schemas.microsoft.com/office/drawing/2014/main" id="{F3A2C205-6C2C-4F2D-8A89-ED03453DD148}"/>
            </a:ext>
          </a:extLst>
        </xdr:cNvPr>
        <xdr:cNvCxnSpPr/>
      </xdr:nvCxnSpPr>
      <xdr:spPr>
        <a:xfrm flipV="1">
          <a:off x="3797300" y="994219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65405</xdr:rowOff>
    </xdr:from>
    <xdr:to>
      <xdr:col>15</xdr:col>
      <xdr:colOff>101600</xdr:colOff>
      <xdr:row>58</xdr:row>
      <xdr:rowOff>167005</xdr:rowOff>
    </xdr:to>
    <xdr:sp macro="" textlink="">
      <xdr:nvSpPr>
        <xdr:cNvPr id="173" name="楕円 172">
          <a:extLst>
            <a:ext uri="{FF2B5EF4-FFF2-40B4-BE49-F238E27FC236}">
              <a16:creationId xmlns:a16="http://schemas.microsoft.com/office/drawing/2014/main" id="{82495FD8-3B1E-4772-858F-A0CFBCB8EDB6}"/>
            </a:ext>
          </a:extLst>
        </xdr:cNvPr>
        <xdr:cNvSpPr/>
      </xdr:nvSpPr>
      <xdr:spPr>
        <a:xfrm>
          <a:off x="2857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57150</xdr:rowOff>
    </xdr:from>
    <xdr:to>
      <xdr:col>19</xdr:col>
      <xdr:colOff>177800</xdr:colOff>
      <xdr:row>58</xdr:row>
      <xdr:rowOff>116205</xdr:rowOff>
    </xdr:to>
    <xdr:cxnSp macro="">
      <xdr:nvCxnSpPr>
        <xdr:cNvPr id="174" name="直線コネクタ 173">
          <a:extLst>
            <a:ext uri="{FF2B5EF4-FFF2-40B4-BE49-F238E27FC236}">
              <a16:creationId xmlns:a16="http://schemas.microsoft.com/office/drawing/2014/main" id="{DC157E70-3CC2-45F8-A659-64C5416CA3EA}"/>
            </a:ext>
          </a:extLst>
        </xdr:cNvPr>
        <xdr:cNvCxnSpPr/>
      </xdr:nvCxnSpPr>
      <xdr:spPr>
        <a:xfrm flipV="1">
          <a:off x="2908300" y="1000125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100982</xdr:rowOff>
    </xdr:from>
    <xdr:ext cx="405111" cy="259045"/>
    <xdr:sp macro="" textlink="">
      <xdr:nvSpPr>
        <xdr:cNvPr id="175" name="n_1aveValue【体育館・プール】&#10;有形固定資産減価償却率">
          <a:extLst>
            <a:ext uri="{FF2B5EF4-FFF2-40B4-BE49-F238E27FC236}">
              <a16:creationId xmlns:a16="http://schemas.microsoft.com/office/drawing/2014/main" id="{0BA1F023-5F92-4B36-A097-FA0EC88163BC}"/>
            </a:ext>
          </a:extLst>
        </xdr:cNvPr>
        <xdr:cNvSpPr txBox="1"/>
      </xdr:nvSpPr>
      <xdr:spPr>
        <a:xfrm>
          <a:off x="3582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104792</xdr:rowOff>
    </xdr:from>
    <xdr:ext cx="405111" cy="259045"/>
    <xdr:sp macro="" textlink="">
      <xdr:nvSpPr>
        <xdr:cNvPr id="176" name="n_2aveValue【体育館・プール】&#10;有形固定資産減価償却率">
          <a:extLst>
            <a:ext uri="{FF2B5EF4-FFF2-40B4-BE49-F238E27FC236}">
              <a16:creationId xmlns:a16="http://schemas.microsoft.com/office/drawing/2014/main" id="{917B4909-F5F5-4DA3-B536-4CC3937BCBDC}"/>
            </a:ext>
          </a:extLst>
        </xdr:cNvPr>
        <xdr:cNvSpPr txBox="1"/>
      </xdr:nvSpPr>
      <xdr:spPr>
        <a:xfrm>
          <a:off x="2705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147337</xdr:rowOff>
    </xdr:from>
    <xdr:ext cx="405111" cy="259045"/>
    <xdr:sp macro="" textlink="">
      <xdr:nvSpPr>
        <xdr:cNvPr id="177" name="n_3aveValue【体育館・プール】&#10;有形固定資産減価償却率">
          <a:extLst>
            <a:ext uri="{FF2B5EF4-FFF2-40B4-BE49-F238E27FC236}">
              <a16:creationId xmlns:a16="http://schemas.microsoft.com/office/drawing/2014/main" id="{AC565FC5-ECA1-4F58-98A5-E727BD0CD00A}"/>
            </a:ext>
          </a:extLst>
        </xdr:cNvPr>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124477</xdr:rowOff>
    </xdr:from>
    <xdr:ext cx="405111" cy="259045"/>
    <xdr:sp macro="" textlink="">
      <xdr:nvSpPr>
        <xdr:cNvPr id="178" name="n_1mainValue【体育館・プール】&#10;有形固定資産減価償却率">
          <a:extLst>
            <a:ext uri="{FF2B5EF4-FFF2-40B4-BE49-F238E27FC236}">
              <a16:creationId xmlns:a16="http://schemas.microsoft.com/office/drawing/2014/main" id="{F374DF8E-1BF3-432D-ADE8-5556BC466420}"/>
            </a:ext>
          </a:extLst>
        </xdr:cNvPr>
        <xdr:cNvSpPr txBox="1"/>
      </xdr:nvSpPr>
      <xdr:spPr>
        <a:xfrm>
          <a:off x="35820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12082</xdr:rowOff>
    </xdr:from>
    <xdr:ext cx="405111" cy="259045"/>
    <xdr:sp macro="" textlink="">
      <xdr:nvSpPr>
        <xdr:cNvPr id="179" name="n_2mainValue【体育館・プール】&#10;有形固定資産減価償却率">
          <a:extLst>
            <a:ext uri="{FF2B5EF4-FFF2-40B4-BE49-F238E27FC236}">
              <a16:creationId xmlns:a16="http://schemas.microsoft.com/office/drawing/2014/main" id="{8748AA7E-747F-410B-AFCB-1451C68E39B2}"/>
            </a:ext>
          </a:extLst>
        </xdr:cNvPr>
        <xdr:cNvSpPr txBox="1"/>
      </xdr:nvSpPr>
      <xdr:spPr>
        <a:xfrm>
          <a:off x="27057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a:extLst>
            <a:ext uri="{FF2B5EF4-FFF2-40B4-BE49-F238E27FC236}">
              <a16:creationId xmlns:a16="http://schemas.microsoft.com/office/drawing/2014/main" id="{441CF032-3519-41D4-8805-2B7C98A61B3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a:extLst>
            <a:ext uri="{FF2B5EF4-FFF2-40B4-BE49-F238E27FC236}">
              <a16:creationId xmlns:a16="http://schemas.microsoft.com/office/drawing/2014/main" id="{04FCA0F8-4CD0-4CFF-BF29-B676574436D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a:extLst>
            <a:ext uri="{FF2B5EF4-FFF2-40B4-BE49-F238E27FC236}">
              <a16:creationId xmlns:a16="http://schemas.microsoft.com/office/drawing/2014/main" id="{EE1BD428-E9C4-4983-9DC3-12C48C22A00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a:extLst>
            <a:ext uri="{FF2B5EF4-FFF2-40B4-BE49-F238E27FC236}">
              <a16:creationId xmlns:a16="http://schemas.microsoft.com/office/drawing/2014/main" id="{03AACC0F-7D0F-447B-8E9A-F1AB8D3EC78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a:extLst>
            <a:ext uri="{FF2B5EF4-FFF2-40B4-BE49-F238E27FC236}">
              <a16:creationId xmlns:a16="http://schemas.microsoft.com/office/drawing/2014/main" id="{A31A2AD0-E4E2-4950-B51B-FBB07A34C6E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a:extLst>
            <a:ext uri="{FF2B5EF4-FFF2-40B4-BE49-F238E27FC236}">
              <a16:creationId xmlns:a16="http://schemas.microsoft.com/office/drawing/2014/main" id="{F3EED034-CB35-4D5D-AB91-020E7BE136A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a:extLst>
            <a:ext uri="{FF2B5EF4-FFF2-40B4-BE49-F238E27FC236}">
              <a16:creationId xmlns:a16="http://schemas.microsoft.com/office/drawing/2014/main" id="{5DC7C026-CEC2-4640-A739-B40E4812235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a:extLst>
            <a:ext uri="{FF2B5EF4-FFF2-40B4-BE49-F238E27FC236}">
              <a16:creationId xmlns:a16="http://schemas.microsoft.com/office/drawing/2014/main" id="{8616A8BF-CD25-4D82-BB60-8D15FBCD3BB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a:extLst>
            <a:ext uri="{FF2B5EF4-FFF2-40B4-BE49-F238E27FC236}">
              <a16:creationId xmlns:a16="http://schemas.microsoft.com/office/drawing/2014/main" id="{8A429A50-0237-4382-99B2-8BB0174BB2F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a:extLst>
            <a:ext uri="{FF2B5EF4-FFF2-40B4-BE49-F238E27FC236}">
              <a16:creationId xmlns:a16="http://schemas.microsoft.com/office/drawing/2014/main" id="{33D1E2AB-967C-43B7-8273-8591733660F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a:extLst>
            <a:ext uri="{FF2B5EF4-FFF2-40B4-BE49-F238E27FC236}">
              <a16:creationId xmlns:a16="http://schemas.microsoft.com/office/drawing/2014/main" id="{96E30DF3-CB6C-45FE-AB2E-FFFC0D2DDAE6}"/>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1" name="テキスト ボックス 190">
          <a:extLst>
            <a:ext uri="{FF2B5EF4-FFF2-40B4-BE49-F238E27FC236}">
              <a16:creationId xmlns:a16="http://schemas.microsoft.com/office/drawing/2014/main" id="{0FAB2FE5-E2A4-4A75-887C-BAD2D9B9715D}"/>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a:extLst>
            <a:ext uri="{FF2B5EF4-FFF2-40B4-BE49-F238E27FC236}">
              <a16:creationId xmlns:a16="http://schemas.microsoft.com/office/drawing/2014/main" id="{08069F12-D1ED-4BEE-9810-2D0EAD47534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3" name="テキスト ボックス 192">
          <a:extLst>
            <a:ext uri="{FF2B5EF4-FFF2-40B4-BE49-F238E27FC236}">
              <a16:creationId xmlns:a16="http://schemas.microsoft.com/office/drawing/2014/main" id="{C49A61F5-A1BC-4743-AFBD-B6B3F2299FD8}"/>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a:extLst>
            <a:ext uri="{FF2B5EF4-FFF2-40B4-BE49-F238E27FC236}">
              <a16:creationId xmlns:a16="http://schemas.microsoft.com/office/drawing/2014/main" id="{766A08FF-B7D2-4FB5-85A1-2834CF3CA49B}"/>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5" name="テキスト ボックス 194">
          <a:extLst>
            <a:ext uri="{FF2B5EF4-FFF2-40B4-BE49-F238E27FC236}">
              <a16:creationId xmlns:a16="http://schemas.microsoft.com/office/drawing/2014/main" id="{3DFB3B14-FA7F-4482-9C18-810965DC5614}"/>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a:extLst>
            <a:ext uri="{FF2B5EF4-FFF2-40B4-BE49-F238E27FC236}">
              <a16:creationId xmlns:a16="http://schemas.microsoft.com/office/drawing/2014/main" id="{4A9483F8-05D9-4CA9-879D-C91277087028}"/>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7" name="テキスト ボックス 196">
          <a:extLst>
            <a:ext uri="{FF2B5EF4-FFF2-40B4-BE49-F238E27FC236}">
              <a16:creationId xmlns:a16="http://schemas.microsoft.com/office/drawing/2014/main" id="{C11496E5-F573-4724-A8D5-316C5EBC9A73}"/>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a:extLst>
            <a:ext uri="{FF2B5EF4-FFF2-40B4-BE49-F238E27FC236}">
              <a16:creationId xmlns:a16="http://schemas.microsoft.com/office/drawing/2014/main" id="{770615C1-9170-4E97-9CA5-98B9362BD72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9" name="テキスト ボックス 198">
          <a:extLst>
            <a:ext uri="{FF2B5EF4-FFF2-40B4-BE49-F238E27FC236}">
              <a16:creationId xmlns:a16="http://schemas.microsoft.com/office/drawing/2014/main" id="{90969D59-3141-4BA4-A6BB-96A2C3B18AF6}"/>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a:extLst>
            <a:ext uri="{FF2B5EF4-FFF2-40B4-BE49-F238E27FC236}">
              <a16:creationId xmlns:a16="http://schemas.microsoft.com/office/drawing/2014/main" id="{206522B4-5622-4E8D-BD4F-21501AE6C07C}"/>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201" name="テキスト ボックス 200">
          <a:extLst>
            <a:ext uri="{FF2B5EF4-FFF2-40B4-BE49-F238E27FC236}">
              <a16:creationId xmlns:a16="http://schemas.microsoft.com/office/drawing/2014/main" id="{1642763E-ED7E-4B2E-A270-CF44251AAC93}"/>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a:extLst>
            <a:ext uri="{FF2B5EF4-FFF2-40B4-BE49-F238E27FC236}">
              <a16:creationId xmlns:a16="http://schemas.microsoft.com/office/drawing/2014/main" id="{7ED022BE-9388-4A29-8C64-FAFD34574D3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03" name="テキスト ボックス 202">
          <a:extLst>
            <a:ext uri="{FF2B5EF4-FFF2-40B4-BE49-F238E27FC236}">
              <a16:creationId xmlns:a16="http://schemas.microsoft.com/office/drawing/2014/main" id="{15BF16CD-E371-4D5B-9C3E-B15DA87ABB3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a:extLst>
            <a:ext uri="{FF2B5EF4-FFF2-40B4-BE49-F238E27FC236}">
              <a16:creationId xmlns:a16="http://schemas.microsoft.com/office/drawing/2014/main" id="{E092928B-E906-4035-82AA-6FB98ABCD5F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205" name="直線コネクタ 204">
          <a:extLst>
            <a:ext uri="{FF2B5EF4-FFF2-40B4-BE49-F238E27FC236}">
              <a16:creationId xmlns:a16="http://schemas.microsoft.com/office/drawing/2014/main" id="{31308FBA-5A54-4BE7-B845-597CA4BA3693}"/>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206" name="【体育館・プール】&#10;一人当たり面積最小値テキスト">
          <a:extLst>
            <a:ext uri="{FF2B5EF4-FFF2-40B4-BE49-F238E27FC236}">
              <a16:creationId xmlns:a16="http://schemas.microsoft.com/office/drawing/2014/main" id="{5FB63C14-C30F-41D9-B390-6881EAFE60E9}"/>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207" name="直線コネクタ 206">
          <a:extLst>
            <a:ext uri="{FF2B5EF4-FFF2-40B4-BE49-F238E27FC236}">
              <a16:creationId xmlns:a16="http://schemas.microsoft.com/office/drawing/2014/main" id="{99B0E075-87DD-4F05-8540-7851278D03F6}"/>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208" name="【体育館・プール】&#10;一人当たり面積最大値テキスト">
          <a:extLst>
            <a:ext uri="{FF2B5EF4-FFF2-40B4-BE49-F238E27FC236}">
              <a16:creationId xmlns:a16="http://schemas.microsoft.com/office/drawing/2014/main" id="{80A352BA-BC5E-462A-9FB4-51E09AB63AAF}"/>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209" name="直線コネクタ 208">
          <a:extLst>
            <a:ext uri="{FF2B5EF4-FFF2-40B4-BE49-F238E27FC236}">
              <a16:creationId xmlns:a16="http://schemas.microsoft.com/office/drawing/2014/main" id="{A80BA6BC-29C1-48C4-8B64-875293FD39F6}"/>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105318</xdr:rowOff>
    </xdr:from>
    <xdr:ext cx="469744" cy="259045"/>
    <xdr:sp macro="" textlink="">
      <xdr:nvSpPr>
        <xdr:cNvPr id="210" name="【体育館・プール】&#10;一人当たり面積平均値テキスト">
          <a:extLst>
            <a:ext uri="{FF2B5EF4-FFF2-40B4-BE49-F238E27FC236}">
              <a16:creationId xmlns:a16="http://schemas.microsoft.com/office/drawing/2014/main" id="{478EB1D7-996E-4718-985D-4362FC3FF07F}"/>
            </a:ext>
          </a:extLst>
        </xdr:cNvPr>
        <xdr:cNvSpPr txBox="1"/>
      </xdr:nvSpPr>
      <xdr:spPr>
        <a:xfrm>
          <a:off x="10515600" y="10735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211" name="フローチャート: 判断 210">
          <a:extLst>
            <a:ext uri="{FF2B5EF4-FFF2-40B4-BE49-F238E27FC236}">
              <a16:creationId xmlns:a16="http://schemas.microsoft.com/office/drawing/2014/main" id="{8EDA0AD2-7816-4B22-80A6-7280627B8F7F}"/>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212" name="フローチャート: 判断 211">
          <a:extLst>
            <a:ext uri="{FF2B5EF4-FFF2-40B4-BE49-F238E27FC236}">
              <a16:creationId xmlns:a16="http://schemas.microsoft.com/office/drawing/2014/main" id="{BB756C0A-E46D-455E-9DFE-31E7D9C752C0}"/>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75747</xdr:rowOff>
    </xdr:from>
    <xdr:to>
      <xdr:col>46</xdr:col>
      <xdr:colOff>38100</xdr:colOff>
      <xdr:row>64</xdr:row>
      <xdr:rowOff>5897</xdr:rowOff>
    </xdr:to>
    <xdr:sp macro="" textlink="">
      <xdr:nvSpPr>
        <xdr:cNvPr id="213" name="フローチャート: 判断 212">
          <a:extLst>
            <a:ext uri="{FF2B5EF4-FFF2-40B4-BE49-F238E27FC236}">
              <a16:creationId xmlns:a16="http://schemas.microsoft.com/office/drawing/2014/main" id="{ED0AB8D5-E76D-48D8-BC89-40D4C9466509}"/>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104974</xdr:rowOff>
    </xdr:from>
    <xdr:to>
      <xdr:col>41</xdr:col>
      <xdr:colOff>101600</xdr:colOff>
      <xdr:row>64</xdr:row>
      <xdr:rowOff>35124</xdr:rowOff>
    </xdr:to>
    <xdr:sp macro="" textlink="">
      <xdr:nvSpPr>
        <xdr:cNvPr id="214" name="フローチャート: 判断 213">
          <a:extLst>
            <a:ext uri="{FF2B5EF4-FFF2-40B4-BE49-F238E27FC236}">
              <a16:creationId xmlns:a16="http://schemas.microsoft.com/office/drawing/2014/main" id="{47D2A98B-124C-4D1C-BF82-BA408DACAEB8}"/>
            </a:ext>
          </a:extLst>
        </xdr:cNvPr>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88B88327-A31A-4489-86DE-7581D2CE409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9BE76BFE-A109-4103-9202-E3932B61646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4FB8B4F8-1331-4399-A3A3-52D854404D9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D51E506E-CE12-4D1B-9F76-DCAC9B4118A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ACDF1820-1A00-48D0-A7F2-0B1F1EAEB34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162451</xdr:rowOff>
    </xdr:from>
    <xdr:to>
      <xdr:col>55</xdr:col>
      <xdr:colOff>50800</xdr:colOff>
      <xdr:row>64</xdr:row>
      <xdr:rowOff>92601</xdr:rowOff>
    </xdr:to>
    <xdr:sp macro="" textlink="">
      <xdr:nvSpPr>
        <xdr:cNvPr id="220" name="楕円 219">
          <a:extLst>
            <a:ext uri="{FF2B5EF4-FFF2-40B4-BE49-F238E27FC236}">
              <a16:creationId xmlns:a16="http://schemas.microsoft.com/office/drawing/2014/main" id="{53610C0C-73F0-444A-A031-2B7865293D3D}"/>
            </a:ext>
          </a:extLst>
        </xdr:cNvPr>
        <xdr:cNvSpPr/>
      </xdr:nvSpPr>
      <xdr:spPr>
        <a:xfrm>
          <a:off x="10426700" y="1096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77378</xdr:rowOff>
    </xdr:from>
    <xdr:ext cx="469744" cy="259045"/>
    <xdr:sp macro="" textlink="">
      <xdr:nvSpPr>
        <xdr:cNvPr id="221" name="【体育館・プール】&#10;一人当たり面積該当値テキスト">
          <a:extLst>
            <a:ext uri="{FF2B5EF4-FFF2-40B4-BE49-F238E27FC236}">
              <a16:creationId xmlns:a16="http://schemas.microsoft.com/office/drawing/2014/main" id="{1EE22F96-DC65-4D39-A357-57A2764E17D8}"/>
            </a:ext>
          </a:extLst>
        </xdr:cNvPr>
        <xdr:cNvSpPr txBox="1"/>
      </xdr:nvSpPr>
      <xdr:spPr>
        <a:xfrm>
          <a:off x="10515600" y="10878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164247</xdr:rowOff>
    </xdr:from>
    <xdr:to>
      <xdr:col>50</xdr:col>
      <xdr:colOff>165100</xdr:colOff>
      <xdr:row>64</xdr:row>
      <xdr:rowOff>94397</xdr:rowOff>
    </xdr:to>
    <xdr:sp macro="" textlink="">
      <xdr:nvSpPr>
        <xdr:cNvPr id="222" name="楕円 221">
          <a:extLst>
            <a:ext uri="{FF2B5EF4-FFF2-40B4-BE49-F238E27FC236}">
              <a16:creationId xmlns:a16="http://schemas.microsoft.com/office/drawing/2014/main" id="{12C950F6-1A64-45FF-BDAC-003BF75FEDEE}"/>
            </a:ext>
          </a:extLst>
        </xdr:cNvPr>
        <xdr:cNvSpPr/>
      </xdr:nvSpPr>
      <xdr:spPr>
        <a:xfrm>
          <a:off x="9588500" y="1096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41801</xdr:rowOff>
    </xdr:from>
    <xdr:to>
      <xdr:col>55</xdr:col>
      <xdr:colOff>0</xdr:colOff>
      <xdr:row>64</xdr:row>
      <xdr:rowOff>43597</xdr:rowOff>
    </xdr:to>
    <xdr:cxnSp macro="">
      <xdr:nvCxnSpPr>
        <xdr:cNvPr id="223" name="直線コネクタ 222">
          <a:extLst>
            <a:ext uri="{FF2B5EF4-FFF2-40B4-BE49-F238E27FC236}">
              <a16:creationId xmlns:a16="http://schemas.microsoft.com/office/drawing/2014/main" id="{4E22970D-B198-4E40-8C46-8C2693424A08}"/>
            </a:ext>
          </a:extLst>
        </xdr:cNvPr>
        <xdr:cNvCxnSpPr/>
      </xdr:nvCxnSpPr>
      <xdr:spPr>
        <a:xfrm flipV="1">
          <a:off x="9639300" y="11014601"/>
          <a:ext cx="8382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166533</xdr:rowOff>
    </xdr:from>
    <xdr:to>
      <xdr:col>46</xdr:col>
      <xdr:colOff>38100</xdr:colOff>
      <xdr:row>64</xdr:row>
      <xdr:rowOff>96683</xdr:rowOff>
    </xdr:to>
    <xdr:sp macro="" textlink="">
      <xdr:nvSpPr>
        <xdr:cNvPr id="224" name="楕円 223">
          <a:extLst>
            <a:ext uri="{FF2B5EF4-FFF2-40B4-BE49-F238E27FC236}">
              <a16:creationId xmlns:a16="http://schemas.microsoft.com/office/drawing/2014/main" id="{CE86F82E-2602-4FF9-879C-D9A64F84F929}"/>
            </a:ext>
          </a:extLst>
        </xdr:cNvPr>
        <xdr:cNvSpPr/>
      </xdr:nvSpPr>
      <xdr:spPr>
        <a:xfrm>
          <a:off x="8699500" y="1096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43597</xdr:rowOff>
    </xdr:from>
    <xdr:to>
      <xdr:col>50</xdr:col>
      <xdr:colOff>114300</xdr:colOff>
      <xdr:row>64</xdr:row>
      <xdr:rowOff>45883</xdr:rowOff>
    </xdr:to>
    <xdr:cxnSp macro="">
      <xdr:nvCxnSpPr>
        <xdr:cNvPr id="225" name="直線コネクタ 224">
          <a:extLst>
            <a:ext uri="{FF2B5EF4-FFF2-40B4-BE49-F238E27FC236}">
              <a16:creationId xmlns:a16="http://schemas.microsoft.com/office/drawing/2014/main" id="{FCEFC4AC-1258-47FC-9C3D-4D37A5E57D84}"/>
            </a:ext>
          </a:extLst>
        </xdr:cNvPr>
        <xdr:cNvCxnSpPr/>
      </xdr:nvCxnSpPr>
      <xdr:spPr>
        <a:xfrm flipV="1">
          <a:off x="8750300" y="1101639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26505</xdr:rowOff>
    </xdr:from>
    <xdr:ext cx="469744" cy="259045"/>
    <xdr:sp macro="" textlink="">
      <xdr:nvSpPr>
        <xdr:cNvPr id="226" name="n_1aveValue【体育館・プール】&#10;一人当たり面積">
          <a:extLst>
            <a:ext uri="{FF2B5EF4-FFF2-40B4-BE49-F238E27FC236}">
              <a16:creationId xmlns:a16="http://schemas.microsoft.com/office/drawing/2014/main" id="{1C95A791-66C2-4258-B2B5-BF061600CCFA}"/>
            </a:ext>
          </a:extLst>
        </xdr:cNvPr>
        <xdr:cNvSpPr txBox="1"/>
      </xdr:nvSpPr>
      <xdr:spPr>
        <a:xfrm>
          <a:off x="93917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22424</xdr:rowOff>
    </xdr:from>
    <xdr:ext cx="469744" cy="259045"/>
    <xdr:sp macro="" textlink="">
      <xdr:nvSpPr>
        <xdr:cNvPr id="227" name="n_2aveValue【体育館・プール】&#10;一人当たり面積">
          <a:extLst>
            <a:ext uri="{FF2B5EF4-FFF2-40B4-BE49-F238E27FC236}">
              <a16:creationId xmlns:a16="http://schemas.microsoft.com/office/drawing/2014/main" id="{4B4F0ADF-54D1-4CCB-BF33-0B31CDC63C0C}"/>
            </a:ext>
          </a:extLst>
        </xdr:cNvPr>
        <xdr:cNvSpPr txBox="1"/>
      </xdr:nvSpPr>
      <xdr:spPr>
        <a:xfrm>
          <a:off x="8515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51651</xdr:rowOff>
    </xdr:from>
    <xdr:ext cx="469744" cy="259045"/>
    <xdr:sp macro="" textlink="">
      <xdr:nvSpPr>
        <xdr:cNvPr id="228" name="n_3aveValue【体育館・プール】&#10;一人当たり面積">
          <a:extLst>
            <a:ext uri="{FF2B5EF4-FFF2-40B4-BE49-F238E27FC236}">
              <a16:creationId xmlns:a16="http://schemas.microsoft.com/office/drawing/2014/main" id="{E7DDECBB-A301-4474-ADDD-084C39848019}"/>
            </a:ext>
          </a:extLst>
        </xdr:cNvPr>
        <xdr:cNvSpPr txBox="1"/>
      </xdr:nvSpPr>
      <xdr:spPr>
        <a:xfrm>
          <a:off x="7626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85524</xdr:rowOff>
    </xdr:from>
    <xdr:ext cx="469744" cy="259045"/>
    <xdr:sp macro="" textlink="">
      <xdr:nvSpPr>
        <xdr:cNvPr id="229" name="n_1mainValue【体育館・プール】&#10;一人当たり面積">
          <a:extLst>
            <a:ext uri="{FF2B5EF4-FFF2-40B4-BE49-F238E27FC236}">
              <a16:creationId xmlns:a16="http://schemas.microsoft.com/office/drawing/2014/main" id="{E8A2AA94-B813-468F-A533-4DFFB1566961}"/>
            </a:ext>
          </a:extLst>
        </xdr:cNvPr>
        <xdr:cNvSpPr txBox="1"/>
      </xdr:nvSpPr>
      <xdr:spPr>
        <a:xfrm>
          <a:off x="9391727" y="1105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87810</xdr:rowOff>
    </xdr:from>
    <xdr:ext cx="469744" cy="259045"/>
    <xdr:sp macro="" textlink="">
      <xdr:nvSpPr>
        <xdr:cNvPr id="230" name="n_2mainValue【体育館・プール】&#10;一人当たり面積">
          <a:extLst>
            <a:ext uri="{FF2B5EF4-FFF2-40B4-BE49-F238E27FC236}">
              <a16:creationId xmlns:a16="http://schemas.microsoft.com/office/drawing/2014/main" id="{84981A15-8A4E-437A-8587-FDA0F27D3976}"/>
            </a:ext>
          </a:extLst>
        </xdr:cNvPr>
        <xdr:cNvSpPr txBox="1"/>
      </xdr:nvSpPr>
      <xdr:spPr>
        <a:xfrm>
          <a:off x="8515427" y="11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a:extLst>
            <a:ext uri="{FF2B5EF4-FFF2-40B4-BE49-F238E27FC236}">
              <a16:creationId xmlns:a16="http://schemas.microsoft.com/office/drawing/2014/main" id="{91824F6F-6A2E-4668-B8B2-9B9E43602CA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a:extLst>
            <a:ext uri="{FF2B5EF4-FFF2-40B4-BE49-F238E27FC236}">
              <a16:creationId xmlns:a16="http://schemas.microsoft.com/office/drawing/2014/main" id="{72C22E0B-C9F0-46C1-90A7-50A89D6BC79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a:extLst>
            <a:ext uri="{FF2B5EF4-FFF2-40B4-BE49-F238E27FC236}">
              <a16:creationId xmlns:a16="http://schemas.microsoft.com/office/drawing/2014/main" id="{3DFF01E1-42C7-42BC-A1B2-1BE8CD05B9C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a:extLst>
            <a:ext uri="{FF2B5EF4-FFF2-40B4-BE49-F238E27FC236}">
              <a16:creationId xmlns:a16="http://schemas.microsoft.com/office/drawing/2014/main" id="{82D38A98-F75A-4E87-A88B-77E732F88E2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a:extLst>
            <a:ext uri="{FF2B5EF4-FFF2-40B4-BE49-F238E27FC236}">
              <a16:creationId xmlns:a16="http://schemas.microsoft.com/office/drawing/2014/main" id="{49BC7DDA-D823-439A-828E-9212A0BFE4C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a:extLst>
            <a:ext uri="{FF2B5EF4-FFF2-40B4-BE49-F238E27FC236}">
              <a16:creationId xmlns:a16="http://schemas.microsoft.com/office/drawing/2014/main" id="{5E4D9772-2AB2-4231-A46F-2642B63061F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a:extLst>
            <a:ext uri="{FF2B5EF4-FFF2-40B4-BE49-F238E27FC236}">
              <a16:creationId xmlns:a16="http://schemas.microsoft.com/office/drawing/2014/main" id="{D362E8A1-C1CB-48DC-8AC6-5FAB43650DD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a:extLst>
            <a:ext uri="{FF2B5EF4-FFF2-40B4-BE49-F238E27FC236}">
              <a16:creationId xmlns:a16="http://schemas.microsoft.com/office/drawing/2014/main" id="{82C215F0-8730-4BA3-B17A-6EF7602ED2C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a:extLst>
            <a:ext uri="{FF2B5EF4-FFF2-40B4-BE49-F238E27FC236}">
              <a16:creationId xmlns:a16="http://schemas.microsoft.com/office/drawing/2014/main" id="{A29385A6-177A-4322-B3E1-E3AC8997D29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a:extLst>
            <a:ext uri="{FF2B5EF4-FFF2-40B4-BE49-F238E27FC236}">
              <a16:creationId xmlns:a16="http://schemas.microsoft.com/office/drawing/2014/main" id="{C8D0D422-67FC-419D-B312-545DFBBF7A2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1" name="テキスト ボックス 240">
          <a:extLst>
            <a:ext uri="{FF2B5EF4-FFF2-40B4-BE49-F238E27FC236}">
              <a16:creationId xmlns:a16="http://schemas.microsoft.com/office/drawing/2014/main" id="{6BD16B20-420F-451D-A83E-E8881B698E8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2" name="直線コネクタ 241">
          <a:extLst>
            <a:ext uri="{FF2B5EF4-FFF2-40B4-BE49-F238E27FC236}">
              <a16:creationId xmlns:a16="http://schemas.microsoft.com/office/drawing/2014/main" id="{49A43F44-C53E-421C-9BC9-BC1141157C6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3" name="テキスト ボックス 242">
          <a:extLst>
            <a:ext uri="{FF2B5EF4-FFF2-40B4-BE49-F238E27FC236}">
              <a16:creationId xmlns:a16="http://schemas.microsoft.com/office/drawing/2014/main" id="{218856F4-0DFC-41E0-9D23-0F761F8FC4EA}"/>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4" name="直線コネクタ 243">
          <a:extLst>
            <a:ext uri="{FF2B5EF4-FFF2-40B4-BE49-F238E27FC236}">
              <a16:creationId xmlns:a16="http://schemas.microsoft.com/office/drawing/2014/main" id="{6E634A83-6516-43D0-BA16-DE8812E539E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5" name="テキスト ボックス 244">
          <a:extLst>
            <a:ext uri="{FF2B5EF4-FFF2-40B4-BE49-F238E27FC236}">
              <a16:creationId xmlns:a16="http://schemas.microsoft.com/office/drawing/2014/main" id="{A6DB8976-BA94-478A-9310-017E12A8DB4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6" name="直線コネクタ 245">
          <a:extLst>
            <a:ext uri="{FF2B5EF4-FFF2-40B4-BE49-F238E27FC236}">
              <a16:creationId xmlns:a16="http://schemas.microsoft.com/office/drawing/2014/main" id="{F91D9052-260B-4A41-B31B-E2DB98FCD9C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7" name="テキスト ボックス 246">
          <a:extLst>
            <a:ext uri="{FF2B5EF4-FFF2-40B4-BE49-F238E27FC236}">
              <a16:creationId xmlns:a16="http://schemas.microsoft.com/office/drawing/2014/main" id="{E08E1FA6-BB5C-42A4-9462-933DBBC836B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8" name="直線コネクタ 247">
          <a:extLst>
            <a:ext uri="{FF2B5EF4-FFF2-40B4-BE49-F238E27FC236}">
              <a16:creationId xmlns:a16="http://schemas.microsoft.com/office/drawing/2014/main" id="{3AC64DD6-EEFA-4890-9116-6473913BE95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9" name="テキスト ボックス 248">
          <a:extLst>
            <a:ext uri="{FF2B5EF4-FFF2-40B4-BE49-F238E27FC236}">
              <a16:creationId xmlns:a16="http://schemas.microsoft.com/office/drawing/2014/main" id="{3A010723-F0C4-4AAD-9144-F2301CF9710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0" name="直線コネクタ 249">
          <a:extLst>
            <a:ext uri="{FF2B5EF4-FFF2-40B4-BE49-F238E27FC236}">
              <a16:creationId xmlns:a16="http://schemas.microsoft.com/office/drawing/2014/main" id="{88AD5B9F-0FB7-45FC-98D8-3EB7A180442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1" name="テキスト ボックス 250">
          <a:extLst>
            <a:ext uri="{FF2B5EF4-FFF2-40B4-BE49-F238E27FC236}">
              <a16:creationId xmlns:a16="http://schemas.microsoft.com/office/drawing/2014/main" id="{9E27BBBF-3301-4C40-AD50-C6A546A61CC7}"/>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a:extLst>
            <a:ext uri="{FF2B5EF4-FFF2-40B4-BE49-F238E27FC236}">
              <a16:creationId xmlns:a16="http://schemas.microsoft.com/office/drawing/2014/main" id="{F4D7A9CA-AEDF-4972-9D09-0421BC61BBD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a:extLst>
            <a:ext uri="{FF2B5EF4-FFF2-40B4-BE49-F238E27FC236}">
              <a16:creationId xmlns:a16="http://schemas.microsoft.com/office/drawing/2014/main" id="{6D29FD82-9C6A-42A1-9DFC-445471E6394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福祉施設】&#10;有形固定資産減価償却率グラフ枠">
          <a:extLst>
            <a:ext uri="{FF2B5EF4-FFF2-40B4-BE49-F238E27FC236}">
              <a16:creationId xmlns:a16="http://schemas.microsoft.com/office/drawing/2014/main" id="{776E6B0C-482F-42B1-A21C-C1E1F7CA753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255" name="直線コネクタ 254">
          <a:extLst>
            <a:ext uri="{FF2B5EF4-FFF2-40B4-BE49-F238E27FC236}">
              <a16:creationId xmlns:a16="http://schemas.microsoft.com/office/drawing/2014/main" id="{76548AFB-DD2E-486C-8DBB-1830003967A4}"/>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256" name="【福祉施設】&#10;有形固定資産減価償却率最小値テキスト">
          <a:extLst>
            <a:ext uri="{FF2B5EF4-FFF2-40B4-BE49-F238E27FC236}">
              <a16:creationId xmlns:a16="http://schemas.microsoft.com/office/drawing/2014/main" id="{FFE04B9A-7AEA-433F-86D8-AD702B2FAB71}"/>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257" name="直線コネクタ 256">
          <a:extLst>
            <a:ext uri="{FF2B5EF4-FFF2-40B4-BE49-F238E27FC236}">
              <a16:creationId xmlns:a16="http://schemas.microsoft.com/office/drawing/2014/main" id="{82A3ED29-CC77-4A3F-893A-EFDCE11092A3}"/>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8" name="【福祉施設】&#10;有形固定資産減価償却率最大値テキスト">
          <a:extLst>
            <a:ext uri="{FF2B5EF4-FFF2-40B4-BE49-F238E27FC236}">
              <a16:creationId xmlns:a16="http://schemas.microsoft.com/office/drawing/2014/main" id="{5C678077-C926-4617-8DBE-2A9A157B3346}"/>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9" name="直線コネクタ 258">
          <a:extLst>
            <a:ext uri="{FF2B5EF4-FFF2-40B4-BE49-F238E27FC236}">
              <a16:creationId xmlns:a16="http://schemas.microsoft.com/office/drawing/2014/main" id="{FF02FA64-7505-43F8-B19B-8C718AD19CEE}"/>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260" name="【福祉施設】&#10;有形固定資産減価償却率平均値テキスト">
          <a:extLst>
            <a:ext uri="{FF2B5EF4-FFF2-40B4-BE49-F238E27FC236}">
              <a16:creationId xmlns:a16="http://schemas.microsoft.com/office/drawing/2014/main" id="{ED443DA8-9FDC-450C-8761-408CE6AB4945}"/>
            </a:ext>
          </a:extLst>
        </xdr:cNvPr>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261" name="フローチャート: 判断 260">
          <a:extLst>
            <a:ext uri="{FF2B5EF4-FFF2-40B4-BE49-F238E27FC236}">
              <a16:creationId xmlns:a16="http://schemas.microsoft.com/office/drawing/2014/main" id="{9552CBA3-AFBB-4D44-97D1-FB045EE82DF5}"/>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262" name="フローチャート: 判断 261">
          <a:extLst>
            <a:ext uri="{FF2B5EF4-FFF2-40B4-BE49-F238E27FC236}">
              <a16:creationId xmlns:a16="http://schemas.microsoft.com/office/drawing/2014/main" id="{C6EA1C8E-F01A-452B-8331-2686D6214836}"/>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95886</xdr:rowOff>
    </xdr:from>
    <xdr:to>
      <xdr:col>15</xdr:col>
      <xdr:colOff>101600</xdr:colOff>
      <xdr:row>84</xdr:row>
      <xdr:rowOff>26036</xdr:rowOff>
    </xdr:to>
    <xdr:sp macro="" textlink="">
      <xdr:nvSpPr>
        <xdr:cNvPr id="263" name="フローチャート: 判断 262">
          <a:extLst>
            <a:ext uri="{FF2B5EF4-FFF2-40B4-BE49-F238E27FC236}">
              <a16:creationId xmlns:a16="http://schemas.microsoft.com/office/drawing/2014/main" id="{9DB52355-5832-4F7D-B0F9-345A35DAB2E1}"/>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69214</xdr:rowOff>
    </xdr:from>
    <xdr:to>
      <xdr:col>10</xdr:col>
      <xdr:colOff>165100</xdr:colOff>
      <xdr:row>83</xdr:row>
      <xdr:rowOff>170814</xdr:rowOff>
    </xdr:to>
    <xdr:sp macro="" textlink="">
      <xdr:nvSpPr>
        <xdr:cNvPr id="264" name="フローチャート: 判断 263">
          <a:extLst>
            <a:ext uri="{FF2B5EF4-FFF2-40B4-BE49-F238E27FC236}">
              <a16:creationId xmlns:a16="http://schemas.microsoft.com/office/drawing/2014/main" id="{DDD19F85-BEF8-4261-9B5B-0335253BC882}"/>
            </a:ext>
          </a:extLst>
        </xdr:cNvPr>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69639BC5-6958-4B85-B06A-F0C8D7FE652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9083DEC3-EF6E-4D80-9942-9716CF2ADDC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5EA28055-46F4-490C-BFEC-A14A2B3FB26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EC04305D-1CE5-40B4-BC2D-94D52A2B300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28039C60-2E68-4526-8EE7-C790D1928BC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76836</xdr:rowOff>
    </xdr:from>
    <xdr:to>
      <xdr:col>24</xdr:col>
      <xdr:colOff>114300</xdr:colOff>
      <xdr:row>82</xdr:row>
      <xdr:rowOff>6986</xdr:rowOff>
    </xdr:to>
    <xdr:sp macro="" textlink="">
      <xdr:nvSpPr>
        <xdr:cNvPr id="270" name="楕円 269">
          <a:extLst>
            <a:ext uri="{FF2B5EF4-FFF2-40B4-BE49-F238E27FC236}">
              <a16:creationId xmlns:a16="http://schemas.microsoft.com/office/drawing/2014/main" id="{E27D66BF-AA1E-4322-B66D-640FADF8A328}"/>
            </a:ext>
          </a:extLst>
        </xdr:cNvPr>
        <xdr:cNvSpPr/>
      </xdr:nvSpPr>
      <xdr:spPr>
        <a:xfrm>
          <a:off x="45847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99713</xdr:rowOff>
    </xdr:from>
    <xdr:ext cx="405111" cy="259045"/>
    <xdr:sp macro="" textlink="">
      <xdr:nvSpPr>
        <xdr:cNvPr id="271" name="【福祉施設】&#10;有形固定資産減価償却率該当値テキスト">
          <a:extLst>
            <a:ext uri="{FF2B5EF4-FFF2-40B4-BE49-F238E27FC236}">
              <a16:creationId xmlns:a16="http://schemas.microsoft.com/office/drawing/2014/main" id="{48D2B282-8C79-4299-9523-FF78CC148A0D}"/>
            </a:ext>
          </a:extLst>
        </xdr:cNvPr>
        <xdr:cNvSpPr txBox="1"/>
      </xdr:nvSpPr>
      <xdr:spPr>
        <a:xfrm>
          <a:off x="4673600"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113030</xdr:rowOff>
    </xdr:from>
    <xdr:to>
      <xdr:col>20</xdr:col>
      <xdr:colOff>38100</xdr:colOff>
      <xdr:row>82</xdr:row>
      <xdr:rowOff>43180</xdr:rowOff>
    </xdr:to>
    <xdr:sp macro="" textlink="">
      <xdr:nvSpPr>
        <xdr:cNvPr id="272" name="楕円 271">
          <a:extLst>
            <a:ext uri="{FF2B5EF4-FFF2-40B4-BE49-F238E27FC236}">
              <a16:creationId xmlns:a16="http://schemas.microsoft.com/office/drawing/2014/main" id="{25C87AC1-9A10-4F4A-9886-63A93ED52EEC}"/>
            </a:ext>
          </a:extLst>
        </xdr:cNvPr>
        <xdr:cNvSpPr/>
      </xdr:nvSpPr>
      <xdr:spPr>
        <a:xfrm>
          <a:off x="3746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127636</xdr:rowOff>
    </xdr:from>
    <xdr:to>
      <xdr:col>24</xdr:col>
      <xdr:colOff>63500</xdr:colOff>
      <xdr:row>81</xdr:row>
      <xdr:rowOff>163830</xdr:rowOff>
    </xdr:to>
    <xdr:cxnSp macro="">
      <xdr:nvCxnSpPr>
        <xdr:cNvPr id="273" name="直線コネクタ 272">
          <a:extLst>
            <a:ext uri="{FF2B5EF4-FFF2-40B4-BE49-F238E27FC236}">
              <a16:creationId xmlns:a16="http://schemas.microsoft.com/office/drawing/2014/main" id="{68319B3B-AE8D-44CD-9824-41D4B014BF93}"/>
            </a:ext>
          </a:extLst>
        </xdr:cNvPr>
        <xdr:cNvCxnSpPr/>
      </xdr:nvCxnSpPr>
      <xdr:spPr>
        <a:xfrm flipV="1">
          <a:off x="3797300" y="1401508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147320</xdr:rowOff>
    </xdr:from>
    <xdr:to>
      <xdr:col>15</xdr:col>
      <xdr:colOff>101600</xdr:colOff>
      <xdr:row>82</xdr:row>
      <xdr:rowOff>77470</xdr:rowOff>
    </xdr:to>
    <xdr:sp macro="" textlink="">
      <xdr:nvSpPr>
        <xdr:cNvPr id="274" name="楕円 273">
          <a:extLst>
            <a:ext uri="{FF2B5EF4-FFF2-40B4-BE49-F238E27FC236}">
              <a16:creationId xmlns:a16="http://schemas.microsoft.com/office/drawing/2014/main" id="{9F735359-2BDA-4335-AAC8-7658A6F1DE69}"/>
            </a:ext>
          </a:extLst>
        </xdr:cNvPr>
        <xdr:cNvSpPr/>
      </xdr:nvSpPr>
      <xdr:spPr>
        <a:xfrm>
          <a:off x="2857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163830</xdr:rowOff>
    </xdr:from>
    <xdr:to>
      <xdr:col>19</xdr:col>
      <xdr:colOff>177800</xdr:colOff>
      <xdr:row>82</xdr:row>
      <xdr:rowOff>26670</xdr:rowOff>
    </xdr:to>
    <xdr:cxnSp macro="">
      <xdr:nvCxnSpPr>
        <xdr:cNvPr id="275" name="直線コネクタ 274">
          <a:extLst>
            <a:ext uri="{FF2B5EF4-FFF2-40B4-BE49-F238E27FC236}">
              <a16:creationId xmlns:a16="http://schemas.microsoft.com/office/drawing/2014/main" id="{124D9888-1B13-444F-ADB1-90057072F977}"/>
            </a:ext>
          </a:extLst>
        </xdr:cNvPr>
        <xdr:cNvCxnSpPr/>
      </xdr:nvCxnSpPr>
      <xdr:spPr>
        <a:xfrm flipV="1">
          <a:off x="2908300" y="140512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163847</xdr:rowOff>
    </xdr:from>
    <xdr:ext cx="405111" cy="259045"/>
    <xdr:sp macro="" textlink="">
      <xdr:nvSpPr>
        <xdr:cNvPr id="276" name="n_1aveValue【福祉施設】&#10;有形固定資産減価償却率">
          <a:extLst>
            <a:ext uri="{FF2B5EF4-FFF2-40B4-BE49-F238E27FC236}">
              <a16:creationId xmlns:a16="http://schemas.microsoft.com/office/drawing/2014/main" id="{2B37FD62-14CB-4F3F-95B2-27EB0D40FDB6}"/>
            </a:ext>
          </a:extLst>
        </xdr:cNvPr>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17163</xdr:rowOff>
    </xdr:from>
    <xdr:ext cx="405111" cy="259045"/>
    <xdr:sp macro="" textlink="">
      <xdr:nvSpPr>
        <xdr:cNvPr id="277" name="n_2aveValue【福祉施設】&#10;有形固定資産減価償却率">
          <a:extLst>
            <a:ext uri="{FF2B5EF4-FFF2-40B4-BE49-F238E27FC236}">
              <a16:creationId xmlns:a16="http://schemas.microsoft.com/office/drawing/2014/main" id="{3B9F6EB0-4839-425D-9D19-840070315F13}"/>
            </a:ext>
          </a:extLst>
        </xdr:cNvPr>
        <xdr:cNvSpPr txBox="1"/>
      </xdr:nvSpPr>
      <xdr:spPr>
        <a:xfrm>
          <a:off x="2705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15891</xdr:rowOff>
    </xdr:from>
    <xdr:ext cx="405111" cy="259045"/>
    <xdr:sp macro="" textlink="">
      <xdr:nvSpPr>
        <xdr:cNvPr id="278" name="n_3aveValue【福祉施設】&#10;有形固定資産減価償却率">
          <a:extLst>
            <a:ext uri="{FF2B5EF4-FFF2-40B4-BE49-F238E27FC236}">
              <a16:creationId xmlns:a16="http://schemas.microsoft.com/office/drawing/2014/main" id="{B8A53BF6-6035-423F-AADC-51EB592CD7EF}"/>
            </a:ext>
          </a:extLst>
        </xdr:cNvPr>
        <xdr:cNvSpPr txBox="1"/>
      </xdr:nvSpPr>
      <xdr:spPr>
        <a:xfrm>
          <a:off x="1816744" y="1407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59707</xdr:rowOff>
    </xdr:from>
    <xdr:ext cx="405111" cy="259045"/>
    <xdr:sp macro="" textlink="">
      <xdr:nvSpPr>
        <xdr:cNvPr id="279" name="n_1mainValue【福祉施設】&#10;有形固定資産減価償却率">
          <a:extLst>
            <a:ext uri="{FF2B5EF4-FFF2-40B4-BE49-F238E27FC236}">
              <a16:creationId xmlns:a16="http://schemas.microsoft.com/office/drawing/2014/main" id="{836B74B8-E09F-40B3-9888-1BB66ED262F1}"/>
            </a:ext>
          </a:extLst>
        </xdr:cNvPr>
        <xdr:cNvSpPr txBox="1"/>
      </xdr:nvSpPr>
      <xdr:spPr>
        <a:xfrm>
          <a:off x="3582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93997</xdr:rowOff>
    </xdr:from>
    <xdr:ext cx="405111" cy="259045"/>
    <xdr:sp macro="" textlink="">
      <xdr:nvSpPr>
        <xdr:cNvPr id="280" name="n_2mainValue【福祉施設】&#10;有形固定資産減価償却率">
          <a:extLst>
            <a:ext uri="{FF2B5EF4-FFF2-40B4-BE49-F238E27FC236}">
              <a16:creationId xmlns:a16="http://schemas.microsoft.com/office/drawing/2014/main" id="{E6F80A22-6214-40A2-939E-85D56BF2D93F}"/>
            </a:ext>
          </a:extLst>
        </xdr:cNvPr>
        <xdr:cNvSpPr txBox="1"/>
      </xdr:nvSpPr>
      <xdr:spPr>
        <a:xfrm>
          <a:off x="2705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a:extLst>
            <a:ext uri="{FF2B5EF4-FFF2-40B4-BE49-F238E27FC236}">
              <a16:creationId xmlns:a16="http://schemas.microsoft.com/office/drawing/2014/main" id="{EC40EA8C-8E2B-4E60-BB64-64AAC3DB38B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a:extLst>
            <a:ext uri="{FF2B5EF4-FFF2-40B4-BE49-F238E27FC236}">
              <a16:creationId xmlns:a16="http://schemas.microsoft.com/office/drawing/2014/main" id="{862F3CF1-EB54-4057-8FAE-4FCFB8A468B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a:extLst>
            <a:ext uri="{FF2B5EF4-FFF2-40B4-BE49-F238E27FC236}">
              <a16:creationId xmlns:a16="http://schemas.microsoft.com/office/drawing/2014/main" id="{408C92FA-BD7A-43F9-B351-DF3A2CE8096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a:extLst>
            <a:ext uri="{FF2B5EF4-FFF2-40B4-BE49-F238E27FC236}">
              <a16:creationId xmlns:a16="http://schemas.microsoft.com/office/drawing/2014/main" id="{A4E72442-555F-409F-B3B1-0E10CCF5F8D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a:extLst>
            <a:ext uri="{FF2B5EF4-FFF2-40B4-BE49-F238E27FC236}">
              <a16:creationId xmlns:a16="http://schemas.microsoft.com/office/drawing/2014/main" id="{9308F71B-A7A7-4A9F-BD57-1344E3B5271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a:extLst>
            <a:ext uri="{FF2B5EF4-FFF2-40B4-BE49-F238E27FC236}">
              <a16:creationId xmlns:a16="http://schemas.microsoft.com/office/drawing/2014/main" id="{A2E448C9-5C2B-4E83-BC57-AFB39A5967C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a:extLst>
            <a:ext uri="{FF2B5EF4-FFF2-40B4-BE49-F238E27FC236}">
              <a16:creationId xmlns:a16="http://schemas.microsoft.com/office/drawing/2014/main" id="{70A7EF43-2ADC-41E8-990D-3A67C354D8B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a:extLst>
            <a:ext uri="{FF2B5EF4-FFF2-40B4-BE49-F238E27FC236}">
              <a16:creationId xmlns:a16="http://schemas.microsoft.com/office/drawing/2014/main" id="{611BA7EA-0A4D-403C-86BA-6C242A5807C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a:extLst>
            <a:ext uri="{FF2B5EF4-FFF2-40B4-BE49-F238E27FC236}">
              <a16:creationId xmlns:a16="http://schemas.microsoft.com/office/drawing/2014/main" id="{911ED458-4348-409F-8B3D-2E01D0FDE91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a:extLst>
            <a:ext uri="{FF2B5EF4-FFF2-40B4-BE49-F238E27FC236}">
              <a16:creationId xmlns:a16="http://schemas.microsoft.com/office/drawing/2014/main" id="{E35C1ED9-EA58-4CD6-B2D7-13A2644B288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1" name="直線コネクタ 290">
          <a:extLst>
            <a:ext uri="{FF2B5EF4-FFF2-40B4-BE49-F238E27FC236}">
              <a16:creationId xmlns:a16="http://schemas.microsoft.com/office/drawing/2014/main" id="{6A1ED595-032B-4C54-9BE4-1C0022EE58D8}"/>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2" name="テキスト ボックス 291">
          <a:extLst>
            <a:ext uri="{FF2B5EF4-FFF2-40B4-BE49-F238E27FC236}">
              <a16:creationId xmlns:a16="http://schemas.microsoft.com/office/drawing/2014/main" id="{240E68C7-22DD-42E9-8EAD-8BAB85D476B7}"/>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3" name="直線コネクタ 292">
          <a:extLst>
            <a:ext uri="{FF2B5EF4-FFF2-40B4-BE49-F238E27FC236}">
              <a16:creationId xmlns:a16="http://schemas.microsoft.com/office/drawing/2014/main" id="{85480503-959F-4762-9885-6E208E016733}"/>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4" name="テキスト ボックス 293">
          <a:extLst>
            <a:ext uri="{FF2B5EF4-FFF2-40B4-BE49-F238E27FC236}">
              <a16:creationId xmlns:a16="http://schemas.microsoft.com/office/drawing/2014/main" id="{175B3CE0-7478-4ADF-AD85-0D57FA147387}"/>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5" name="直線コネクタ 294">
          <a:extLst>
            <a:ext uri="{FF2B5EF4-FFF2-40B4-BE49-F238E27FC236}">
              <a16:creationId xmlns:a16="http://schemas.microsoft.com/office/drawing/2014/main" id="{BFF7E80E-4B68-4FBC-AAB0-B47FF0053843}"/>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6" name="テキスト ボックス 295">
          <a:extLst>
            <a:ext uri="{FF2B5EF4-FFF2-40B4-BE49-F238E27FC236}">
              <a16:creationId xmlns:a16="http://schemas.microsoft.com/office/drawing/2014/main" id="{C83D314E-C3A4-44D6-B422-E893F3735916}"/>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7" name="直線コネクタ 296">
          <a:extLst>
            <a:ext uri="{FF2B5EF4-FFF2-40B4-BE49-F238E27FC236}">
              <a16:creationId xmlns:a16="http://schemas.microsoft.com/office/drawing/2014/main" id="{4F43646A-15E6-43E5-BDAE-B193A00D453E}"/>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8" name="テキスト ボックス 297">
          <a:extLst>
            <a:ext uri="{FF2B5EF4-FFF2-40B4-BE49-F238E27FC236}">
              <a16:creationId xmlns:a16="http://schemas.microsoft.com/office/drawing/2014/main" id="{6E217A1A-DAA3-4379-B31A-82814018CD52}"/>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9" name="直線コネクタ 298">
          <a:extLst>
            <a:ext uri="{FF2B5EF4-FFF2-40B4-BE49-F238E27FC236}">
              <a16:creationId xmlns:a16="http://schemas.microsoft.com/office/drawing/2014/main" id="{E3B003FD-FFE6-4617-8368-A399F1CC143D}"/>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0" name="テキスト ボックス 299">
          <a:extLst>
            <a:ext uri="{FF2B5EF4-FFF2-40B4-BE49-F238E27FC236}">
              <a16:creationId xmlns:a16="http://schemas.microsoft.com/office/drawing/2014/main" id="{8005C65C-7CAE-4B07-9BE5-BFAF078ED23E}"/>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1" name="直線コネクタ 300">
          <a:extLst>
            <a:ext uri="{FF2B5EF4-FFF2-40B4-BE49-F238E27FC236}">
              <a16:creationId xmlns:a16="http://schemas.microsoft.com/office/drawing/2014/main" id="{BAC5E8DC-8ACD-499A-B6A6-FFEACD4B3F05}"/>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2" name="テキスト ボックス 301">
          <a:extLst>
            <a:ext uri="{FF2B5EF4-FFF2-40B4-BE49-F238E27FC236}">
              <a16:creationId xmlns:a16="http://schemas.microsoft.com/office/drawing/2014/main" id="{A9F6F9A0-31CB-4886-9FF3-DE4A6EBBA17E}"/>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a:extLst>
            <a:ext uri="{FF2B5EF4-FFF2-40B4-BE49-F238E27FC236}">
              <a16:creationId xmlns:a16="http://schemas.microsoft.com/office/drawing/2014/main" id="{9D5085F1-9373-4068-8D27-ACCA0737C61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a:extLst>
            <a:ext uri="{FF2B5EF4-FFF2-40B4-BE49-F238E27FC236}">
              <a16:creationId xmlns:a16="http://schemas.microsoft.com/office/drawing/2014/main" id="{D56B3D8E-1071-4FC8-AF64-02D563BFFB5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福祉施設】&#10;一人当たり面積グラフ枠">
          <a:extLst>
            <a:ext uri="{FF2B5EF4-FFF2-40B4-BE49-F238E27FC236}">
              <a16:creationId xmlns:a16="http://schemas.microsoft.com/office/drawing/2014/main" id="{68EC60F1-1550-4A31-9163-6203BD9755A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306" name="直線コネクタ 305">
          <a:extLst>
            <a:ext uri="{FF2B5EF4-FFF2-40B4-BE49-F238E27FC236}">
              <a16:creationId xmlns:a16="http://schemas.microsoft.com/office/drawing/2014/main" id="{6B4BA999-F5E2-49BF-9FA7-4368F33C9E66}"/>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307" name="【福祉施設】&#10;一人当たり面積最小値テキスト">
          <a:extLst>
            <a:ext uri="{FF2B5EF4-FFF2-40B4-BE49-F238E27FC236}">
              <a16:creationId xmlns:a16="http://schemas.microsoft.com/office/drawing/2014/main" id="{2C44E19B-E02F-47DE-BADD-1D80ECC7E7BE}"/>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308" name="直線コネクタ 307">
          <a:extLst>
            <a:ext uri="{FF2B5EF4-FFF2-40B4-BE49-F238E27FC236}">
              <a16:creationId xmlns:a16="http://schemas.microsoft.com/office/drawing/2014/main" id="{7977C2FC-BE3C-4668-A6AC-5E9190D35E2D}"/>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309" name="【福祉施設】&#10;一人当たり面積最大値テキスト">
          <a:extLst>
            <a:ext uri="{FF2B5EF4-FFF2-40B4-BE49-F238E27FC236}">
              <a16:creationId xmlns:a16="http://schemas.microsoft.com/office/drawing/2014/main" id="{8D4BF863-A0B7-46DB-B8C1-9585DD2B30AB}"/>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310" name="直線コネクタ 309">
          <a:extLst>
            <a:ext uri="{FF2B5EF4-FFF2-40B4-BE49-F238E27FC236}">
              <a16:creationId xmlns:a16="http://schemas.microsoft.com/office/drawing/2014/main" id="{ABD17B23-6D53-4582-8EF8-CC4C13D693C7}"/>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4625</xdr:rowOff>
    </xdr:from>
    <xdr:ext cx="469744" cy="259045"/>
    <xdr:sp macro="" textlink="">
      <xdr:nvSpPr>
        <xdr:cNvPr id="311" name="【福祉施設】&#10;一人当たり面積平均値テキスト">
          <a:extLst>
            <a:ext uri="{FF2B5EF4-FFF2-40B4-BE49-F238E27FC236}">
              <a16:creationId xmlns:a16="http://schemas.microsoft.com/office/drawing/2014/main" id="{1FDB41E3-C42A-40C6-9A13-C5DEF31F9CC1}"/>
            </a:ext>
          </a:extLst>
        </xdr:cNvPr>
        <xdr:cNvSpPr txBox="1"/>
      </xdr:nvSpPr>
      <xdr:spPr>
        <a:xfrm>
          <a:off x="10515600" y="14406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312" name="フローチャート: 判断 311">
          <a:extLst>
            <a:ext uri="{FF2B5EF4-FFF2-40B4-BE49-F238E27FC236}">
              <a16:creationId xmlns:a16="http://schemas.microsoft.com/office/drawing/2014/main" id="{322E257A-4677-4270-A1BE-0C67CB5FF5F0}"/>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313" name="フローチャート: 判断 312">
          <a:extLst>
            <a:ext uri="{FF2B5EF4-FFF2-40B4-BE49-F238E27FC236}">
              <a16:creationId xmlns:a16="http://schemas.microsoft.com/office/drawing/2014/main" id="{5325EE80-ECBE-4CE4-BDC4-75FB1C2A834D}"/>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10813</xdr:rowOff>
    </xdr:from>
    <xdr:to>
      <xdr:col>46</xdr:col>
      <xdr:colOff>38100</xdr:colOff>
      <xdr:row>85</xdr:row>
      <xdr:rowOff>112413</xdr:rowOff>
    </xdr:to>
    <xdr:sp macro="" textlink="">
      <xdr:nvSpPr>
        <xdr:cNvPr id="314" name="フローチャート: 判断 313">
          <a:extLst>
            <a:ext uri="{FF2B5EF4-FFF2-40B4-BE49-F238E27FC236}">
              <a16:creationId xmlns:a16="http://schemas.microsoft.com/office/drawing/2014/main" id="{2B2AD39A-11DE-4E26-8DCF-F8C2ECA59D3E}"/>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33674</xdr:rowOff>
    </xdr:from>
    <xdr:to>
      <xdr:col>41</xdr:col>
      <xdr:colOff>101600</xdr:colOff>
      <xdr:row>85</xdr:row>
      <xdr:rowOff>135274</xdr:rowOff>
    </xdr:to>
    <xdr:sp macro="" textlink="">
      <xdr:nvSpPr>
        <xdr:cNvPr id="315" name="フローチャート: 判断 314">
          <a:extLst>
            <a:ext uri="{FF2B5EF4-FFF2-40B4-BE49-F238E27FC236}">
              <a16:creationId xmlns:a16="http://schemas.microsoft.com/office/drawing/2014/main" id="{4318A01C-1C8E-4408-AAF4-832CC01AEB8F}"/>
            </a:ext>
          </a:extLst>
        </xdr:cNvPr>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3D176337-52A7-4145-8EF6-345213259EA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CC9D2972-66A9-485F-B977-60D3650A717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4B3220C5-9D17-43A3-A74F-002D7D2EE1D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317733AA-19F7-4554-95C1-C5429CAB32D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B0FC41FC-1732-4DAF-B934-06FAC7D8BB7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39226</xdr:rowOff>
    </xdr:from>
    <xdr:to>
      <xdr:col>55</xdr:col>
      <xdr:colOff>50800</xdr:colOff>
      <xdr:row>85</xdr:row>
      <xdr:rowOff>140826</xdr:rowOff>
    </xdr:to>
    <xdr:sp macro="" textlink="">
      <xdr:nvSpPr>
        <xdr:cNvPr id="321" name="楕円 320">
          <a:extLst>
            <a:ext uri="{FF2B5EF4-FFF2-40B4-BE49-F238E27FC236}">
              <a16:creationId xmlns:a16="http://schemas.microsoft.com/office/drawing/2014/main" id="{6A6384B3-AA49-439A-86EB-418A64E7006E}"/>
            </a:ext>
          </a:extLst>
        </xdr:cNvPr>
        <xdr:cNvSpPr/>
      </xdr:nvSpPr>
      <xdr:spPr>
        <a:xfrm>
          <a:off x="10426700" y="1461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17653</xdr:rowOff>
    </xdr:from>
    <xdr:ext cx="469744" cy="259045"/>
    <xdr:sp macro="" textlink="">
      <xdr:nvSpPr>
        <xdr:cNvPr id="322" name="【福祉施設】&#10;一人当たり面積該当値テキスト">
          <a:extLst>
            <a:ext uri="{FF2B5EF4-FFF2-40B4-BE49-F238E27FC236}">
              <a16:creationId xmlns:a16="http://schemas.microsoft.com/office/drawing/2014/main" id="{7179B3A8-5537-4F8A-BCE1-1B890FD350B0}"/>
            </a:ext>
          </a:extLst>
        </xdr:cNvPr>
        <xdr:cNvSpPr txBox="1"/>
      </xdr:nvSpPr>
      <xdr:spPr>
        <a:xfrm>
          <a:off x="10515600" y="1459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44777</xdr:rowOff>
    </xdr:from>
    <xdr:to>
      <xdr:col>50</xdr:col>
      <xdr:colOff>165100</xdr:colOff>
      <xdr:row>85</xdr:row>
      <xdr:rowOff>146377</xdr:rowOff>
    </xdr:to>
    <xdr:sp macro="" textlink="">
      <xdr:nvSpPr>
        <xdr:cNvPr id="323" name="楕円 322">
          <a:extLst>
            <a:ext uri="{FF2B5EF4-FFF2-40B4-BE49-F238E27FC236}">
              <a16:creationId xmlns:a16="http://schemas.microsoft.com/office/drawing/2014/main" id="{4EA49FFA-2BD1-48C7-AAD8-6D7D2C0DE7EC}"/>
            </a:ext>
          </a:extLst>
        </xdr:cNvPr>
        <xdr:cNvSpPr/>
      </xdr:nvSpPr>
      <xdr:spPr>
        <a:xfrm>
          <a:off x="9588500" y="1461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90026</xdr:rowOff>
    </xdr:from>
    <xdr:to>
      <xdr:col>55</xdr:col>
      <xdr:colOff>0</xdr:colOff>
      <xdr:row>85</xdr:row>
      <xdr:rowOff>95577</xdr:rowOff>
    </xdr:to>
    <xdr:cxnSp macro="">
      <xdr:nvCxnSpPr>
        <xdr:cNvPr id="324" name="直線コネクタ 323">
          <a:extLst>
            <a:ext uri="{FF2B5EF4-FFF2-40B4-BE49-F238E27FC236}">
              <a16:creationId xmlns:a16="http://schemas.microsoft.com/office/drawing/2014/main" id="{DBD09D02-EEE2-477A-919E-296DEDE1E2EE}"/>
            </a:ext>
          </a:extLst>
        </xdr:cNvPr>
        <xdr:cNvCxnSpPr/>
      </xdr:nvCxnSpPr>
      <xdr:spPr>
        <a:xfrm flipV="1">
          <a:off x="9639300" y="14663276"/>
          <a:ext cx="8382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51308</xdr:rowOff>
    </xdr:from>
    <xdr:to>
      <xdr:col>46</xdr:col>
      <xdr:colOff>38100</xdr:colOff>
      <xdr:row>85</xdr:row>
      <xdr:rowOff>152908</xdr:rowOff>
    </xdr:to>
    <xdr:sp macro="" textlink="">
      <xdr:nvSpPr>
        <xdr:cNvPr id="325" name="楕円 324">
          <a:extLst>
            <a:ext uri="{FF2B5EF4-FFF2-40B4-BE49-F238E27FC236}">
              <a16:creationId xmlns:a16="http://schemas.microsoft.com/office/drawing/2014/main" id="{C0C28979-36BA-4321-AEC7-0CAA7005435A}"/>
            </a:ext>
          </a:extLst>
        </xdr:cNvPr>
        <xdr:cNvSpPr/>
      </xdr:nvSpPr>
      <xdr:spPr>
        <a:xfrm>
          <a:off x="8699500" y="1462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95577</xdr:rowOff>
    </xdr:from>
    <xdr:to>
      <xdr:col>50</xdr:col>
      <xdr:colOff>114300</xdr:colOff>
      <xdr:row>85</xdr:row>
      <xdr:rowOff>102108</xdr:rowOff>
    </xdr:to>
    <xdr:cxnSp macro="">
      <xdr:nvCxnSpPr>
        <xdr:cNvPr id="326" name="直線コネクタ 325">
          <a:extLst>
            <a:ext uri="{FF2B5EF4-FFF2-40B4-BE49-F238E27FC236}">
              <a16:creationId xmlns:a16="http://schemas.microsoft.com/office/drawing/2014/main" id="{3AC29B76-1EF9-4B86-9DBB-B2897128953D}"/>
            </a:ext>
          </a:extLst>
        </xdr:cNvPr>
        <xdr:cNvCxnSpPr/>
      </xdr:nvCxnSpPr>
      <xdr:spPr>
        <a:xfrm flipV="1">
          <a:off x="8750300" y="1466882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118817</xdr:rowOff>
    </xdr:from>
    <xdr:ext cx="469744" cy="259045"/>
    <xdr:sp macro="" textlink="">
      <xdr:nvSpPr>
        <xdr:cNvPr id="327" name="n_1aveValue【福祉施設】&#10;一人当たり面積">
          <a:extLst>
            <a:ext uri="{FF2B5EF4-FFF2-40B4-BE49-F238E27FC236}">
              <a16:creationId xmlns:a16="http://schemas.microsoft.com/office/drawing/2014/main" id="{4202BFDD-AAD2-450B-B5CA-19857AD4A848}"/>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128940</xdr:rowOff>
    </xdr:from>
    <xdr:ext cx="469744" cy="259045"/>
    <xdr:sp macro="" textlink="">
      <xdr:nvSpPr>
        <xdr:cNvPr id="328" name="n_2aveValue【福祉施設】&#10;一人当たり面積">
          <a:extLst>
            <a:ext uri="{FF2B5EF4-FFF2-40B4-BE49-F238E27FC236}">
              <a16:creationId xmlns:a16="http://schemas.microsoft.com/office/drawing/2014/main" id="{1D0E7E6C-DD7A-4E8F-A533-AEF7C0F1446C}"/>
            </a:ext>
          </a:extLst>
        </xdr:cNvPr>
        <xdr:cNvSpPr txBox="1"/>
      </xdr:nvSpPr>
      <xdr:spPr>
        <a:xfrm>
          <a:off x="8515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151801</xdr:rowOff>
    </xdr:from>
    <xdr:ext cx="469744" cy="259045"/>
    <xdr:sp macro="" textlink="">
      <xdr:nvSpPr>
        <xdr:cNvPr id="329" name="n_3aveValue【福祉施設】&#10;一人当たり面積">
          <a:extLst>
            <a:ext uri="{FF2B5EF4-FFF2-40B4-BE49-F238E27FC236}">
              <a16:creationId xmlns:a16="http://schemas.microsoft.com/office/drawing/2014/main" id="{A5733118-B1B4-4AC7-9205-B7ED45A9B92C}"/>
            </a:ext>
          </a:extLst>
        </xdr:cNvPr>
        <xdr:cNvSpPr txBox="1"/>
      </xdr:nvSpPr>
      <xdr:spPr>
        <a:xfrm>
          <a:off x="7626427" y="1438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137504</xdr:rowOff>
    </xdr:from>
    <xdr:ext cx="469744" cy="259045"/>
    <xdr:sp macro="" textlink="">
      <xdr:nvSpPr>
        <xdr:cNvPr id="330" name="n_1mainValue【福祉施設】&#10;一人当たり面積">
          <a:extLst>
            <a:ext uri="{FF2B5EF4-FFF2-40B4-BE49-F238E27FC236}">
              <a16:creationId xmlns:a16="http://schemas.microsoft.com/office/drawing/2014/main" id="{39F44CEE-0E20-45DD-8DB1-65A37651D716}"/>
            </a:ext>
          </a:extLst>
        </xdr:cNvPr>
        <xdr:cNvSpPr txBox="1"/>
      </xdr:nvSpPr>
      <xdr:spPr>
        <a:xfrm>
          <a:off x="9391727" y="1471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144035</xdr:rowOff>
    </xdr:from>
    <xdr:ext cx="469744" cy="259045"/>
    <xdr:sp macro="" textlink="">
      <xdr:nvSpPr>
        <xdr:cNvPr id="331" name="n_2mainValue【福祉施設】&#10;一人当たり面積">
          <a:extLst>
            <a:ext uri="{FF2B5EF4-FFF2-40B4-BE49-F238E27FC236}">
              <a16:creationId xmlns:a16="http://schemas.microsoft.com/office/drawing/2014/main" id="{8CCC7B53-99D9-43AD-906B-CD5A7976E6D6}"/>
            </a:ext>
          </a:extLst>
        </xdr:cNvPr>
        <xdr:cNvSpPr txBox="1"/>
      </xdr:nvSpPr>
      <xdr:spPr>
        <a:xfrm>
          <a:off x="8515427" y="1471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a:extLst>
            <a:ext uri="{FF2B5EF4-FFF2-40B4-BE49-F238E27FC236}">
              <a16:creationId xmlns:a16="http://schemas.microsoft.com/office/drawing/2014/main" id="{4BBC10C5-009C-4C7F-B979-82CDFDBB71A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a:extLst>
            <a:ext uri="{FF2B5EF4-FFF2-40B4-BE49-F238E27FC236}">
              <a16:creationId xmlns:a16="http://schemas.microsoft.com/office/drawing/2014/main" id="{87F7D3AC-A898-4864-A895-8AF2127CA73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a:extLst>
            <a:ext uri="{FF2B5EF4-FFF2-40B4-BE49-F238E27FC236}">
              <a16:creationId xmlns:a16="http://schemas.microsoft.com/office/drawing/2014/main" id="{8D4DA5E5-7F21-47B2-8BCD-A84F342D832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a:extLst>
            <a:ext uri="{FF2B5EF4-FFF2-40B4-BE49-F238E27FC236}">
              <a16:creationId xmlns:a16="http://schemas.microsoft.com/office/drawing/2014/main" id="{0C0AE4F2-C899-41FE-A302-D5E22999B1A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a:extLst>
            <a:ext uri="{FF2B5EF4-FFF2-40B4-BE49-F238E27FC236}">
              <a16:creationId xmlns:a16="http://schemas.microsoft.com/office/drawing/2014/main" id="{524F57C4-556F-4D93-97AA-C8426A724F5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a:extLst>
            <a:ext uri="{FF2B5EF4-FFF2-40B4-BE49-F238E27FC236}">
              <a16:creationId xmlns:a16="http://schemas.microsoft.com/office/drawing/2014/main" id="{9CFEA386-1C91-4DEE-A38F-3B2E3D6ED59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a:extLst>
            <a:ext uri="{FF2B5EF4-FFF2-40B4-BE49-F238E27FC236}">
              <a16:creationId xmlns:a16="http://schemas.microsoft.com/office/drawing/2014/main" id="{8B820EAB-7E6B-4345-A146-3BADB38B4D8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a:extLst>
            <a:ext uri="{FF2B5EF4-FFF2-40B4-BE49-F238E27FC236}">
              <a16:creationId xmlns:a16="http://schemas.microsoft.com/office/drawing/2014/main" id="{31C3E98F-C1CD-47AB-B45C-0DBD8E93CF4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B0EE714F-85BE-4556-9C55-12AF51AFC4C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CD0A2DFC-1DC8-4799-9C28-8621318FD3B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8F20D404-C357-4EF4-9385-08B2B8DD83A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DDAB9AD5-89F8-4518-AB3F-415E177A2CD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C47CC067-E204-47F1-970F-2722A430735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2148126A-0A48-4227-8FBD-40192E8BFB5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4141174F-FD53-433A-A08D-CBFC7A8B8CF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C74F378C-E0DB-4AFA-A1A2-9EE2C0F1590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8" name="正方形/長方形 347">
          <a:extLst>
            <a:ext uri="{FF2B5EF4-FFF2-40B4-BE49-F238E27FC236}">
              <a16:creationId xmlns:a16="http://schemas.microsoft.com/office/drawing/2014/main" id="{9ADD1D4A-20F5-4346-8C75-037D5D923B4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9" name="正方形/長方形 348">
          <a:extLst>
            <a:ext uri="{FF2B5EF4-FFF2-40B4-BE49-F238E27FC236}">
              <a16:creationId xmlns:a16="http://schemas.microsoft.com/office/drawing/2014/main" id="{89092B36-0120-42BD-96D8-9D34839426A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0" name="正方形/長方形 349">
          <a:extLst>
            <a:ext uri="{FF2B5EF4-FFF2-40B4-BE49-F238E27FC236}">
              <a16:creationId xmlns:a16="http://schemas.microsoft.com/office/drawing/2014/main" id="{B13238F9-EEF0-424D-94C5-73B4A7A25B2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1" name="正方形/長方形 350">
          <a:extLst>
            <a:ext uri="{FF2B5EF4-FFF2-40B4-BE49-F238E27FC236}">
              <a16:creationId xmlns:a16="http://schemas.microsoft.com/office/drawing/2014/main" id="{F6D7BD34-C973-47FA-822E-7D538B23EAE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2" name="正方形/長方形 351">
          <a:extLst>
            <a:ext uri="{FF2B5EF4-FFF2-40B4-BE49-F238E27FC236}">
              <a16:creationId xmlns:a16="http://schemas.microsoft.com/office/drawing/2014/main" id="{5A00BEC3-13AE-460D-A098-3D66F733DFB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3" name="正方形/長方形 352">
          <a:extLst>
            <a:ext uri="{FF2B5EF4-FFF2-40B4-BE49-F238E27FC236}">
              <a16:creationId xmlns:a16="http://schemas.microsoft.com/office/drawing/2014/main" id="{FBE5F2D5-CB02-43C2-BF0A-E0914017B58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4" name="正方形/長方形 353">
          <a:extLst>
            <a:ext uri="{FF2B5EF4-FFF2-40B4-BE49-F238E27FC236}">
              <a16:creationId xmlns:a16="http://schemas.microsoft.com/office/drawing/2014/main" id="{A2909DE9-A86C-4C06-9345-FAC3E9BFE4B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5" name="正方形/長方形 354">
          <a:extLst>
            <a:ext uri="{FF2B5EF4-FFF2-40B4-BE49-F238E27FC236}">
              <a16:creationId xmlns:a16="http://schemas.microsoft.com/office/drawing/2014/main" id="{5B9529EA-7755-4811-B5FC-E7D074CA1CE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6" name="テキスト ボックス 355">
          <a:extLst>
            <a:ext uri="{FF2B5EF4-FFF2-40B4-BE49-F238E27FC236}">
              <a16:creationId xmlns:a16="http://schemas.microsoft.com/office/drawing/2014/main" id="{3FE3C241-8228-4972-A449-8E79739664C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7" name="直線コネクタ 356">
          <a:extLst>
            <a:ext uri="{FF2B5EF4-FFF2-40B4-BE49-F238E27FC236}">
              <a16:creationId xmlns:a16="http://schemas.microsoft.com/office/drawing/2014/main" id="{D6407D80-94FB-4DE6-8A59-435E6C2020B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58" name="直線コネクタ 357">
          <a:extLst>
            <a:ext uri="{FF2B5EF4-FFF2-40B4-BE49-F238E27FC236}">
              <a16:creationId xmlns:a16="http://schemas.microsoft.com/office/drawing/2014/main" id="{835BC3D1-5DDD-4673-9207-CC15311E997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59" name="テキスト ボックス 358">
          <a:extLst>
            <a:ext uri="{FF2B5EF4-FFF2-40B4-BE49-F238E27FC236}">
              <a16:creationId xmlns:a16="http://schemas.microsoft.com/office/drawing/2014/main" id="{F5F0C686-CAD0-4778-B856-AD10E9CE0F79}"/>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0" name="直線コネクタ 359">
          <a:extLst>
            <a:ext uri="{FF2B5EF4-FFF2-40B4-BE49-F238E27FC236}">
              <a16:creationId xmlns:a16="http://schemas.microsoft.com/office/drawing/2014/main" id="{EFF74496-342D-44F5-9234-936AC38D63B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1" name="テキスト ボックス 360">
          <a:extLst>
            <a:ext uri="{FF2B5EF4-FFF2-40B4-BE49-F238E27FC236}">
              <a16:creationId xmlns:a16="http://schemas.microsoft.com/office/drawing/2014/main" id="{9F74BE91-B392-4D7F-AED9-C3298884A85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2" name="直線コネクタ 361">
          <a:extLst>
            <a:ext uri="{FF2B5EF4-FFF2-40B4-BE49-F238E27FC236}">
              <a16:creationId xmlns:a16="http://schemas.microsoft.com/office/drawing/2014/main" id="{C270476C-5667-4047-9CB5-EBC15326755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3" name="テキスト ボックス 362">
          <a:extLst>
            <a:ext uri="{FF2B5EF4-FFF2-40B4-BE49-F238E27FC236}">
              <a16:creationId xmlns:a16="http://schemas.microsoft.com/office/drawing/2014/main" id="{E9E0141C-2255-4AF7-B7BD-30D369AE357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4" name="直線コネクタ 363">
          <a:extLst>
            <a:ext uri="{FF2B5EF4-FFF2-40B4-BE49-F238E27FC236}">
              <a16:creationId xmlns:a16="http://schemas.microsoft.com/office/drawing/2014/main" id="{C99692F3-5C82-45DD-8697-79DEA163220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5" name="テキスト ボックス 364">
          <a:extLst>
            <a:ext uri="{FF2B5EF4-FFF2-40B4-BE49-F238E27FC236}">
              <a16:creationId xmlns:a16="http://schemas.microsoft.com/office/drawing/2014/main" id="{7B926911-01C7-4A4F-8D6E-2CD6EE16D34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6" name="直線コネクタ 365">
          <a:extLst>
            <a:ext uri="{FF2B5EF4-FFF2-40B4-BE49-F238E27FC236}">
              <a16:creationId xmlns:a16="http://schemas.microsoft.com/office/drawing/2014/main" id="{A47736D9-E28A-4B51-ADF5-A31F2B49C23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7" name="テキスト ボックス 366">
          <a:extLst>
            <a:ext uri="{FF2B5EF4-FFF2-40B4-BE49-F238E27FC236}">
              <a16:creationId xmlns:a16="http://schemas.microsoft.com/office/drawing/2014/main" id="{D2EEBA02-07FC-424B-97DF-7876846F86F5}"/>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8" name="直線コネクタ 367">
          <a:extLst>
            <a:ext uri="{FF2B5EF4-FFF2-40B4-BE49-F238E27FC236}">
              <a16:creationId xmlns:a16="http://schemas.microsoft.com/office/drawing/2014/main" id="{EFC9F468-39FE-4E3C-877F-341FA61D6FA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9" name="テキスト ボックス 368">
          <a:extLst>
            <a:ext uri="{FF2B5EF4-FFF2-40B4-BE49-F238E27FC236}">
              <a16:creationId xmlns:a16="http://schemas.microsoft.com/office/drawing/2014/main" id="{A69CABB9-24B3-43DE-914B-28060AA1E4D6}"/>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0" name="【一般廃棄物処理施設】&#10;有形固定資産減価償却率グラフ枠">
          <a:extLst>
            <a:ext uri="{FF2B5EF4-FFF2-40B4-BE49-F238E27FC236}">
              <a16:creationId xmlns:a16="http://schemas.microsoft.com/office/drawing/2014/main" id="{24354D89-FAA6-427B-938C-F7E204AB4E6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371" name="直線コネクタ 370">
          <a:extLst>
            <a:ext uri="{FF2B5EF4-FFF2-40B4-BE49-F238E27FC236}">
              <a16:creationId xmlns:a16="http://schemas.microsoft.com/office/drawing/2014/main" id="{A66B5D35-B053-4F18-A41E-F3E436C0ACCD}"/>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372" name="【一般廃棄物処理施設】&#10;有形固定資産減価償却率最小値テキスト">
          <a:extLst>
            <a:ext uri="{FF2B5EF4-FFF2-40B4-BE49-F238E27FC236}">
              <a16:creationId xmlns:a16="http://schemas.microsoft.com/office/drawing/2014/main" id="{4349E582-4F70-4589-A254-F101CDE5C7F6}"/>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73" name="直線コネクタ 372">
          <a:extLst>
            <a:ext uri="{FF2B5EF4-FFF2-40B4-BE49-F238E27FC236}">
              <a16:creationId xmlns:a16="http://schemas.microsoft.com/office/drawing/2014/main" id="{CFCA2EEA-C78A-4CCB-A5D5-2CE55DC227E9}"/>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374" name="【一般廃棄物処理施設】&#10;有形固定資産減価償却率最大値テキスト">
          <a:extLst>
            <a:ext uri="{FF2B5EF4-FFF2-40B4-BE49-F238E27FC236}">
              <a16:creationId xmlns:a16="http://schemas.microsoft.com/office/drawing/2014/main" id="{C9E9AB76-4421-4276-B672-0B788EE38EBF}"/>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375" name="直線コネクタ 374">
          <a:extLst>
            <a:ext uri="{FF2B5EF4-FFF2-40B4-BE49-F238E27FC236}">
              <a16:creationId xmlns:a16="http://schemas.microsoft.com/office/drawing/2014/main" id="{D757F6CD-E91E-4D81-8C61-B8D95EE2BE74}"/>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134637</xdr:rowOff>
    </xdr:from>
    <xdr:ext cx="405111" cy="259045"/>
    <xdr:sp macro="" textlink="">
      <xdr:nvSpPr>
        <xdr:cNvPr id="376" name="【一般廃棄物処理施設】&#10;有形固定資産減価償却率平均値テキスト">
          <a:extLst>
            <a:ext uri="{FF2B5EF4-FFF2-40B4-BE49-F238E27FC236}">
              <a16:creationId xmlns:a16="http://schemas.microsoft.com/office/drawing/2014/main" id="{F96AF65F-04B1-4F26-991A-A5E847CD4144}"/>
            </a:ext>
          </a:extLst>
        </xdr:cNvPr>
        <xdr:cNvSpPr txBox="1"/>
      </xdr:nvSpPr>
      <xdr:spPr>
        <a:xfrm>
          <a:off x="16357600" y="6478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377" name="フローチャート: 判断 376">
          <a:extLst>
            <a:ext uri="{FF2B5EF4-FFF2-40B4-BE49-F238E27FC236}">
              <a16:creationId xmlns:a16="http://schemas.microsoft.com/office/drawing/2014/main" id="{219F46F2-CE2F-40C4-97E0-68DAA09C073F}"/>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78" name="フローチャート: 判断 377">
          <a:extLst>
            <a:ext uri="{FF2B5EF4-FFF2-40B4-BE49-F238E27FC236}">
              <a16:creationId xmlns:a16="http://schemas.microsoft.com/office/drawing/2014/main" id="{3CAEF529-5409-4921-9B15-2DE8837EBF6E}"/>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379" name="フローチャート: 判断 378">
          <a:extLst>
            <a:ext uri="{FF2B5EF4-FFF2-40B4-BE49-F238E27FC236}">
              <a16:creationId xmlns:a16="http://schemas.microsoft.com/office/drawing/2014/main" id="{A91FD870-35F7-4356-B99E-6B39CECFECAD}"/>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54610</xdr:rowOff>
    </xdr:from>
    <xdr:to>
      <xdr:col>72</xdr:col>
      <xdr:colOff>38100</xdr:colOff>
      <xdr:row>38</xdr:row>
      <xdr:rowOff>156210</xdr:rowOff>
    </xdr:to>
    <xdr:sp macro="" textlink="">
      <xdr:nvSpPr>
        <xdr:cNvPr id="380" name="フローチャート: 判断 379">
          <a:extLst>
            <a:ext uri="{FF2B5EF4-FFF2-40B4-BE49-F238E27FC236}">
              <a16:creationId xmlns:a16="http://schemas.microsoft.com/office/drawing/2014/main" id="{E750847C-6955-4CBA-9A1B-EB59DC111089}"/>
            </a:ext>
          </a:extLst>
        </xdr:cNvPr>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9D72B938-6684-47A1-9B0B-427C14376E7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16A3C443-C680-47AB-96DF-72A2D22CBFC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F7CEAE7A-A0E3-4DCD-9B01-8CAF1078230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EC455285-2CD9-48E7-BD8A-1EE1B8B2A03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84F7597D-5D5F-4B35-8A01-50A9920256D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60960</xdr:rowOff>
    </xdr:from>
    <xdr:to>
      <xdr:col>76</xdr:col>
      <xdr:colOff>165100</xdr:colOff>
      <xdr:row>38</xdr:row>
      <xdr:rowOff>162560</xdr:rowOff>
    </xdr:to>
    <xdr:sp macro="" textlink="">
      <xdr:nvSpPr>
        <xdr:cNvPr id="386" name="楕円 385">
          <a:extLst>
            <a:ext uri="{FF2B5EF4-FFF2-40B4-BE49-F238E27FC236}">
              <a16:creationId xmlns:a16="http://schemas.microsoft.com/office/drawing/2014/main" id="{167868CF-7BD3-4323-8376-B424DAFD0AA5}"/>
            </a:ext>
          </a:extLst>
        </xdr:cNvPr>
        <xdr:cNvSpPr/>
      </xdr:nvSpPr>
      <xdr:spPr>
        <a:xfrm>
          <a:off x="145415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124477</xdr:rowOff>
    </xdr:from>
    <xdr:ext cx="405111" cy="259045"/>
    <xdr:sp macro="" textlink="">
      <xdr:nvSpPr>
        <xdr:cNvPr id="387" name="n_1aveValue【一般廃棄物処理施設】&#10;有形固定資産減価償却率">
          <a:extLst>
            <a:ext uri="{FF2B5EF4-FFF2-40B4-BE49-F238E27FC236}">
              <a16:creationId xmlns:a16="http://schemas.microsoft.com/office/drawing/2014/main" id="{E456FCA6-A4A7-41AD-9ACD-9A3F4E3BAEBC}"/>
            </a:ext>
          </a:extLst>
        </xdr:cNvPr>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52087</xdr:rowOff>
    </xdr:from>
    <xdr:ext cx="405111" cy="259045"/>
    <xdr:sp macro="" textlink="">
      <xdr:nvSpPr>
        <xdr:cNvPr id="388" name="n_2aveValue【一般廃棄物処理施設】&#10;有形固定資産減価償却率">
          <a:extLst>
            <a:ext uri="{FF2B5EF4-FFF2-40B4-BE49-F238E27FC236}">
              <a16:creationId xmlns:a16="http://schemas.microsoft.com/office/drawing/2014/main" id="{6726749E-434B-4E4D-91DD-1950628D0E00}"/>
            </a:ext>
          </a:extLst>
        </xdr:cNvPr>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1287</xdr:rowOff>
    </xdr:from>
    <xdr:ext cx="405111" cy="259045"/>
    <xdr:sp macro="" textlink="">
      <xdr:nvSpPr>
        <xdr:cNvPr id="389" name="n_3aveValue【一般廃棄物処理施設】&#10;有形固定資産減価償却率">
          <a:extLst>
            <a:ext uri="{FF2B5EF4-FFF2-40B4-BE49-F238E27FC236}">
              <a16:creationId xmlns:a16="http://schemas.microsoft.com/office/drawing/2014/main" id="{4FFC4F0F-0BB2-4BB8-BD2A-D0C50EA2A707}"/>
            </a:ext>
          </a:extLst>
        </xdr:cNvPr>
        <xdr:cNvSpPr txBox="1"/>
      </xdr:nvSpPr>
      <xdr:spPr>
        <a:xfrm>
          <a:off x="13500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153687</xdr:rowOff>
    </xdr:from>
    <xdr:ext cx="405111" cy="259045"/>
    <xdr:sp macro="" textlink="">
      <xdr:nvSpPr>
        <xdr:cNvPr id="390" name="n_2mainValue【一般廃棄物処理施設】&#10;有形固定資産減価償却率">
          <a:extLst>
            <a:ext uri="{FF2B5EF4-FFF2-40B4-BE49-F238E27FC236}">
              <a16:creationId xmlns:a16="http://schemas.microsoft.com/office/drawing/2014/main" id="{246DE57F-A2CB-46F5-997A-FE75B247B41A}"/>
            </a:ext>
          </a:extLst>
        </xdr:cNvPr>
        <xdr:cNvSpPr txBox="1"/>
      </xdr:nvSpPr>
      <xdr:spPr>
        <a:xfrm>
          <a:off x="14389744" y="666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1" name="正方形/長方形 390">
          <a:extLst>
            <a:ext uri="{FF2B5EF4-FFF2-40B4-BE49-F238E27FC236}">
              <a16:creationId xmlns:a16="http://schemas.microsoft.com/office/drawing/2014/main" id="{6F3B2F2B-09A4-450E-A739-557D1E70AF5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2" name="正方形/長方形 391">
          <a:extLst>
            <a:ext uri="{FF2B5EF4-FFF2-40B4-BE49-F238E27FC236}">
              <a16:creationId xmlns:a16="http://schemas.microsoft.com/office/drawing/2014/main" id="{392D0619-E2BC-4600-9E59-2BA4892D018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3" name="正方形/長方形 392">
          <a:extLst>
            <a:ext uri="{FF2B5EF4-FFF2-40B4-BE49-F238E27FC236}">
              <a16:creationId xmlns:a16="http://schemas.microsoft.com/office/drawing/2014/main" id="{4B6AC7EA-6792-4E92-B7F9-D60E3DD02B5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4" name="正方形/長方形 393">
          <a:extLst>
            <a:ext uri="{FF2B5EF4-FFF2-40B4-BE49-F238E27FC236}">
              <a16:creationId xmlns:a16="http://schemas.microsoft.com/office/drawing/2014/main" id="{90C763F1-6C9D-47EE-AAC3-D02A19AC3EE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5" name="正方形/長方形 394">
          <a:extLst>
            <a:ext uri="{FF2B5EF4-FFF2-40B4-BE49-F238E27FC236}">
              <a16:creationId xmlns:a16="http://schemas.microsoft.com/office/drawing/2014/main" id="{34EF2329-44AC-4477-A452-9CD7FF3442C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6" name="正方形/長方形 395">
          <a:extLst>
            <a:ext uri="{FF2B5EF4-FFF2-40B4-BE49-F238E27FC236}">
              <a16:creationId xmlns:a16="http://schemas.microsoft.com/office/drawing/2014/main" id="{DFFF8FE8-8762-4B95-99C0-3780F90909E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7" name="正方形/長方形 396">
          <a:extLst>
            <a:ext uri="{FF2B5EF4-FFF2-40B4-BE49-F238E27FC236}">
              <a16:creationId xmlns:a16="http://schemas.microsoft.com/office/drawing/2014/main" id="{AFFB6DFF-07A9-489F-A5C8-0A97466A909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8" name="正方形/長方形 397">
          <a:extLst>
            <a:ext uri="{FF2B5EF4-FFF2-40B4-BE49-F238E27FC236}">
              <a16:creationId xmlns:a16="http://schemas.microsoft.com/office/drawing/2014/main" id="{F75E8511-C32C-4E04-ADAB-81313359CD6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9" name="テキスト ボックス 398">
          <a:extLst>
            <a:ext uri="{FF2B5EF4-FFF2-40B4-BE49-F238E27FC236}">
              <a16:creationId xmlns:a16="http://schemas.microsoft.com/office/drawing/2014/main" id="{78F4274F-03B8-412E-BE43-0DD3DF36899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0" name="直線コネクタ 399">
          <a:extLst>
            <a:ext uri="{FF2B5EF4-FFF2-40B4-BE49-F238E27FC236}">
              <a16:creationId xmlns:a16="http://schemas.microsoft.com/office/drawing/2014/main" id="{7F650B63-8917-43AB-A7DD-7FE3A0AB0C9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1" name="直線コネクタ 400">
          <a:extLst>
            <a:ext uri="{FF2B5EF4-FFF2-40B4-BE49-F238E27FC236}">
              <a16:creationId xmlns:a16="http://schemas.microsoft.com/office/drawing/2014/main" id="{007DF358-4DB7-405A-9737-0254CC8FF2DB}"/>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02" name="テキスト ボックス 401">
          <a:extLst>
            <a:ext uri="{FF2B5EF4-FFF2-40B4-BE49-F238E27FC236}">
              <a16:creationId xmlns:a16="http://schemas.microsoft.com/office/drawing/2014/main" id="{593F0E31-2F74-41CC-A061-D2AE6D76CA77}"/>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3" name="直線コネクタ 402">
          <a:extLst>
            <a:ext uri="{FF2B5EF4-FFF2-40B4-BE49-F238E27FC236}">
              <a16:creationId xmlns:a16="http://schemas.microsoft.com/office/drawing/2014/main" id="{728AF562-440D-41BB-BFCC-7DC4190736DC}"/>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04" name="テキスト ボックス 403">
          <a:extLst>
            <a:ext uri="{FF2B5EF4-FFF2-40B4-BE49-F238E27FC236}">
              <a16:creationId xmlns:a16="http://schemas.microsoft.com/office/drawing/2014/main" id="{4ABD5372-4CD3-41E6-B242-27157E539BA1}"/>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5" name="直線コネクタ 404">
          <a:extLst>
            <a:ext uri="{FF2B5EF4-FFF2-40B4-BE49-F238E27FC236}">
              <a16:creationId xmlns:a16="http://schemas.microsoft.com/office/drawing/2014/main" id="{ECC26E83-8CBB-43E7-8CD0-EDDA8127083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06" name="テキスト ボックス 405">
          <a:extLst>
            <a:ext uri="{FF2B5EF4-FFF2-40B4-BE49-F238E27FC236}">
              <a16:creationId xmlns:a16="http://schemas.microsoft.com/office/drawing/2014/main" id="{7C7B5270-BC5D-4C0A-9E84-CEA0599BCE25}"/>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7" name="直線コネクタ 406">
          <a:extLst>
            <a:ext uri="{FF2B5EF4-FFF2-40B4-BE49-F238E27FC236}">
              <a16:creationId xmlns:a16="http://schemas.microsoft.com/office/drawing/2014/main" id="{7F866714-B25B-4656-B057-2E0DBD3BA6D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08" name="テキスト ボックス 407">
          <a:extLst>
            <a:ext uri="{FF2B5EF4-FFF2-40B4-BE49-F238E27FC236}">
              <a16:creationId xmlns:a16="http://schemas.microsoft.com/office/drawing/2014/main" id="{609BFF70-02AD-4CEA-BEB9-193D3C3F9DB5}"/>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9" name="直線コネクタ 408">
          <a:extLst>
            <a:ext uri="{FF2B5EF4-FFF2-40B4-BE49-F238E27FC236}">
              <a16:creationId xmlns:a16="http://schemas.microsoft.com/office/drawing/2014/main" id="{1329F754-DB76-4FEE-9725-F030797F1395}"/>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10" name="テキスト ボックス 409">
          <a:extLst>
            <a:ext uri="{FF2B5EF4-FFF2-40B4-BE49-F238E27FC236}">
              <a16:creationId xmlns:a16="http://schemas.microsoft.com/office/drawing/2014/main" id="{C6BB57BD-2151-40BE-981B-892606798EDA}"/>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1" name="直線コネクタ 410">
          <a:extLst>
            <a:ext uri="{FF2B5EF4-FFF2-40B4-BE49-F238E27FC236}">
              <a16:creationId xmlns:a16="http://schemas.microsoft.com/office/drawing/2014/main" id="{1B8497C7-4827-4737-A025-FFE88BBC1F4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12" name="テキスト ボックス 411">
          <a:extLst>
            <a:ext uri="{FF2B5EF4-FFF2-40B4-BE49-F238E27FC236}">
              <a16:creationId xmlns:a16="http://schemas.microsoft.com/office/drawing/2014/main" id="{086ACD95-61DC-4980-8181-1868BB2F0706}"/>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3" name="【一般廃棄物処理施設】&#10;一人当たり有形固定資産（償却資産）額グラフ枠">
          <a:extLst>
            <a:ext uri="{FF2B5EF4-FFF2-40B4-BE49-F238E27FC236}">
              <a16:creationId xmlns:a16="http://schemas.microsoft.com/office/drawing/2014/main" id="{79700DB2-5740-4046-A649-DB0E46A6D26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414" name="直線コネクタ 413">
          <a:extLst>
            <a:ext uri="{FF2B5EF4-FFF2-40B4-BE49-F238E27FC236}">
              <a16:creationId xmlns:a16="http://schemas.microsoft.com/office/drawing/2014/main" id="{43773768-986B-4C1D-93B5-269FFA35BA3F}"/>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415" name="【一般廃棄物処理施設】&#10;一人当たり有形固定資産（償却資産）額最小値テキスト">
          <a:extLst>
            <a:ext uri="{FF2B5EF4-FFF2-40B4-BE49-F238E27FC236}">
              <a16:creationId xmlns:a16="http://schemas.microsoft.com/office/drawing/2014/main" id="{A94766E9-F636-4C1E-93BE-10840917D21C}"/>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416" name="直線コネクタ 415">
          <a:extLst>
            <a:ext uri="{FF2B5EF4-FFF2-40B4-BE49-F238E27FC236}">
              <a16:creationId xmlns:a16="http://schemas.microsoft.com/office/drawing/2014/main" id="{39D92FB0-AB02-4704-9B77-2D345268BCDB}"/>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417" name="【一般廃棄物処理施設】&#10;一人当たり有形固定資産（償却資産）額最大値テキスト">
          <a:extLst>
            <a:ext uri="{FF2B5EF4-FFF2-40B4-BE49-F238E27FC236}">
              <a16:creationId xmlns:a16="http://schemas.microsoft.com/office/drawing/2014/main" id="{C78B9579-3814-4BE3-B422-84A406F8507A}"/>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418" name="直線コネクタ 417">
          <a:extLst>
            <a:ext uri="{FF2B5EF4-FFF2-40B4-BE49-F238E27FC236}">
              <a16:creationId xmlns:a16="http://schemas.microsoft.com/office/drawing/2014/main" id="{A2A32965-FA88-480D-A4AD-527E95801B71}"/>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113926</xdr:rowOff>
    </xdr:from>
    <xdr:ext cx="599010" cy="259045"/>
    <xdr:sp macro="" textlink="">
      <xdr:nvSpPr>
        <xdr:cNvPr id="419" name="【一般廃棄物処理施設】&#10;一人当たり有形固定資産（償却資産）額平均値テキスト">
          <a:extLst>
            <a:ext uri="{FF2B5EF4-FFF2-40B4-BE49-F238E27FC236}">
              <a16:creationId xmlns:a16="http://schemas.microsoft.com/office/drawing/2014/main" id="{76C61B14-A060-42AC-89DF-6327396D9500}"/>
            </a:ext>
          </a:extLst>
        </xdr:cNvPr>
        <xdr:cNvSpPr txBox="1"/>
      </xdr:nvSpPr>
      <xdr:spPr>
        <a:xfrm>
          <a:off x="22199600" y="69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420" name="フローチャート: 判断 419">
          <a:extLst>
            <a:ext uri="{FF2B5EF4-FFF2-40B4-BE49-F238E27FC236}">
              <a16:creationId xmlns:a16="http://schemas.microsoft.com/office/drawing/2014/main" id="{B98510D4-D3CC-4A29-B04B-C39427B1EF0B}"/>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421" name="フローチャート: 判断 420">
          <a:extLst>
            <a:ext uri="{FF2B5EF4-FFF2-40B4-BE49-F238E27FC236}">
              <a16:creationId xmlns:a16="http://schemas.microsoft.com/office/drawing/2014/main" id="{E5D3D11F-9EE4-4B9A-9BF2-CE75565BAD01}"/>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94276</xdr:rowOff>
    </xdr:from>
    <xdr:to>
      <xdr:col>107</xdr:col>
      <xdr:colOff>101600</xdr:colOff>
      <xdr:row>41</xdr:row>
      <xdr:rowOff>24426</xdr:rowOff>
    </xdr:to>
    <xdr:sp macro="" textlink="">
      <xdr:nvSpPr>
        <xdr:cNvPr id="422" name="フローチャート: 判断 421">
          <a:extLst>
            <a:ext uri="{FF2B5EF4-FFF2-40B4-BE49-F238E27FC236}">
              <a16:creationId xmlns:a16="http://schemas.microsoft.com/office/drawing/2014/main" id="{A9EED76A-21F0-4FE6-B2CB-78144BCB822D}"/>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101957</xdr:rowOff>
    </xdr:from>
    <xdr:to>
      <xdr:col>102</xdr:col>
      <xdr:colOff>165100</xdr:colOff>
      <xdr:row>41</xdr:row>
      <xdr:rowOff>32107</xdr:rowOff>
    </xdr:to>
    <xdr:sp macro="" textlink="">
      <xdr:nvSpPr>
        <xdr:cNvPr id="423" name="フローチャート: 判断 422">
          <a:extLst>
            <a:ext uri="{FF2B5EF4-FFF2-40B4-BE49-F238E27FC236}">
              <a16:creationId xmlns:a16="http://schemas.microsoft.com/office/drawing/2014/main" id="{AE570B7A-1640-4ED8-B92A-A5A56779AE87}"/>
            </a:ext>
          </a:extLst>
        </xdr:cNvPr>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B1BB07F4-C26A-4686-B44E-0E0427DD757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F425BC34-9344-4F9A-A468-B82786D70F0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3E6DB4CE-F9DB-49DC-99B6-C322CAC30FE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7D16F1B9-1B25-4087-B101-251BE2C19B0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244F0F41-2264-4E76-860A-50E1BEEADA8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24863</xdr:rowOff>
    </xdr:from>
    <xdr:to>
      <xdr:col>107</xdr:col>
      <xdr:colOff>101600</xdr:colOff>
      <xdr:row>41</xdr:row>
      <xdr:rowOff>126463</xdr:rowOff>
    </xdr:to>
    <xdr:sp macro="" textlink="">
      <xdr:nvSpPr>
        <xdr:cNvPr id="429" name="楕円 428">
          <a:extLst>
            <a:ext uri="{FF2B5EF4-FFF2-40B4-BE49-F238E27FC236}">
              <a16:creationId xmlns:a16="http://schemas.microsoft.com/office/drawing/2014/main" id="{F2972030-1C85-4B0B-B506-F5660E57381B}"/>
            </a:ext>
          </a:extLst>
        </xdr:cNvPr>
        <xdr:cNvSpPr/>
      </xdr:nvSpPr>
      <xdr:spPr>
        <a:xfrm>
          <a:off x="20383500" y="705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99934</xdr:rowOff>
    </xdr:from>
    <xdr:ext cx="599010" cy="259045"/>
    <xdr:sp macro="" textlink="">
      <xdr:nvSpPr>
        <xdr:cNvPr id="430" name="n_1aveValue【一般廃棄物処理施設】&#10;一人当たり有形固定資産（償却資産）額">
          <a:extLst>
            <a:ext uri="{FF2B5EF4-FFF2-40B4-BE49-F238E27FC236}">
              <a16:creationId xmlns:a16="http://schemas.microsoft.com/office/drawing/2014/main" id="{5FB41E88-E6C8-4857-8F66-D38B71CB0809}"/>
            </a:ext>
          </a:extLst>
        </xdr:cNvPr>
        <xdr:cNvSpPr txBox="1"/>
      </xdr:nvSpPr>
      <xdr:spPr>
        <a:xfrm>
          <a:off x="21011095" y="67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40953</xdr:rowOff>
    </xdr:from>
    <xdr:ext cx="599010" cy="259045"/>
    <xdr:sp macro="" textlink="">
      <xdr:nvSpPr>
        <xdr:cNvPr id="431" name="n_2aveValue【一般廃棄物処理施設】&#10;一人当たり有形固定資産（償却資産）額">
          <a:extLst>
            <a:ext uri="{FF2B5EF4-FFF2-40B4-BE49-F238E27FC236}">
              <a16:creationId xmlns:a16="http://schemas.microsoft.com/office/drawing/2014/main" id="{A98BB1CC-9403-4DBB-8AA4-FD09A28CBF78}"/>
            </a:ext>
          </a:extLst>
        </xdr:cNvPr>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48634</xdr:rowOff>
    </xdr:from>
    <xdr:ext cx="599010" cy="259045"/>
    <xdr:sp macro="" textlink="">
      <xdr:nvSpPr>
        <xdr:cNvPr id="432" name="n_3aveValue【一般廃棄物処理施設】&#10;一人当たり有形固定資産（償却資産）額">
          <a:extLst>
            <a:ext uri="{FF2B5EF4-FFF2-40B4-BE49-F238E27FC236}">
              <a16:creationId xmlns:a16="http://schemas.microsoft.com/office/drawing/2014/main" id="{352A362D-2040-4995-88D3-933AD45225AF}"/>
            </a:ext>
          </a:extLst>
        </xdr:cNvPr>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117590</xdr:rowOff>
    </xdr:from>
    <xdr:ext cx="599010" cy="259045"/>
    <xdr:sp macro="" textlink="">
      <xdr:nvSpPr>
        <xdr:cNvPr id="433" name="n_2mainValue【一般廃棄物処理施設】&#10;一人当たり有形固定資産（償却資産）額">
          <a:extLst>
            <a:ext uri="{FF2B5EF4-FFF2-40B4-BE49-F238E27FC236}">
              <a16:creationId xmlns:a16="http://schemas.microsoft.com/office/drawing/2014/main" id="{B83624BE-32A5-4CE4-8B01-297429032B1A}"/>
            </a:ext>
          </a:extLst>
        </xdr:cNvPr>
        <xdr:cNvSpPr txBox="1"/>
      </xdr:nvSpPr>
      <xdr:spPr>
        <a:xfrm>
          <a:off x="20134795" y="7147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4" name="正方形/長方形 433">
          <a:extLst>
            <a:ext uri="{FF2B5EF4-FFF2-40B4-BE49-F238E27FC236}">
              <a16:creationId xmlns:a16="http://schemas.microsoft.com/office/drawing/2014/main" id="{9DC52A09-1AA2-4D70-8872-CEF6BD6DCA3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5" name="正方形/長方形 434">
          <a:extLst>
            <a:ext uri="{FF2B5EF4-FFF2-40B4-BE49-F238E27FC236}">
              <a16:creationId xmlns:a16="http://schemas.microsoft.com/office/drawing/2014/main" id="{3543174F-4CFA-42BA-A15A-0B88441A23C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6" name="正方形/長方形 435">
          <a:extLst>
            <a:ext uri="{FF2B5EF4-FFF2-40B4-BE49-F238E27FC236}">
              <a16:creationId xmlns:a16="http://schemas.microsoft.com/office/drawing/2014/main" id="{17D4B7E6-6C32-4165-8C83-C5195BA9936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7" name="正方形/長方形 436">
          <a:extLst>
            <a:ext uri="{FF2B5EF4-FFF2-40B4-BE49-F238E27FC236}">
              <a16:creationId xmlns:a16="http://schemas.microsoft.com/office/drawing/2014/main" id="{2883F5D0-1208-4F3B-AFA4-835EE4FAF15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8" name="正方形/長方形 437">
          <a:extLst>
            <a:ext uri="{FF2B5EF4-FFF2-40B4-BE49-F238E27FC236}">
              <a16:creationId xmlns:a16="http://schemas.microsoft.com/office/drawing/2014/main" id="{647EC35F-B202-41F1-866B-2655DD63427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9" name="正方形/長方形 438">
          <a:extLst>
            <a:ext uri="{FF2B5EF4-FFF2-40B4-BE49-F238E27FC236}">
              <a16:creationId xmlns:a16="http://schemas.microsoft.com/office/drawing/2014/main" id="{5D4FF17E-1235-4512-8F05-541E73ED04F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0" name="正方形/長方形 439">
          <a:extLst>
            <a:ext uri="{FF2B5EF4-FFF2-40B4-BE49-F238E27FC236}">
              <a16:creationId xmlns:a16="http://schemas.microsoft.com/office/drawing/2014/main" id="{F5B700CE-5898-4FC6-827A-49A16B4A58C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1" name="正方形/長方形 440">
          <a:extLst>
            <a:ext uri="{FF2B5EF4-FFF2-40B4-BE49-F238E27FC236}">
              <a16:creationId xmlns:a16="http://schemas.microsoft.com/office/drawing/2014/main" id="{74BCA3FA-96FA-43BA-8AF8-1DE693DFC24F}"/>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42" name="正方形/長方形 441">
          <a:extLst>
            <a:ext uri="{FF2B5EF4-FFF2-40B4-BE49-F238E27FC236}">
              <a16:creationId xmlns:a16="http://schemas.microsoft.com/office/drawing/2014/main" id="{0F6C310A-E07E-4307-93E1-190E52DF784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3" name="正方形/長方形 442">
          <a:extLst>
            <a:ext uri="{FF2B5EF4-FFF2-40B4-BE49-F238E27FC236}">
              <a16:creationId xmlns:a16="http://schemas.microsoft.com/office/drawing/2014/main" id="{84F959FB-81D5-4C37-BE6D-DD771CA55DE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4" name="正方形/長方形 443">
          <a:extLst>
            <a:ext uri="{FF2B5EF4-FFF2-40B4-BE49-F238E27FC236}">
              <a16:creationId xmlns:a16="http://schemas.microsoft.com/office/drawing/2014/main" id="{599A3FA8-8997-4B41-A65A-5FFCC0979D4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5" name="正方形/長方形 444">
          <a:extLst>
            <a:ext uri="{FF2B5EF4-FFF2-40B4-BE49-F238E27FC236}">
              <a16:creationId xmlns:a16="http://schemas.microsoft.com/office/drawing/2014/main" id="{E31FFB2E-1B65-4AC5-B314-3C08DBA4493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6" name="正方形/長方形 445">
          <a:extLst>
            <a:ext uri="{FF2B5EF4-FFF2-40B4-BE49-F238E27FC236}">
              <a16:creationId xmlns:a16="http://schemas.microsoft.com/office/drawing/2014/main" id="{362B4B73-05BE-45FF-B8E2-FDA495B0C71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7" name="正方形/長方形 446">
          <a:extLst>
            <a:ext uri="{FF2B5EF4-FFF2-40B4-BE49-F238E27FC236}">
              <a16:creationId xmlns:a16="http://schemas.microsoft.com/office/drawing/2014/main" id="{B0831C0E-A313-482A-AB99-1753D854645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8" name="正方形/長方形 447">
          <a:extLst>
            <a:ext uri="{FF2B5EF4-FFF2-40B4-BE49-F238E27FC236}">
              <a16:creationId xmlns:a16="http://schemas.microsoft.com/office/drawing/2014/main" id="{5F181B70-4CBC-44D2-96FA-570B9B18863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9" name="正方形/長方形 448">
          <a:extLst>
            <a:ext uri="{FF2B5EF4-FFF2-40B4-BE49-F238E27FC236}">
              <a16:creationId xmlns:a16="http://schemas.microsoft.com/office/drawing/2014/main" id="{B95AB601-4526-420B-A4E9-6D40F074B55F}"/>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50" name="正方形/長方形 449">
          <a:extLst>
            <a:ext uri="{FF2B5EF4-FFF2-40B4-BE49-F238E27FC236}">
              <a16:creationId xmlns:a16="http://schemas.microsoft.com/office/drawing/2014/main" id="{6C4468F5-DE97-4630-9048-3EE73BE1991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1" name="正方形/長方形 450">
          <a:extLst>
            <a:ext uri="{FF2B5EF4-FFF2-40B4-BE49-F238E27FC236}">
              <a16:creationId xmlns:a16="http://schemas.microsoft.com/office/drawing/2014/main" id="{11288255-8F3B-47E6-B282-124F755BA3B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2" name="正方形/長方形 451">
          <a:extLst>
            <a:ext uri="{FF2B5EF4-FFF2-40B4-BE49-F238E27FC236}">
              <a16:creationId xmlns:a16="http://schemas.microsoft.com/office/drawing/2014/main" id="{80E87C51-A2E7-4B0F-8D76-2D7CC5526CA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3" name="正方形/長方形 452">
          <a:extLst>
            <a:ext uri="{FF2B5EF4-FFF2-40B4-BE49-F238E27FC236}">
              <a16:creationId xmlns:a16="http://schemas.microsoft.com/office/drawing/2014/main" id="{F4F44F06-1658-4953-9B8F-4E6B3591540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4" name="正方形/長方形 453">
          <a:extLst>
            <a:ext uri="{FF2B5EF4-FFF2-40B4-BE49-F238E27FC236}">
              <a16:creationId xmlns:a16="http://schemas.microsoft.com/office/drawing/2014/main" id="{F7ABB897-66F9-420B-B098-999F20E019D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5" name="正方形/長方形 454">
          <a:extLst>
            <a:ext uri="{FF2B5EF4-FFF2-40B4-BE49-F238E27FC236}">
              <a16:creationId xmlns:a16="http://schemas.microsoft.com/office/drawing/2014/main" id="{07D4E125-E33C-4399-9037-8640CEA3ADF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6" name="正方形/長方形 455">
          <a:extLst>
            <a:ext uri="{FF2B5EF4-FFF2-40B4-BE49-F238E27FC236}">
              <a16:creationId xmlns:a16="http://schemas.microsoft.com/office/drawing/2014/main" id="{E5F5BD44-9994-4382-A290-D5291D7B446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7" name="正方形/長方形 456">
          <a:extLst>
            <a:ext uri="{FF2B5EF4-FFF2-40B4-BE49-F238E27FC236}">
              <a16:creationId xmlns:a16="http://schemas.microsoft.com/office/drawing/2014/main" id="{ADC50556-E7CA-4F74-9523-97DEDE0FD5C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8" name="テキスト ボックス 457">
          <a:extLst>
            <a:ext uri="{FF2B5EF4-FFF2-40B4-BE49-F238E27FC236}">
              <a16:creationId xmlns:a16="http://schemas.microsoft.com/office/drawing/2014/main" id="{39FA0DE9-BB2B-4EBA-BF3D-D9BE030E99B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9" name="直線コネクタ 458">
          <a:extLst>
            <a:ext uri="{FF2B5EF4-FFF2-40B4-BE49-F238E27FC236}">
              <a16:creationId xmlns:a16="http://schemas.microsoft.com/office/drawing/2014/main" id="{99C124FB-4A50-4A07-9E29-9BD9952B46E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60" name="直線コネクタ 459">
          <a:extLst>
            <a:ext uri="{FF2B5EF4-FFF2-40B4-BE49-F238E27FC236}">
              <a16:creationId xmlns:a16="http://schemas.microsoft.com/office/drawing/2014/main" id="{8D544808-C088-4495-B691-D98D0DF8DFD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61" name="テキスト ボックス 460">
          <a:extLst>
            <a:ext uri="{FF2B5EF4-FFF2-40B4-BE49-F238E27FC236}">
              <a16:creationId xmlns:a16="http://schemas.microsoft.com/office/drawing/2014/main" id="{D74E5D5B-D6A9-4138-B1A0-43FF2E3A24D6}"/>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62" name="直線コネクタ 461">
          <a:extLst>
            <a:ext uri="{FF2B5EF4-FFF2-40B4-BE49-F238E27FC236}">
              <a16:creationId xmlns:a16="http://schemas.microsoft.com/office/drawing/2014/main" id="{D0CC75B9-F528-4C1E-9CCA-A4B94F052D6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63" name="テキスト ボックス 462">
          <a:extLst>
            <a:ext uri="{FF2B5EF4-FFF2-40B4-BE49-F238E27FC236}">
              <a16:creationId xmlns:a16="http://schemas.microsoft.com/office/drawing/2014/main" id="{BA6BF715-B4A6-451B-93EE-C902136838A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64" name="直線コネクタ 463">
          <a:extLst>
            <a:ext uri="{FF2B5EF4-FFF2-40B4-BE49-F238E27FC236}">
              <a16:creationId xmlns:a16="http://schemas.microsoft.com/office/drawing/2014/main" id="{6BEB6CDC-DA72-44E1-99BC-7AF362735E0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65" name="テキスト ボックス 464">
          <a:extLst>
            <a:ext uri="{FF2B5EF4-FFF2-40B4-BE49-F238E27FC236}">
              <a16:creationId xmlns:a16="http://schemas.microsoft.com/office/drawing/2014/main" id="{32DE5A9E-3939-413A-987E-45583F229F5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66" name="直線コネクタ 465">
          <a:extLst>
            <a:ext uri="{FF2B5EF4-FFF2-40B4-BE49-F238E27FC236}">
              <a16:creationId xmlns:a16="http://schemas.microsoft.com/office/drawing/2014/main" id="{D7A3E3F9-B73F-4C5E-AC60-46A27FE4F70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67" name="テキスト ボックス 466">
          <a:extLst>
            <a:ext uri="{FF2B5EF4-FFF2-40B4-BE49-F238E27FC236}">
              <a16:creationId xmlns:a16="http://schemas.microsoft.com/office/drawing/2014/main" id="{22FCB379-5CE2-4B6C-80D7-4D5F79D091F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68" name="直線コネクタ 467">
          <a:extLst>
            <a:ext uri="{FF2B5EF4-FFF2-40B4-BE49-F238E27FC236}">
              <a16:creationId xmlns:a16="http://schemas.microsoft.com/office/drawing/2014/main" id="{272FBF96-A721-4C75-96F7-7BA1C06C483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69" name="テキスト ボックス 468">
          <a:extLst>
            <a:ext uri="{FF2B5EF4-FFF2-40B4-BE49-F238E27FC236}">
              <a16:creationId xmlns:a16="http://schemas.microsoft.com/office/drawing/2014/main" id="{85D4EB39-8420-4A7C-8FB7-1D1C8175690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70" name="直線コネクタ 469">
          <a:extLst>
            <a:ext uri="{FF2B5EF4-FFF2-40B4-BE49-F238E27FC236}">
              <a16:creationId xmlns:a16="http://schemas.microsoft.com/office/drawing/2014/main" id="{B7F1BF7F-9559-4139-93EE-4CFE29129DA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71" name="テキスト ボックス 470">
          <a:extLst>
            <a:ext uri="{FF2B5EF4-FFF2-40B4-BE49-F238E27FC236}">
              <a16:creationId xmlns:a16="http://schemas.microsoft.com/office/drawing/2014/main" id="{FEC7E7D0-94DC-4038-B75A-598F7088D9C3}"/>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2" name="直線コネクタ 471">
          <a:extLst>
            <a:ext uri="{FF2B5EF4-FFF2-40B4-BE49-F238E27FC236}">
              <a16:creationId xmlns:a16="http://schemas.microsoft.com/office/drawing/2014/main" id="{11DF3CC7-0DC7-437E-9378-E0B13AFB970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73" name="テキスト ボックス 472">
          <a:extLst>
            <a:ext uri="{FF2B5EF4-FFF2-40B4-BE49-F238E27FC236}">
              <a16:creationId xmlns:a16="http://schemas.microsoft.com/office/drawing/2014/main" id="{A3E09CF9-8ADF-426B-A881-0A89B979FE96}"/>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74" name="【消防施設】&#10;有形固定資産減価償却率グラフ枠">
          <a:extLst>
            <a:ext uri="{FF2B5EF4-FFF2-40B4-BE49-F238E27FC236}">
              <a16:creationId xmlns:a16="http://schemas.microsoft.com/office/drawing/2014/main" id="{50A50DEA-C4A0-41E9-A8A4-7D4F9A46AA4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475" name="直線コネクタ 474">
          <a:extLst>
            <a:ext uri="{FF2B5EF4-FFF2-40B4-BE49-F238E27FC236}">
              <a16:creationId xmlns:a16="http://schemas.microsoft.com/office/drawing/2014/main" id="{D0A588AA-B0B1-4D12-8AB5-3CADA23D72B4}"/>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476" name="【消防施設】&#10;有形固定資産減価償却率最小値テキスト">
          <a:extLst>
            <a:ext uri="{FF2B5EF4-FFF2-40B4-BE49-F238E27FC236}">
              <a16:creationId xmlns:a16="http://schemas.microsoft.com/office/drawing/2014/main" id="{EA71D80E-8844-41E7-9EF5-A8D13F865F73}"/>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477" name="直線コネクタ 476">
          <a:extLst>
            <a:ext uri="{FF2B5EF4-FFF2-40B4-BE49-F238E27FC236}">
              <a16:creationId xmlns:a16="http://schemas.microsoft.com/office/drawing/2014/main" id="{8E5EC8C3-E0A4-4C3C-AC5E-F5B397E1617F}"/>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78" name="【消防施設】&#10;有形固定資産減価償却率最大値テキスト">
          <a:extLst>
            <a:ext uri="{FF2B5EF4-FFF2-40B4-BE49-F238E27FC236}">
              <a16:creationId xmlns:a16="http://schemas.microsoft.com/office/drawing/2014/main" id="{B1545555-48A8-43BE-B9D5-579304CA714D}"/>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79" name="直線コネクタ 478">
          <a:extLst>
            <a:ext uri="{FF2B5EF4-FFF2-40B4-BE49-F238E27FC236}">
              <a16:creationId xmlns:a16="http://schemas.microsoft.com/office/drawing/2014/main" id="{CA4079D0-14CA-4170-A6F7-23EC19175699}"/>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11809</xdr:rowOff>
    </xdr:from>
    <xdr:ext cx="405111" cy="259045"/>
    <xdr:sp macro="" textlink="">
      <xdr:nvSpPr>
        <xdr:cNvPr id="480" name="【消防施設】&#10;有形固定資産減価償却率平均値テキスト">
          <a:extLst>
            <a:ext uri="{FF2B5EF4-FFF2-40B4-BE49-F238E27FC236}">
              <a16:creationId xmlns:a16="http://schemas.microsoft.com/office/drawing/2014/main" id="{24627ACC-3497-4B50-A56D-F591B057B5B6}"/>
            </a:ext>
          </a:extLst>
        </xdr:cNvPr>
        <xdr:cNvSpPr txBox="1"/>
      </xdr:nvSpPr>
      <xdr:spPr>
        <a:xfrm>
          <a:off x="16357600" y="1372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481" name="フローチャート: 判断 480">
          <a:extLst>
            <a:ext uri="{FF2B5EF4-FFF2-40B4-BE49-F238E27FC236}">
              <a16:creationId xmlns:a16="http://schemas.microsoft.com/office/drawing/2014/main" id="{ADDE6A72-1939-4A57-B832-998CE175A5CA}"/>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482" name="フローチャート: 判断 481">
          <a:extLst>
            <a:ext uri="{FF2B5EF4-FFF2-40B4-BE49-F238E27FC236}">
              <a16:creationId xmlns:a16="http://schemas.microsoft.com/office/drawing/2014/main" id="{4C80ECF8-5CBC-4E26-BE3E-DF677216A68F}"/>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153851</xdr:rowOff>
    </xdr:from>
    <xdr:to>
      <xdr:col>76</xdr:col>
      <xdr:colOff>165100</xdr:colOff>
      <xdr:row>81</xdr:row>
      <xdr:rowOff>84001</xdr:rowOff>
    </xdr:to>
    <xdr:sp macro="" textlink="">
      <xdr:nvSpPr>
        <xdr:cNvPr id="483" name="フローチャート: 判断 482">
          <a:extLst>
            <a:ext uri="{FF2B5EF4-FFF2-40B4-BE49-F238E27FC236}">
              <a16:creationId xmlns:a16="http://schemas.microsoft.com/office/drawing/2014/main" id="{1D715780-64BC-4090-B2C8-D8A1099E9B04}"/>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122827</xdr:rowOff>
    </xdr:from>
    <xdr:to>
      <xdr:col>72</xdr:col>
      <xdr:colOff>38100</xdr:colOff>
      <xdr:row>81</xdr:row>
      <xdr:rowOff>52977</xdr:rowOff>
    </xdr:to>
    <xdr:sp macro="" textlink="">
      <xdr:nvSpPr>
        <xdr:cNvPr id="484" name="フローチャート: 判断 483">
          <a:extLst>
            <a:ext uri="{FF2B5EF4-FFF2-40B4-BE49-F238E27FC236}">
              <a16:creationId xmlns:a16="http://schemas.microsoft.com/office/drawing/2014/main" id="{06DC10D2-3909-4C77-A8BA-BDE20B4D9A09}"/>
            </a:ext>
          </a:extLst>
        </xdr:cNvPr>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85" name="テキスト ボックス 484">
          <a:extLst>
            <a:ext uri="{FF2B5EF4-FFF2-40B4-BE49-F238E27FC236}">
              <a16:creationId xmlns:a16="http://schemas.microsoft.com/office/drawing/2014/main" id="{DBBBFDF7-2D0D-4690-8DFB-DD9B4B74482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86" name="テキスト ボックス 485">
          <a:extLst>
            <a:ext uri="{FF2B5EF4-FFF2-40B4-BE49-F238E27FC236}">
              <a16:creationId xmlns:a16="http://schemas.microsoft.com/office/drawing/2014/main" id="{8DF67529-70D9-47F7-A1CB-4AD873068F6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7" name="テキスト ボックス 486">
          <a:extLst>
            <a:ext uri="{FF2B5EF4-FFF2-40B4-BE49-F238E27FC236}">
              <a16:creationId xmlns:a16="http://schemas.microsoft.com/office/drawing/2014/main" id="{3D246506-E19E-4571-A9E0-D1A1E76786D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8" name="テキスト ボックス 487">
          <a:extLst>
            <a:ext uri="{FF2B5EF4-FFF2-40B4-BE49-F238E27FC236}">
              <a16:creationId xmlns:a16="http://schemas.microsoft.com/office/drawing/2014/main" id="{6896E1C8-0C3B-4211-AD24-AF0F1972BD2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9" name="テキスト ボックス 488">
          <a:extLst>
            <a:ext uri="{FF2B5EF4-FFF2-40B4-BE49-F238E27FC236}">
              <a16:creationId xmlns:a16="http://schemas.microsoft.com/office/drawing/2014/main" id="{F217D7D6-88E1-4925-98B0-15620E58C0B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60779</xdr:rowOff>
    </xdr:from>
    <xdr:to>
      <xdr:col>85</xdr:col>
      <xdr:colOff>177800</xdr:colOff>
      <xdr:row>81</xdr:row>
      <xdr:rowOff>162379</xdr:rowOff>
    </xdr:to>
    <xdr:sp macro="" textlink="">
      <xdr:nvSpPr>
        <xdr:cNvPr id="490" name="楕円 489">
          <a:extLst>
            <a:ext uri="{FF2B5EF4-FFF2-40B4-BE49-F238E27FC236}">
              <a16:creationId xmlns:a16="http://schemas.microsoft.com/office/drawing/2014/main" id="{A865B27C-BAE5-474C-97F4-163A6238A14D}"/>
            </a:ext>
          </a:extLst>
        </xdr:cNvPr>
        <xdr:cNvSpPr/>
      </xdr:nvSpPr>
      <xdr:spPr>
        <a:xfrm>
          <a:off x="162687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39206</xdr:rowOff>
    </xdr:from>
    <xdr:ext cx="405111" cy="259045"/>
    <xdr:sp macro="" textlink="">
      <xdr:nvSpPr>
        <xdr:cNvPr id="491" name="【消防施設】&#10;有形固定資産減価償却率該当値テキスト">
          <a:extLst>
            <a:ext uri="{FF2B5EF4-FFF2-40B4-BE49-F238E27FC236}">
              <a16:creationId xmlns:a16="http://schemas.microsoft.com/office/drawing/2014/main" id="{9FD0EDA9-A643-4F9C-8EDF-75BE43CFBF26}"/>
            </a:ext>
          </a:extLst>
        </xdr:cNvPr>
        <xdr:cNvSpPr txBox="1"/>
      </xdr:nvSpPr>
      <xdr:spPr>
        <a:xfrm>
          <a:off x="16357600" y="1392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49349</xdr:rowOff>
    </xdr:from>
    <xdr:to>
      <xdr:col>76</xdr:col>
      <xdr:colOff>165100</xdr:colOff>
      <xdr:row>80</xdr:row>
      <xdr:rowOff>150949</xdr:rowOff>
    </xdr:to>
    <xdr:sp macro="" textlink="">
      <xdr:nvSpPr>
        <xdr:cNvPr id="492" name="楕円 491">
          <a:extLst>
            <a:ext uri="{FF2B5EF4-FFF2-40B4-BE49-F238E27FC236}">
              <a16:creationId xmlns:a16="http://schemas.microsoft.com/office/drawing/2014/main" id="{61D0B3AA-E840-437C-A56C-67D903CF891E}"/>
            </a:ext>
          </a:extLst>
        </xdr:cNvPr>
        <xdr:cNvSpPr/>
      </xdr:nvSpPr>
      <xdr:spPr>
        <a:xfrm>
          <a:off x="14541500" y="137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146248</xdr:rowOff>
    </xdr:from>
    <xdr:ext cx="405111" cy="259045"/>
    <xdr:sp macro="" textlink="">
      <xdr:nvSpPr>
        <xdr:cNvPr id="493" name="n_1aveValue【消防施設】&#10;有形固定資産減価償却率">
          <a:extLst>
            <a:ext uri="{FF2B5EF4-FFF2-40B4-BE49-F238E27FC236}">
              <a16:creationId xmlns:a16="http://schemas.microsoft.com/office/drawing/2014/main" id="{22528B16-1545-4CCF-B3F1-FBB28DA995DA}"/>
            </a:ext>
          </a:extLst>
        </xdr:cNvPr>
        <xdr:cNvSpPr txBox="1"/>
      </xdr:nvSpPr>
      <xdr:spPr>
        <a:xfrm>
          <a:off x="152660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75128</xdr:rowOff>
    </xdr:from>
    <xdr:ext cx="405111" cy="259045"/>
    <xdr:sp macro="" textlink="">
      <xdr:nvSpPr>
        <xdr:cNvPr id="494" name="n_2aveValue【消防施設】&#10;有形固定資産減価償却率">
          <a:extLst>
            <a:ext uri="{FF2B5EF4-FFF2-40B4-BE49-F238E27FC236}">
              <a16:creationId xmlns:a16="http://schemas.microsoft.com/office/drawing/2014/main" id="{299BFCDE-52E4-456C-9E39-203F3640DCC6}"/>
            </a:ext>
          </a:extLst>
        </xdr:cNvPr>
        <xdr:cNvSpPr txBox="1"/>
      </xdr:nvSpPr>
      <xdr:spPr>
        <a:xfrm>
          <a:off x="14389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69504</xdr:rowOff>
    </xdr:from>
    <xdr:ext cx="405111" cy="259045"/>
    <xdr:sp macro="" textlink="">
      <xdr:nvSpPr>
        <xdr:cNvPr id="495" name="n_3aveValue【消防施設】&#10;有形固定資産減価償却率">
          <a:extLst>
            <a:ext uri="{FF2B5EF4-FFF2-40B4-BE49-F238E27FC236}">
              <a16:creationId xmlns:a16="http://schemas.microsoft.com/office/drawing/2014/main" id="{401CD76E-672C-4888-897D-D16D043B5F19}"/>
            </a:ext>
          </a:extLst>
        </xdr:cNvPr>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167476</xdr:rowOff>
    </xdr:from>
    <xdr:ext cx="405111" cy="259045"/>
    <xdr:sp macro="" textlink="">
      <xdr:nvSpPr>
        <xdr:cNvPr id="496" name="n_2mainValue【消防施設】&#10;有形固定資産減価償却率">
          <a:extLst>
            <a:ext uri="{FF2B5EF4-FFF2-40B4-BE49-F238E27FC236}">
              <a16:creationId xmlns:a16="http://schemas.microsoft.com/office/drawing/2014/main" id="{5B42DE8A-16FC-4AE7-B8E9-DED18531B7B8}"/>
            </a:ext>
          </a:extLst>
        </xdr:cNvPr>
        <xdr:cNvSpPr txBox="1"/>
      </xdr:nvSpPr>
      <xdr:spPr>
        <a:xfrm>
          <a:off x="14389744" y="1354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7" name="正方形/長方形 496">
          <a:extLst>
            <a:ext uri="{FF2B5EF4-FFF2-40B4-BE49-F238E27FC236}">
              <a16:creationId xmlns:a16="http://schemas.microsoft.com/office/drawing/2014/main" id="{CD7BCD89-5DBC-4C1D-A873-7D1A75F28E8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8" name="正方形/長方形 497">
          <a:extLst>
            <a:ext uri="{FF2B5EF4-FFF2-40B4-BE49-F238E27FC236}">
              <a16:creationId xmlns:a16="http://schemas.microsoft.com/office/drawing/2014/main" id="{92D43899-8641-4096-BC30-7DEEA5F938B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9" name="正方形/長方形 498">
          <a:extLst>
            <a:ext uri="{FF2B5EF4-FFF2-40B4-BE49-F238E27FC236}">
              <a16:creationId xmlns:a16="http://schemas.microsoft.com/office/drawing/2014/main" id="{A6A28B9F-7532-4902-83A6-8A5E94EC5F2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0" name="正方形/長方形 499">
          <a:extLst>
            <a:ext uri="{FF2B5EF4-FFF2-40B4-BE49-F238E27FC236}">
              <a16:creationId xmlns:a16="http://schemas.microsoft.com/office/drawing/2014/main" id="{3FD7DF28-FE94-4C12-91FD-3CC8280278D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1" name="正方形/長方形 500">
          <a:extLst>
            <a:ext uri="{FF2B5EF4-FFF2-40B4-BE49-F238E27FC236}">
              <a16:creationId xmlns:a16="http://schemas.microsoft.com/office/drawing/2014/main" id="{931BF717-656C-4481-BF10-C872C32959A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2" name="正方形/長方形 501">
          <a:extLst>
            <a:ext uri="{FF2B5EF4-FFF2-40B4-BE49-F238E27FC236}">
              <a16:creationId xmlns:a16="http://schemas.microsoft.com/office/drawing/2014/main" id="{D33B5A15-BCD7-4C32-86F3-503553625A6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3" name="正方形/長方形 502">
          <a:extLst>
            <a:ext uri="{FF2B5EF4-FFF2-40B4-BE49-F238E27FC236}">
              <a16:creationId xmlns:a16="http://schemas.microsoft.com/office/drawing/2014/main" id="{24F9E781-95A0-43E7-8DF5-C0EAB4F7103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4" name="正方形/長方形 503">
          <a:extLst>
            <a:ext uri="{FF2B5EF4-FFF2-40B4-BE49-F238E27FC236}">
              <a16:creationId xmlns:a16="http://schemas.microsoft.com/office/drawing/2014/main" id="{8B580F3B-36EF-4DB4-B886-E094C77E064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5" name="テキスト ボックス 504">
          <a:extLst>
            <a:ext uri="{FF2B5EF4-FFF2-40B4-BE49-F238E27FC236}">
              <a16:creationId xmlns:a16="http://schemas.microsoft.com/office/drawing/2014/main" id="{3B9E3B4F-0BE1-4BB0-B351-BEDA6E3B794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6" name="直線コネクタ 505">
          <a:extLst>
            <a:ext uri="{FF2B5EF4-FFF2-40B4-BE49-F238E27FC236}">
              <a16:creationId xmlns:a16="http://schemas.microsoft.com/office/drawing/2014/main" id="{05FA41A6-464D-4625-8805-05E883124B9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07" name="直線コネクタ 506">
          <a:extLst>
            <a:ext uri="{FF2B5EF4-FFF2-40B4-BE49-F238E27FC236}">
              <a16:creationId xmlns:a16="http://schemas.microsoft.com/office/drawing/2014/main" id="{0B588CC5-B28D-4627-9A2B-DBEB257B50C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08" name="テキスト ボックス 507">
          <a:extLst>
            <a:ext uri="{FF2B5EF4-FFF2-40B4-BE49-F238E27FC236}">
              <a16:creationId xmlns:a16="http://schemas.microsoft.com/office/drawing/2014/main" id="{0789FB4E-8E19-430D-9E25-1F7C6FABE1F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09" name="直線コネクタ 508">
          <a:extLst>
            <a:ext uri="{FF2B5EF4-FFF2-40B4-BE49-F238E27FC236}">
              <a16:creationId xmlns:a16="http://schemas.microsoft.com/office/drawing/2014/main" id="{F1BA3D81-C094-47D1-BFEC-8EA5BB85CEE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0" name="テキスト ボックス 509">
          <a:extLst>
            <a:ext uri="{FF2B5EF4-FFF2-40B4-BE49-F238E27FC236}">
              <a16:creationId xmlns:a16="http://schemas.microsoft.com/office/drawing/2014/main" id="{F9BAFBE0-02E7-4B18-8D60-60E67DD158E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1" name="直線コネクタ 510">
          <a:extLst>
            <a:ext uri="{FF2B5EF4-FFF2-40B4-BE49-F238E27FC236}">
              <a16:creationId xmlns:a16="http://schemas.microsoft.com/office/drawing/2014/main" id="{2F57DFB8-5A1E-4C6E-9B54-15491D2B157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2" name="テキスト ボックス 511">
          <a:extLst>
            <a:ext uri="{FF2B5EF4-FFF2-40B4-BE49-F238E27FC236}">
              <a16:creationId xmlns:a16="http://schemas.microsoft.com/office/drawing/2014/main" id="{1D872983-D9B4-4C43-A750-0511A163EDA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3" name="直線コネクタ 512">
          <a:extLst>
            <a:ext uri="{FF2B5EF4-FFF2-40B4-BE49-F238E27FC236}">
              <a16:creationId xmlns:a16="http://schemas.microsoft.com/office/drawing/2014/main" id="{31129D00-B75F-44CF-9A56-3DFD4B06718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14" name="テキスト ボックス 513">
          <a:extLst>
            <a:ext uri="{FF2B5EF4-FFF2-40B4-BE49-F238E27FC236}">
              <a16:creationId xmlns:a16="http://schemas.microsoft.com/office/drawing/2014/main" id="{A6498762-5595-477B-971E-60D7055C9B6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5" name="直線コネクタ 514">
          <a:extLst>
            <a:ext uri="{FF2B5EF4-FFF2-40B4-BE49-F238E27FC236}">
              <a16:creationId xmlns:a16="http://schemas.microsoft.com/office/drawing/2014/main" id="{AD470980-44A3-4D8D-8958-CBE50927A0D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16" name="テキスト ボックス 515">
          <a:extLst>
            <a:ext uri="{FF2B5EF4-FFF2-40B4-BE49-F238E27FC236}">
              <a16:creationId xmlns:a16="http://schemas.microsoft.com/office/drawing/2014/main" id="{37BDA2BE-25EC-44B2-A467-4F36EE9F562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7" name="直線コネクタ 516">
          <a:extLst>
            <a:ext uri="{FF2B5EF4-FFF2-40B4-BE49-F238E27FC236}">
              <a16:creationId xmlns:a16="http://schemas.microsoft.com/office/drawing/2014/main" id="{3830E337-234B-443C-883A-F572DAB54B4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518" name="テキスト ボックス 517">
          <a:extLst>
            <a:ext uri="{FF2B5EF4-FFF2-40B4-BE49-F238E27FC236}">
              <a16:creationId xmlns:a16="http://schemas.microsoft.com/office/drawing/2014/main" id="{FB546AEC-E5AD-457E-B904-EDF144B02325}"/>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9" name="【消防施設】&#10;一人当たり面積グラフ枠">
          <a:extLst>
            <a:ext uri="{FF2B5EF4-FFF2-40B4-BE49-F238E27FC236}">
              <a16:creationId xmlns:a16="http://schemas.microsoft.com/office/drawing/2014/main" id="{44BD219D-E255-4230-A146-EE9450BBE3F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520" name="直線コネクタ 519">
          <a:extLst>
            <a:ext uri="{FF2B5EF4-FFF2-40B4-BE49-F238E27FC236}">
              <a16:creationId xmlns:a16="http://schemas.microsoft.com/office/drawing/2014/main" id="{412BE135-5D86-4756-90F8-29EBB5E65D03}"/>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521" name="【消防施設】&#10;一人当たり面積最小値テキスト">
          <a:extLst>
            <a:ext uri="{FF2B5EF4-FFF2-40B4-BE49-F238E27FC236}">
              <a16:creationId xmlns:a16="http://schemas.microsoft.com/office/drawing/2014/main" id="{0EC759F2-A9FE-484C-BC2D-D4546883FE10}"/>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522" name="直線コネクタ 521">
          <a:extLst>
            <a:ext uri="{FF2B5EF4-FFF2-40B4-BE49-F238E27FC236}">
              <a16:creationId xmlns:a16="http://schemas.microsoft.com/office/drawing/2014/main" id="{1EEF7DA9-DBEB-45E4-873D-D4CEEECF814B}"/>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523" name="【消防施設】&#10;一人当たり面積最大値テキスト">
          <a:extLst>
            <a:ext uri="{FF2B5EF4-FFF2-40B4-BE49-F238E27FC236}">
              <a16:creationId xmlns:a16="http://schemas.microsoft.com/office/drawing/2014/main" id="{2ED1C002-F759-4C72-9250-838CE157C294}"/>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524" name="直線コネクタ 523">
          <a:extLst>
            <a:ext uri="{FF2B5EF4-FFF2-40B4-BE49-F238E27FC236}">
              <a16:creationId xmlns:a16="http://schemas.microsoft.com/office/drawing/2014/main" id="{384927DE-5F46-4B54-BE8B-EAA56ECCD508}"/>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142702</xdr:rowOff>
    </xdr:from>
    <xdr:ext cx="469744" cy="259045"/>
    <xdr:sp macro="" textlink="">
      <xdr:nvSpPr>
        <xdr:cNvPr id="525" name="【消防施設】&#10;一人当たり面積平均値テキスト">
          <a:extLst>
            <a:ext uri="{FF2B5EF4-FFF2-40B4-BE49-F238E27FC236}">
              <a16:creationId xmlns:a16="http://schemas.microsoft.com/office/drawing/2014/main" id="{C29FFB9E-0DB8-4259-9893-0C97C04445BD}"/>
            </a:ext>
          </a:extLst>
        </xdr:cNvPr>
        <xdr:cNvSpPr txBox="1"/>
      </xdr:nvSpPr>
      <xdr:spPr>
        <a:xfrm>
          <a:off x="22199600" y="14715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526" name="フローチャート: 判断 525">
          <a:extLst>
            <a:ext uri="{FF2B5EF4-FFF2-40B4-BE49-F238E27FC236}">
              <a16:creationId xmlns:a16="http://schemas.microsoft.com/office/drawing/2014/main" id="{F833EE78-9D54-41FB-8F81-6832EEC9BC45}"/>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527" name="フローチャート: 判断 526">
          <a:extLst>
            <a:ext uri="{FF2B5EF4-FFF2-40B4-BE49-F238E27FC236}">
              <a16:creationId xmlns:a16="http://schemas.microsoft.com/office/drawing/2014/main" id="{92CCACC5-582A-4A17-8693-60296D1FDE69}"/>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162370</xdr:rowOff>
    </xdr:from>
    <xdr:to>
      <xdr:col>107</xdr:col>
      <xdr:colOff>101600</xdr:colOff>
      <xdr:row>86</xdr:row>
      <xdr:rowOff>92520</xdr:rowOff>
    </xdr:to>
    <xdr:sp macro="" textlink="">
      <xdr:nvSpPr>
        <xdr:cNvPr id="528" name="フローチャート: 判断 527">
          <a:extLst>
            <a:ext uri="{FF2B5EF4-FFF2-40B4-BE49-F238E27FC236}">
              <a16:creationId xmlns:a16="http://schemas.microsoft.com/office/drawing/2014/main" id="{F7762C42-FCCC-4C8E-B843-D1F80DB581B9}"/>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5398</xdr:rowOff>
    </xdr:from>
    <xdr:to>
      <xdr:col>102</xdr:col>
      <xdr:colOff>165100</xdr:colOff>
      <xdr:row>86</xdr:row>
      <xdr:rowOff>106998</xdr:rowOff>
    </xdr:to>
    <xdr:sp macro="" textlink="">
      <xdr:nvSpPr>
        <xdr:cNvPr id="529" name="フローチャート: 判断 528">
          <a:extLst>
            <a:ext uri="{FF2B5EF4-FFF2-40B4-BE49-F238E27FC236}">
              <a16:creationId xmlns:a16="http://schemas.microsoft.com/office/drawing/2014/main" id="{99511109-640E-4785-8B96-5C9BD46D417D}"/>
            </a:ext>
          </a:extLst>
        </xdr:cNvPr>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id="{C24311AC-36FD-42A4-8258-A19ABC79335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id="{9384F618-BAA0-4729-9EFE-69E59A2EDFE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id="{CEE78D13-A683-402F-8C74-18449A85026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id="{15704603-A1A9-407F-9C77-58F19428247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4" name="テキスト ボックス 533">
          <a:extLst>
            <a:ext uri="{FF2B5EF4-FFF2-40B4-BE49-F238E27FC236}">
              <a16:creationId xmlns:a16="http://schemas.microsoft.com/office/drawing/2014/main" id="{6DCA8EE3-1C43-4376-AE27-79B85D31242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150558</xdr:rowOff>
    </xdr:from>
    <xdr:to>
      <xdr:col>116</xdr:col>
      <xdr:colOff>114300</xdr:colOff>
      <xdr:row>86</xdr:row>
      <xdr:rowOff>80708</xdr:rowOff>
    </xdr:to>
    <xdr:sp macro="" textlink="">
      <xdr:nvSpPr>
        <xdr:cNvPr id="535" name="楕円 534">
          <a:extLst>
            <a:ext uri="{FF2B5EF4-FFF2-40B4-BE49-F238E27FC236}">
              <a16:creationId xmlns:a16="http://schemas.microsoft.com/office/drawing/2014/main" id="{C9FFB416-FB9B-4DC5-BEA8-F460A98597C3}"/>
            </a:ext>
          </a:extLst>
        </xdr:cNvPr>
        <xdr:cNvSpPr/>
      </xdr:nvSpPr>
      <xdr:spPr>
        <a:xfrm>
          <a:off x="22110700" y="1472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109935</xdr:rowOff>
    </xdr:from>
    <xdr:ext cx="469744" cy="259045"/>
    <xdr:sp macro="" textlink="">
      <xdr:nvSpPr>
        <xdr:cNvPr id="536" name="【消防施設】&#10;一人当たり面積該当値テキスト">
          <a:extLst>
            <a:ext uri="{FF2B5EF4-FFF2-40B4-BE49-F238E27FC236}">
              <a16:creationId xmlns:a16="http://schemas.microsoft.com/office/drawing/2014/main" id="{5ED4BF6F-4D32-43E5-A761-71D072F8D178}"/>
            </a:ext>
          </a:extLst>
        </xdr:cNvPr>
        <xdr:cNvSpPr txBox="1"/>
      </xdr:nvSpPr>
      <xdr:spPr>
        <a:xfrm>
          <a:off x="22199600" y="1451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154560</xdr:rowOff>
    </xdr:from>
    <xdr:to>
      <xdr:col>107</xdr:col>
      <xdr:colOff>101600</xdr:colOff>
      <xdr:row>86</xdr:row>
      <xdr:rowOff>84710</xdr:rowOff>
    </xdr:to>
    <xdr:sp macro="" textlink="">
      <xdr:nvSpPr>
        <xdr:cNvPr id="537" name="楕円 536">
          <a:extLst>
            <a:ext uri="{FF2B5EF4-FFF2-40B4-BE49-F238E27FC236}">
              <a16:creationId xmlns:a16="http://schemas.microsoft.com/office/drawing/2014/main" id="{0DF15978-5105-459C-8F91-F879FE1A574A}"/>
            </a:ext>
          </a:extLst>
        </xdr:cNvPr>
        <xdr:cNvSpPr/>
      </xdr:nvSpPr>
      <xdr:spPr>
        <a:xfrm>
          <a:off x="20383500" y="1472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111713</xdr:rowOff>
    </xdr:from>
    <xdr:ext cx="469744" cy="259045"/>
    <xdr:sp macro="" textlink="">
      <xdr:nvSpPr>
        <xdr:cNvPr id="538" name="n_1aveValue【消防施設】&#10;一人当たり面積">
          <a:extLst>
            <a:ext uri="{FF2B5EF4-FFF2-40B4-BE49-F238E27FC236}">
              <a16:creationId xmlns:a16="http://schemas.microsoft.com/office/drawing/2014/main" id="{A6DDA57C-068D-4803-B83D-76A29E21FF10}"/>
            </a:ext>
          </a:extLst>
        </xdr:cNvPr>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83647</xdr:rowOff>
    </xdr:from>
    <xdr:ext cx="469744" cy="259045"/>
    <xdr:sp macro="" textlink="">
      <xdr:nvSpPr>
        <xdr:cNvPr id="539" name="n_2aveValue【消防施設】&#10;一人当たり面積">
          <a:extLst>
            <a:ext uri="{FF2B5EF4-FFF2-40B4-BE49-F238E27FC236}">
              <a16:creationId xmlns:a16="http://schemas.microsoft.com/office/drawing/2014/main" id="{31D92532-52B8-416F-A6D1-CBF50FB0D587}"/>
            </a:ext>
          </a:extLst>
        </xdr:cNvPr>
        <xdr:cNvSpPr txBox="1"/>
      </xdr:nvSpPr>
      <xdr:spPr>
        <a:xfrm>
          <a:off x="20199427" y="1482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123525</xdr:rowOff>
    </xdr:from>
    <xdr:ext cx="469744" cy="259045"/>
    <xdr:sp macro="" textlink="">
      <xdr:nvSpPr>
        <xdr:cNvPr id="540" name="n_3aveValue【消防施設】&#10;一人当たり面積">
          <a:extLst>
            <a:ext uri="{FF2B5EF4-FFF2-40B4-BE49-F238E27FC236}">
              <a16:creationId xmlns:a16="http://schemas.microsoft.com/office/drawing/2014/main" id="{2693807E-6086-49A5-99A8-8DEE0A7EE767}"/>
            </a:ext>
          </a:extLst>
        </xdr:cNvPr>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101237</xdr:rowOff>
    </xdr:from>
    <xdr:ext cx="469744" cy="259045"/>
    <xdr:sp macro="" textlink="">
      <xdr:nvSpPr>
        <xdr:cNvPr id="541" name="n_2mainValue【消防施設】&#10;一人当たり面積">
          <a:extLst>
            <a:ext uri="{FF2B5EF4-FFF2-40B4-BE49-F238E27FC236}">
              <a16:creationId xmlns:a16="http://schemas.microsoft.com/office/drawing/2014/main" id="{FA85303F-176B-4EA9-AA13-5A99DA983BEC}"/>
            </a:ext>
          </a:extLst>
        </xdr:cNvPr>
        <xdr:cNvSpPr txBox="1"/>
      </xdr:nvSpPr>
      <xdr:spPr>
        <a:xfrm>
          <a:off x="20199427" y="1450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a16="http://schemas.microsoft.com/office/drawing/2014/main" id="{E6FD79A8-3D20-4610-B31B-2FAB33DFF2C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a16="http://schemas.microsoft.com/office/drawing/2014/main" id="{458C1E5D-F74E-4398-89D9-0BAAD5ADFB9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a16="http://schemas.microsoft.com/office/drawing/2014/main" id="{51C4ACDB-42B5-45CE-B4EE-13A8952CCC6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a16="http://schemas.microsoft.com/office/drawing/2014/main" id="{C62DEF66-73CD-4C14-855E-DDF3E178A3B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a16="http://schemas.microsoft.com/office/drawing/2014/main" id="{996BCD55-1CF1-4E61-91E5-24A6EB23719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a16="http://schemas.microsoft.com/office/drawing/2014/main" id="{50A5F371-561D-425E-8D50-14A8B26539D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a16="http://schemas.microsoft.com/office/drawing/2014/main" id="{5F4BD34D-F2CA-4C24-A8D4-69D446528BD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a16="http://schemas.microsoft.com/office/drawing/2014/main" id="{E06AC9DF-A76B-419D-9AEB-E6FA8DE5615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a:extLst>
            <a:ext uri="{FF2B5EF4-FFF2-40B4-BE49-F238E27FC236}">
              <a16:creationId xmlns:a16="http://schemas.microsoft.com/office/drawing/2014/main" id="{71BBAE23-0A45-4BBD-96A7-C8A474425CF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a:extLst>
            <a:ext uri="{FF2B5EF4-FFF2-40B4-BE49-F238E27FC236}">
              <a16:creationId xmlns:a16="http://schemas.microsoft.com/office/drawing/2014/main" id="{B02DD2B0-42F0-460F-8B1C-63A605C7001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52" name="直線コネクタ 551">
          <a:extLst>
            <a:ext uri="{FF2B5EF4-FFF2-40B4-BE49-F238E27FC236}">
              <a16:creationId xmlns:a16="http://schemas.microsoft.com/office/drawing/2014/main" id="{B7ED0694-DEFF-4E0D-A7EF-28DAEEC9D6D5}"/>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53" name="テキスト ボックス 552">
          <a:extLst>
            <a:ext uri="{FF2B5EF4-FFF2-40B4-BE49-F238E27FC236}">
              <a16:creationId xmlns:a16="http://schemas.microsoft.com/office/drawing/2014/main" id="{31A596F0-7BB9-4691-A754-0960BC17301F}"/>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4" name="直線コネクタ 553">
          <a:extLst>
            <a:ext uri="{FF2B5EF4-FFF2-40B4-BE49-F238E27FC236}">
              <a16:creationId xmlns:a16="http://schemas.microsoft.com/office/drawing/2014/main" id="{BD71B285-0664-4A3C-A830-5AC220DE3AC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5" name="テキスト ボックス 554">
          <a:extLst>
            <a:ext uri="{FF2B5EF4-FFF2-40B4-BE49-F238E27FC236}">
              <a16:creationId xmlns:a16="http://schemas.microsoft.com/office/drawing/2014/main" id="{FD2E586B-6325-4CF8-9A3A-32E6F097A21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6" name="直線コネクタ 555">
          <a:extLst>
            <a:ext uri="{FF2B5EF4-FFF2-40B4-BE49-F238E27FC236}">
              <a16:creationId xmlns:a16="http://schemas.microsoft.com/office/drawing/2014/main" id="{43865F6C-E599-4D63-AC3F-DA5F1B440E2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7" name="テキスト ボックス 556">
          <a:extLst>
            <a:ext uri="{FF2B5EF4-FFF2-40B4-BE49-F238E27FC236}">
              <a16:creationId xmlns:a16="http://schemas.microsoft.com/office/drawing/2014/main" id="{50F54329-B523-488E-BD99-0E6CB7644A7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8" name="直線コネクタ 557">
          <a:extLst>
            <a:ext uri="{FF2B5EF4-FFF2-40B4-BE49-F238E27FC236}">
              <a16:creationId xmlns:a16="http://schemas.microsoft.com/office/drawing/2014/main" id="{9B83DC03-B942-4D94-BCB8-FE3EBD40FF8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9" name="テキスト ボックス 558">
          <a:extLst>
            <a:ext uri="{FF2B5EF4-FFF2-40B4-BE49-F238E27FC236}">
              <a16:creationId xmlns:a16="http://schemas.microsoft.com/office/drawing/2014/main" id="{90A232D3-F9C8-4A4B-8EA3-726F0ED7861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0" name="直線コネクタ 559">
          <a:extLst>
            <a:ext uri="{FF2B5EF4-FFF2-40B4-BE49-F238E27FC236}">
              <a16:creationId xmlns:a16="http://schemas.microsoft.com/office/drawing/2014/main" id="{2C00CCAD-A4C5-4F93-AE93-F1C0C122000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1" name="テキスト ボックス 560">
          <a:extLst>
            <a:ext uri="{FF2B5EF4-FFF2-40B4-BE49-F238E27FC236}">
              <a16:creationId xmlns:a16="http://schemas.microsoft.com/office/drawing/2014/main" id="{7BA18DFF-26A6-47E7-9DD2-97F0DA571373}"/>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a:extLst>
            <a:ext uri="{FF2B5EF4-FFF2-40B4-BE49-F238E27FC236}">
              <a16:creationId xmlns:a16="http://schemas.microsoft.com/office/drawing/2014/main" id="{AE784C94-E9D2-4C7A-BD74-6B9B0824DDF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3" name="テキスト ボックス 562">
          <a:extLst>
            <a:ext uri="{FF2B5EF4-FFF2-40B4-BE49-F238E27FC236}">
              <a16:creationId xmlns:a16="http://schemas.microsoft.com/office/drawing/2014/main" id="{9D2295B6-B220-4868-BB62-780D05F4BB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4" name="【庁舎】&#10;有形固定資産減価償却率グラフ枠">
          <a:extLst>
            <a:ext uri="{FF2B5EF4-FFF2-40B4-BE49-F238E27FC236}">
              <a16:creationId xmlns:a16="http://schemas.microsoft.com/office/drawing/2014/main" id="{EBF71C6D-218A-4279-A33C-53F809DB848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65" name="直線コネクタ 564">
          <a:extLst>
            <a:ext uri="{FF2B5EF4-FFF2-40B4-BE49-F238E27FC236}">
              <a16:creationId xmlns:a16="http://schemas.microsoft.com/office/drawing/2014/main" id="{4CCC2EC0-173C-494D-9DAE-5A181AD761BB}"/>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66" name="【庁舎】&#10;有形固定資産減価償却率最小値テキスト">
          <a:extLst>
            <a:ext uri="{FF2B5EF4-FFF2-40B4-BE49-F238E27FC236}">
              <a16:creationId xmlns:a16="http://schemas.microsoft.com/office/drawing/2014/main" id="{B9E9C05E-0285-496A-9F61-CEF56875D48D}"/>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67" name="直線コネクタ 566">
          <a:extLst>
            <a:ext uri="{FF2B5EF4-FFF2-40B4-BE49-F238E27FC236}">
              <a16:creationId xmlns:a16="http://schemas.microsoft.com/office/drawing/2014/main" id="{CD15E6CC-8046-4DC2-B609-2243DB1697D9}"/>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68" name="【庁舎】&#10;有形固定資産減価償却率最大値テキスト">
          <a:extLst>
            <a:ext uri="{FF2B5EF4-FFF2-40B4-BE49-F238E27FC236}">
              <a16:creationId xmlns:a16="http://schemas.microsoft.com/office/drawing/2014/main" id="{3C18F621-195B-416B-9751-734B8C1160B4}"/>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69" name="直線コネクタ 568">
          <a:extLst>
            <a:ext uri="{FF2B5EF4-FFF2-40B4-BE49-F238E27FC236}">
              <a16:creationId xmlns:a16="http://schemas.microsoft.com/office/drawing/2014/main" id="{3782630F-7128-4DCA-935D-A952AA20BC62}"/>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570" name="【庁舎】&#10;有形固定資産減価償却率平均値テキスト">
          <a:extLst>
            <a:ext uri="{FF2B5EF4-FFF2-40B4-BE49-F238E27FC236}">
              <a16:creationId xmlns:a16="http://schemas.microsoft.com/office/drawing/2014/main" id="{65653496-BF83-4FC2-84BC-24067C3C2B6F}"/>
            </a:ext>
          </a:extLst>
        </xdr:cNvPr>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571" name="フローチャート: 判断 570">
          <a:extLst>
            <a:ext uri="{FF2B5EF4-FFF2-40B4-BE49-F238E27FC236}">
              <a16:creationId xmlns:a16="http://schemas.microsoft.com/office/drawing/2014/main" id="{7F254874-D99C-43F2-A08C-96867AC4577A}"/>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572" name="フローチャート: 判断 571">
          <a:extLst>
            <a:ext uri="{FF2B5EF4-FFF2-40B4-BE49-F238E27FC236}">
              <a16:creationId xmlns:a16="http://schemas.microsoft.com/office/drawing/2014/main" id="{0968E2D9-AF99-4111-8E5D-F83215E3C83D}"/>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573" name="フローチャート: 判断 572">
          <a:extLst>
            <a:ext uri="{FF2B5EF4-FFF2-40B4-BE49-F238E27FC236}">
              <a16:creationId xmlns:a16="http://schemas.microsoft.com/office/drawing/2014/main" id="{3CD2C3C8-C982-4FB4-86C1-EA99992ED058}"/>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38100</xdr:rowOff>
    </xdr:from>
    <xdr:to>
      <xdr:col>72</xdr:col>
      <xdr:colOff>38100</xdr:colOff>
      <xdr:row>104</xdr:row>
      <xdr:rowOff>139700</xdr:rowOff>
    </xdr:to>
    <xdr:sp macro="" textlink="">
      <xdr:nvSpPr>
        <xdr:cNvPr id="574" name="フローチャート: 判断 573">
          <a:extLst>
            <a:ext uri="{FF2B5EF4-FFF2-40B4-BE49-F238E27FC236}">
              <a16:creationId xmlns:a16="http://schemas.microsoft.com/office/drawing/2014/main" id="{FAEB696F-CA12-4D58-8528-6337A3252857}"/>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CCEBE1C2-2C33-48EC-B23B-A355AA9E18E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8EEB6282-0AD6-4545-8AAB-A97FDADEA28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E7040B22-4544-41D9-8B29-5B2C785F0B6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30F9D099-907F-4B1F-B91B-D97F4482039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BCE6F251-238D-4D78-B765-49AFDF5BAB2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43180</xdr:rowOff>
    </xdr:from>
    <xdr:to>
      <xdr:col>85</xdr:col>
      <xdr:colOff>177800</xdr:colOff>
      <xdr:row>104</xdr:row>
      <xdr:rowOff>144780</xdr:rowOff>
    </xdr:to>
    <xdr:sp macro="" textlink="">
      <xdr:nvSpPr>
        <xdr:cNvPr id="580" name="楕円 579">
          <a:extLst>
            <a:ext uri="{FF2B5EF4-FFF2-40B4-BE49-F238E27FC236}">
              <a16:creationId xmlns:a16="http://schemas.microsoft.com/office/drawing/2014/main" id="{DC160A61-6073-431F-844E-B1C05E1985F5}"/>
            </a:ext>
          </a:extLst>
        </xdr:cNvPr>
        <xdr:cNvSpPr/>
      </xdr:nvSpPr>
      <xdr:spPr>
        <a:xfrm>
          <a:off x="16268700" y="1787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21607</xdr:rowOff>
    </xdr:from>
    <xdr:ext cx="405111" cy="259045"/>
    <xdr:sp macro="" textlink="">
      <xdr:nvSpPr>
        <xdr:cNvPr id="581" name="【庁舎】&#10;有形固定資産減価償却率該当値テキスト">
          <a:extLst>
            <a:ext uri="{FF2B5EF4-FFF2-40B4-BE49-F238E27FC236}">
              <a16:creationId xmlns:a16="http://schemas.microsoft.com/office/drawing/2014/main" id="{36FF5B60-2EFB-4571-B567-1F6EB765305F}"/>
            </a:ext>
          </a:extLst>
        </xdr:cNvPr>
        <xdr:cNvSpPr txBox="1"/>
      </xdr:nvSpPr>
      <xdr:spPr>
        <a:xfrm>
          <a:off x="16357600" y="1785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62230</xdr:rowOff>
    </xdr:from>
    <xdr:to>
      <xdr:col>81</xdr:col>
      <xdr:colOff>101600</xdr:colOff>
      <xdr:row>104</xdr:row>
      <xdr:rowOff>163830</xdr:rowOff>
    </xdr:to>
    <xdr:sp macro="" textlink="">
      <xdr:nvSpPr>
        <xdr:cNvPr id="582" name="楕円 581">
          <a:extLst>
            <a:ext uri="{FF2B5EF4-FFF2-40B4-BE49-F238E27FC236}">
              <a16:creationId xmlns:a16="http://schemas.microsoft.com/office/drawing/2014/main" id="{E2CAC274-0DD7-4D98-B879-DED6DAC27536}"/>
            </a:ext>
          </a:extLst>
        </xdr:cNvPr>
        <xdr:cNvSpPr/>
      </xdr:nvSpPr>
      <xdr:spPr>
        <a:xfrm>
          <a:off x="15430500" y="1789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93980</xdr:rowOff>
    </xdr:from>
    <xdr:to>
      <xdr:col>85</xdr:col>
      <xdr:colOff>127000</xdr:colOff>
      <xdr:row>104</xdr:row>
      <xdr:rowOff>113030</xdr:rowOff>
    </xdr:to>
    <xdr:cxnSp macro="">
      <xdr:nvCxnSpPr>
        <xdr:cNvPr id="583" name="直線コネクタ 582">
          <a:extLst>
            <a:ext uri="{FF2B5EF4-FFF2-40B4-BE49-F238E27FC236}">
              <a16:creationId xmlns:a16="http://schemas.microsoft.com/office/drawing/2014/main" id="{3AD4C422-65C7-4856-8533-331F80C10CCF}"/>
            </a:ext>
          </a:extLst>
        </xdr:cNvPr>
        <xdr:cNvCxnSpPr/>
      </xdr:nvCxnSpPr>
      <xdr:spPr>
        <a:xfrm flipV="1">
          <a:off x="15481300" y="179247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90170</xdr:rowOff>
    </xdr:from>
    <xdr:to>
      <xdr:col>76</xdr:col>
      <xdr:colOff>165100</xdr:colOff>
      <xdr:row>105</xdr:row>
      <xdr:rowOff>20320</xdr:rowOff>
    </xdr:to>
    <xdr:sp macro="" textlink="">
      <xdr:nvSpPr>
        <xdr:cNvPr id="584" name="楕円 583">
          <a:extLst>
            <a:ext uri="{FF2B5EF4-FFF2-40B4-BE49-F238E27FC236}">
              <a16:creationId xmlns:a16="http://schemas.microsoft.com/office/drawing/2014/main" id="{27C052FF-8038-489C-AF0D-75C161B3EF44}"/>
            </a:ext>
          </a:extLst>
        </xdr:cNvPr>
        <xdr:cNvSpPr/>
      </xdr:nvSpPr>
      <xdr:spPr>
        <a:xfrm>
          <a:off x="145415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113030</xdr:rowOff>
    </xdr:from>
    <xdr:to>
      <xdr:col>81</xdr:col>
      <xdr:colOff>50800</xdr:colOff>
      <xdr:row>104</xdr:row>
      <xdr:rowOff>140970</xdr:rowOff>
    </xdr:to>
    <xdr:cxnSp macro="">
      <xdr:nvCxnSpPr>
        <xdr:cNvPr id="585" name="直線コネクタ 584">
          <a:extLst>
            <a:ext uri="{FF2B5EF4-FFF2-40B4-BE49-F238E27FC236}">
              <a16:creationId xmlns:a16="http://schemas.microsoft.com/office/drawing/2014/main" id="{24B35339-0D31-4C1D-8D2B-3575D26A35B4}"/>
            </a:ext>
          </a:extLst>
        </xdr:cNvPr>
        <xdr:cNvCxnSpPr/>
      </xdr:nvCxnSpPr>
      <xdr:spPr>
        <a:xfrm flipV="1">
          <a:off x="14592300" y="1794383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129557</xdr:rowOff>
    </xdr:from>
    <xdr:ext cx="405111" cy="259045"/>
    <xdr:sp macro="" textlink="">
      <xdr:nvSpPr>
        <xdr:cNvPr id="586" name="n_1aveValue【庁舎】&#10;有形固定資産減価償却率">
          <a:extLst>
            <a:ext uri="{FF2B5EF4-FFF2-40B4-BE49-F238E27FC236}">
              <a16:creationId xmlns:a16="http://schemas.microsoft.com/office/drawing/2014/main" id="{F06A6531-8B86-4343-A4AA-06A20613E246}"/>
            </a:ext>
          </a:extLst>
        </xdr:cNvPr>
        <xdr:cNvSpPr txBox="1"/>
      </xdr:nvSpPr>
      <xdr:spPr>
        <a:xfrm>
          <a:off x="152660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124477</xdr:rowOff>
    </xdr:from>
    <xdr:ext cx="405111" cy="259045"/>
    <xdr:sp macro="" textlink="">
      <xdr:nvSpPr>
        <xdr:cNvPr id="587" name="n_2aveValue【庁舎】&#10;有形固定資産減価償却率">
          <a:extLst>
            <a:ext uri="{FF2B5EF4-FFF2-40B4-BE49-F238E27FC236}">
              <a16:creationId xmlns:a16="http://schemas.microsoft.com/office/drawing/2014/main" id="{A2256753-E6A5-4939-AD39-D05F72F2B0F5}"/>
            </a:ext>
          </a:extLst>
        </xdr:cNvPr>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156227</xdr:rowOff>
    </xdr:from>
    <xdr:ext cx="405111" cy="259045"/>
    <xdr:sp macro="" textlink="">
      <xdr:nvSpPr>
        <xdr:cNvPr id="588" name="n_3aveValue【庁舎】&#10;有形固定資産減価償却率">
          <a:extLst>
            <a:ext uri="{FF2B5EF4-FFF2-40B4-BE49-F238E27FC236}">
              <a16:creationId xmlns:a16="http://schemas.microsoft.com/office/drawing/2014/main" id="{F12DA837-E3A6-4F05-8AA5-133C1BD99E0A}"/>
            </a:ext>
          </a:extLst>
        </xdr:cNvPr>
        <xdr:cNvSpPr txBox="1"/>
      </xdr:nvSpPr>
      <xdr:spPr>
        <a:xfrm>
          <a:off x="13500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154957</xdr:rowOff>
    </xdr:from>
    <xdr:ext cx="405111" cy="259045"/>
    <xdr:sp macro="" textlink="">
      <xdr:nvSpPr>
        <xdr:cNvPr id="589" name="n_1mainValue【庁舎】&#10;有形固定資産減価償却率">
          <a:extLst>
            <a:ext uri="{FF2B5EF4-FFF2-40B4-BE49-F238E27FC236}">
              <a16:creationId xmlns:a16="http://schemas.microsoft.com/office/drawing/2014/main" id="{84C5DE3B-AC12-4D83-91AC-21B401084532}"/>
            </a:ext>
          </a:extLst>
        </xdr:cNvPr>
        <xdr:cNvSpPr txBox="1"/>
      </xdr:nvSpPr>
      <xdr:spPr>
        <a:xfrm>
          <a:off x="152660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11447</xdr:rowOff>
    </xdr:from>
    <xdr:ext cx="405111" cy="259045"/>
    <xdr:sp macro="" textlink="">
      <xdr:nvSpPr>
        <xdr:cNvPr id="590" name="n_2mainValue【庁舎】&#10;有形固定資産減価償却率">
          <a:extLst>
            <a:ext uri="{FF2B5EF4-FFF2-40B4-BE49-F238E27FC236}">
              <a16:creationId xmlns:a16="http://schemas.microsoft.com/office/drawing/2014/main" id="{588D6EB9-0FFE-41E2-BEC6-9EC63B9E544C}"/>
            </a:ext>
          </a:extLst>
        </xdr:cNvPr>
        <xdr:cNvSpPr txBox="1"/>
      </xdr:nvSpPr>
      <xdr:spPr>
        <a:xfrm>
          <a:off x="143897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a:extLst>
            <a:ext uri="{FF2B5EF4-FFF2-40B4-BE49-F238E27FC236}">
              <a16:creationId xmlns:a16="http://schemas.microsoft.com/office/drawing/2014/main" id="{B6606A3A-DE9E-402B-AF4A-3C2F0FA437E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a:extLst>
            <a:ext uri="{FF2B5EF4-FFF2-40B4-BE49-F238E27FC236}">
              <a16:creationId xmlns:a16="http://schemas.microsoft.com/office/drawing/2014/main" id="{79151B09-EB3F-402A-B25E-291090D4402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a:extLst>
            <a:ext uri="{FF2B5EF4-FFF2-40B4-BE49-F238E27FC236}">
              <a16:creationId xmlns:a16="http://schemas.microsoft.com/office/drawing/2014/main" id="{F0025C3F-41AE-41D0-88CA-46850649839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a:extLst>
            <a:ext uri="{FF2B5EF4-FFF2-40B4-BE49-F238E27FC236}">
              <a16:creationId xmlns:a16="http://schemas.microsoft.com/office/drawing/2014/main" id="{8BEC3847-AB01-4EDF-A866-C1B6D8BD7F1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a:extLst>
            <a:ext uri="{FF2B5EF4-FFF2-40B4-BE49-F238E27FC236}">
              <a16:creationId xmlns:a16="http://schemas.microsoft.com/office/drawing/2014/main" id="{66ACCE49-6F7B-4629-A0AA-520142775F6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a:extLst>
            <a:ext uri="{FF2B5EF4-FFF2-40B4-BE49-F238E27FC236}">
              <a16:creationId xmlns:a16="http://schemas.microsoft.com/office/drawing/2014/main" id="{3F746D6E-CCF3-452A-A21E-7C6B390F6AF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a:extLst>
            <a:ext uri="{FF2B5EF4-FFF2-40B4-BE49-F238E27FC236}">
              <a16:creationId xmlns:a16="http://schemas.microsoft.com/office/drawing/2014/main" id="{7C4D3FDA-61FA-42DB-BED0-BAB672920D6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a:extLst>
            <a:ext uri="{FF2B5EF4-FFF2-40B4-BE49-F238E27FC236}">
              <a16:creationId xmlns:a16="http://schemas.microsoft.com/office/drawing/2014/main" id="{33576736-BF8C-4D2C-8446-2DBDD05B7FF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a:extLst>
            <a:ext uri="{FF2B5EF4-FFF2-40B4-BE49-F238E27FC236}">
              <a16:creationId xmlns:a16="http://schemas.microsoft.com/office/drawing/2014/main" id="{C3AB9865-D246-4A1B-8BC9-4304E659196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a:extLst>
            <a:ext uri="{FF2B5EF4-FFF2-40B4-BE49-F238E27FC236}">
              <a16:creationId xmlns:a16="http://schemas.microsoft.com/office/drawing/2014/main" id="{B7963DA7-673E-46A4-82DA-2B53FD8F301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1" name="直線コネクタ 600">
          <a:extLst>
            <a:ext uri="{FF2B5EF4-FFF2-40B4-BE49-F238E27FC236}">
              <a16:creationId xmlns:a16="http://schemas.microsoft.com/office/drawing/2014/main" id="{70EC5428-DC81-4FFC-8F26-FF3D0B96944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2" name="テキスト ボックス 601">
          <a:extLst>
            <a:ext uri="{FF2B5EF4-FFF2-40B4-BE49-F238E27FC236}">
              <a16:creationId xmlns:a16="http://schemas.microsoft.com/office/drawing/2014/main" id="{D01107A8-B5DA-4BA7-8E65-07AC04E3200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3" name="直線コネクタ 602">
          <a:extLst>
            <a:ext uri="{FF2B5EF4-FFF2-40B4-BE49-F238E27FC236}">
              <a16:creationId xmlns:a16="http://schemas.microsoft.com/office/drawing/2014/main" id="{AC29E904-0AD6-441E-99B1-A07F8C6929D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4" name="テキスト ボックス 603">
          <a:extLst>
            <a:ext uri="{FF2B5EF4-FFF2-40B4-BE49-F238E27FC236}">
              <a16:creationId xmlns:a16="http://schemas.microsoft.com/office/drawing/2014/main" id="{FB2CD595-A701-4DAA-B2B9-1AF6896832E9}"/>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5" name="直線コネクタ 604">
          <a:extLst>
            <a:ext uri="{FF2B5EF4-FFF2-40B4-BE49-F238E27FC236}">
              <a16:creationId xmlns:a16="http://schemas.microsoft.com/office/drawing/2014/main" id="{B4528254-E848-4DE3-81FD-28CA9801B48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6" name="テキスト ボックス 605">
          <a:extLst>
            <a:ext uri="{FF2B5EF4-FFF2-40B4-BE49-F238E27FC236}">
              <a16:creationId xmlns:a16="http://schemas.microsoft.com/office/drawing/2014/main" id="{9D7FA5AB-BE00-4BA1-B37E-DFBD161BF4E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7" name="直線コネクタ 606">
          <a:extLst>
            <a:ext uri="{FF2B5EF4-FFF2-40B4-BE49-F238E27FC236}">
              <a16:creationId xmlns:a16="http://schemas.microsoft.com/office/drawing/2014/main" id="{276E9D66-2A74-4D9F-AB58-5F302FADC66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8" name="テキスト ボックス 607">
          <a:extLst>
            <a:ext uri="{FF2B5EF4-FFF2-40B4-BE49-F238E27FC236}">
              <a16:creationId xmlns:a16="http://schemas.microsoft.com/office/drawing/2014/main" id="{07FC474A-A20E-433A-83CD-2739D3DBE87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9" name="直線コネクタ 608">
          <a:extLst>
            <a:ext uri="{FF2B5EF4-FFF2-40B4-BE49-F238E27FC236}">
              <a16:creationId xmlns:a16="http://schemas.microsoft.com/office/drawing/2014/main" id="{8114102E-2E1C-4630-B882-7CE7DE7D6F8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0" name="テキスト ボックス 609">
          <a:extLst>
            <a:ext uri="{FF2B5EF4-FFF2-40B4-BE49-F238E27FC236}">
              <a16:creationId xmlns:a16="http://schemas.microsoft.com/office/drawing/2014/main" id="{7AF760DF-EEE2-4E16-B9AD-2008CBF37BD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1" name="直線コネクタ 610">
          <a:extLst>
            <a:ext uri="{FF2B5EF4-FFF2-40B4-BE49-F238E27FC236}">
              <a16:creationId xmlns:a16="http://schemas.microsoft.com/office/drawing/2014/main" id="{D5231BFA-C29A-476D-A6CA-8A2148811A1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2" name="テキスト ボックス 611">
          <a:extLst>
            <a:ext uri="{FF2B5EF4-FFF2-40B4-BE49-F238E27FC236}">
              <a16:creationId xmlns:a16="http://schemas.microsoft.com/office/drawing/2014/main" id="{5053B123-4CF2-43A2-886D-69539FE8B0D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3" name="【庁舎】&#10;一人当たり面積グラフ枠">
          <a:extLst>
            <a:ext uri="{FF2B5EF4-FFF2-40B4-BE49-F238E27FC236}">
              <a16:creationId xmlns:a16="http://schemas.microsoft.com/office/drawing/2014/main" id="{DA7097B8-C630-4ED6-B981-6D90888C87E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614" name="直線コネクタ 613">
          <a:extLst>
            <a:ext uri="{FF2B5EF4-FFF2-40B4-BE49-F238E27FC236}">
              <a16:creationId xmlns:a16="http://schemas.microsoft.com/office/drawing/2014/main" id="{E2137592-6ACE-4C83-8C12-C1E337D3EE8C}"/>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615" name="【庁舎】&#10;一人当たり面積最小値テキスト">
          <a:extLst>
            <a:ext uri="{FF2B5EF4-FFF2-40B4-BE49-F238E27FC236}">
              <a16:creationId xmlns:a16="http://schemas.microsoft.com/office/drawing/2014/main" id="{30BC57AA-C398-4161-9651-86B9232B5447}"/>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616" name="直線コネクタ 615">
          <a:extLst>
            <a:ext uri="{FF2B5EF4-FFF2-40B4-BE49-F238E27FC236}">
              <a16:creationId xmlns:a16="http://schemas.microsoft.com/office/drawing/2014/main" id="{1E495B79-E684-4C42-8AC0-3AA6ECB5CC77}"/>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617" name="【庁舎】&#10;一人当たり面積最大値テキスト">
          <a:extLst>
            <a:ext uri="{FF2B5EF4-FFF2-40B4-BE49-F238E27FC236}">
              <a16:creationId xmlns:a16="http://schemas.microsoft.com/office/drawing/2014/main" id="{18156D31-9EE9-4D59-BB26-0D5AC6296A15}"/>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618" name="直線コネクタ 617">
          <a:extLst>
            <a:ext uri="{FF2B5EF4-FFF2-40B4-BE49-F238E27FC236}">
              <a16:creationId xmlns:a16="http://schemas.microsoft.com/office/drawing/2014/main" id="{CE4EFFEB-53EF-42A0-A941-B80BFCD87893}"/>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619" name="【庁舎】&#10;一人当たり面積平均値テキスト">
          <a:extLst>
            <a:ext uri="{FF2B5EF4-FFF2-40B4-BE49-F238E27FC236}">
              <a16:creationId xmlns:a16="http://schemas.microsoft.com/office/drawing/2014/main" id="{E21B1C3C-D994-4C89-85C5-5C8126AC8481}"/>
            </a:ext>
          </a:extLst>
        </xdr:cNvPr>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620" name="フローチャート: 判断 619">
          <a:extLst>
            <a:ext uri="{FF2B5EF4-FFF2-40B4-BE49-F238E27FC236}">
              <a16:creationId xmlns:a16="http://schemas.microsoft.com/office/drawing/2014/main" id="{28690154-D45C-41C9-B3D1-423DC90B60B9}"/>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621" name="フローチャート: 判断 620">
          <a:extLst>
            <a:ext uri="{FF2B5EF4-FFF2-40B4-BE49-F238E27FC236}">
              <a16:creationId xmlns:a16="http://schemas.microsoft.com/office/drawing/2014/main" id="{5997C563-F54A-4244-9090-D33552DF39FF}"/>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107314</xdr:rowOff>
    </xdr:from>
    <xdr:to>
      <xdr:col>107</xdr:col>
      <xdr:colOff>101600</xdr:colOff>
      <xdr:row>107</xdr:row>
      <xdr:rowOff>37464</xdr:rowOff>
    </xdr:to>
    <xdr:sp macro="" textlink="">
      <xdr:nvSpPr>
        <xdr:cNvPr id="622" name="フローチャート: 判断 621">
          <a:extLst>
            <a:ext uri="{FF2B5EF4-FFF2-40B4-BE49-F238E27FC236}">
              <a16:creationId xmlns:a16="http://schemas.microsoft.com/office/drawing/2014/main" id="{1FDAE58C-AC49-495D-AA89-1B83D6A800C6}"/>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130175</xdr:rowOff>
    </xdr:from>
    <xdr:to>
      <xdr:col>102</xdr:col>
      <xdr:colOff>165100</xdr:colOff>
      <xdr:row>107</xdr:row>
      <xdr:rowOff>60325</xdr:rowOff>
    </xdr:to>
    <xdr:sp macro="" textlink="">
      <xdr:nvSpPr>
        <xdr:cNvPr id="623" name="フローチャート: 判断 622">
          <a:extLst>
            <a:ext uri="{FF2B5EF4-FFF2-40B4-BE49-F238E27FC236}">
              <a16:creationId xmlns:a16="http://schemas.microsoft.com/office/drawing/2014/main" id="{4C2703E1-888E-463D-9EC2-063889D5C33A}"/>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C71CE1D6-6873-483D-8269-3F135649271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6F7C645E-C8EA-42D1-952F-25242B641CE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BF44EF4A-649C-468A-AC16-647980F09EC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FFA5C800-9270-4920-9060-26B5867BB8B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3D618F64-8D1A-43B8-A2A0-4F8BA27708B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95123</xdr:rowOff>
    </xdr:from>
    <xdr:to>
      <xdr:col>116</xdr:col>
      <xdr:colOff>114300</xdr:colOff>
      <xdr:row>105</xdr:row>
      <xdr:rowOff>25273</xdr:rowOff>
    </xdr:to>
    <xdr:sp macro="" textlink="">
      <xdr:nvSpPr>
        <xdr:cNvPr id="629" name="楕円 628">
          <a:extLst>
            <a:ext uri="{FF2B5EF4-FFF2-40B4-BE49-F238E27FC236}">
              <a16:creationId xmlns:a16="http://schemas.microsoft.com/office/drawing/2014/main" id="{6FDD1B80-EF7B-44A5-A553-8D112E8B0835}"/>
            </a:ext>
          </a:extLst>
        </xdr:cNvPr>
        <xdr:cNvSpPr/>
      </xdr:nvSpPr>
      <xdr:spPr>
        <a:xfrm>
          <a:off x="22110700" y="1792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118000</xdr:rowOff>
    </xdr:from>
    <xdr:ext cx="469744" cy="259045"/>
    <xdr:sp macro="" textlink="">
      <xdr:nvSpPr>
        <xdr:cNvPr id="630" name="【庁舎】&#10;一人当たり面積該当値テキスト">
          <a:extLst>
            <a:ext uri="{FF2B5EF4-FFF2-40B4-BE49-F238E27FC236}">
              <a16:creationId xmlns:a16="http://schemas.microsoft.com/office/drawing/2014/main" id="{37B274B3-8357-4D38-A171-2DDF3B5205EE}"/>
            </a:ext>
          </a:extLst>
        </xdr:cNvPr>
        <xdr:cNvSpPr txBox="1"/>
      </xdr:nvSpPr>
      <xdr:spPr>
        <a:xfrm>
          <a:off x="22199600" y="1777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109601</xdr:rowOff>
    </xdr:from>
    <xdr:to>
      <xdr:col>112</xdr:col>
      <xdr:colOff>38100</xdr:colOff>
      <xdr:row>105</xdr:row>
      <xdr:rowOff>39751</xdr:rowOff>
    </xdr:to>
    <xdr:sp macro="" textlink="">
      <xdr:nvSpPr>
        <xdr:cNvPr id="631" name="楕円 630">
          <a:extLst>
            <a:ext uri="{FF2B5EF4-FFF2-40B4-BE49-F238E27FC236}">
              <a16:creationId xmlns:a16="http://schemas.microsoft.com/office/drawing/2014/main" id="{6889C901-C03E-4955-A74C-24EBEA646C56}"/>
            </a:ext>
          </a:extLst>
        </xdr:cNvPr>
        <xdr:cNvSpPr/>
      </xdr:nvSpPr>
      <xdr:spPr>
        <a:xfrm>
          <a:off x="21272500" y="1794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145923</xdr:rowOff>
    </xdr:from>
    <xdr:to>
      <xdr:col>116</xdr:col>
      <xdr:colOff>63500</xdr:colOff>
      <xdr:row>104</xdr:row>
      <xdr:rowOff>160401</xdr:rowOff>
    </xdr:to>
    <xdr:cxnSp macro="">
      <xdr:nvCxnSpPr>
        <xdr:cNvPr id="632" name="直線コネクタ 631">
          <a:extLst>
            <a:ext uri="{FF2B5EF4-FFF2-40B4-BE49-F238E27FC236}">
              <a16:creationId xmlns:a16="http://schemas.microsoft.com/office/drawing/2014/main" id="{16C7B642-A2C4-4728-B816-DE758EBD3E8A}"/>
            </a:ext>
          </a:extLst>
        </xdr:cNvPr>
        <xdr:cNvCxnSpPr/>
      </xdr:nvCxnSpPr>
      <xdr:spPr>
        <a:xfrm flipV="1">
          <a:off x="21323300" y="17976723"/>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65024</xdr:rowOff>
    </xdr:from>
    <xdr:to>
      <xdr:col>107</xdr:col>
      <xdr:colOff>101600</xdr:colOff>
      <xdr:row>106</xdr:row>
      <xdr:rowOff>166624</xdr:rowOff>
    </xdr:to>
    <xdr:sp macro="" textlink="">
      <xdr:nvSpPr>
        <xdr:cNvPr id="633" name="楕円 632">
          <a:extLst>
            <a:ext uri="{FF2B5EF4-FFF2-40B4-BE49-F238E27FC236}">
              <a16:creationId xmlns:a16="http://schemas.microsoft.com/office/drawing/2014/main" id="{8E2C3CED-F3F2-4CF0-8860-953170D8B3EC}"/>
            </a:ext>
          </a:extLst>
        </xdr:cNvPr>
        <xdr:cNvSpPr/>
      </xdr:nvSpPr>
      <xdr:spPr>
        <a:xfrm>
          <a:off x="20383500" y="182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160401</xdr:rowOff>
    </xdr:from>
    <xdr:to>
      <xdr:col>111</xdr:col>
      <xdr:colOff>177800</xdr:colOff>
      <xdr:row>106</xdr:row>
      <xdr:rowOff>115824</xdr:rowOff>
    </xdr:to>
    <xdr:cxnSp macro="">
      <xdr:nvCxnSpPr>
        <xdr:cNvPr id="634" name="直線コネクタ 633">
          <a:extLst>
            <a:ext uri="{FF2B5EF4-FFF2-40B4-BE49-F238E27FC236}">
              <a16:creationId xmlns:a16="http://schemas.microsoft.com/office/drawing/2014/main" id="{656DF42C-D26B-4C32-BBBE-1CAE5F9BC694}"/>
            </a:ext>
          </a:extLst>
        </xdr:cNvPr>
        <xdr:cNvCxnSpPr/>
      </xdr:nvCxnSpPr>
      <xdr:spPr>
        <a:xfrm flipV="1">
          <a:off x="20434300" y="17991201"/>
          <a:ext cx="889000" cy="29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34307</xdr:rowOff>
    </xdr:from>
    <xdr:ext cx="469744" cy="259045"/>
    <xdr:sp macro="" textlink="">
      <xdr:nvSpPr>
        <xdr:cNvPr id="635" name="n_1aveValue【庁舎】&#10;一人当たり面積">
          <a:extLst>
            <a:ext uri="{FF2B5EF4-FFF2-40B4-BE49-F238E27FC236}">
              <a16:creationId xmlns:a16="http://schemas.microsoft.com/office/drawing/2014/main" id="{4E0F8F14-FEC9-4D18-B009-41DC10B64EC2}"/>
            </a:ext>
          </a:extLst>
        </xdr:cNvPr>
        <xdr:cNvSpPr txBox="1"/>
      </xdr:nvSpPr>
      <xdr:spPr>
        <a:xfrm>
          <a:off x="21075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28591</xdr:rowOff>
    </xdr:from>
    <xdr:ext cx="469744" cy="259045"/>
    <xdr:sp macro="" textlink="">
      <xdr:nvSpPr>
        <xdr:cNvPr id="636" name="n_2aveValue【庁舎】&#10;一人当たり面積">
          <a:extLst>
            <a:ext uri="{FF2B5EF4-FFF2-40B4-BE49-F238E27FC236}">
              <a16:creationId xmlns:a16="http://schemas.microsoft.com/office/drawing/2014/main" id="{08FF1897-3803-452B-AD90-D3018391E77A}"/>
            </a:ext>
          </a:extLst>
        </xdr:cNvPr>
        <xdr:cNvSpPr txBox="1"/>
      </xdr:nvSpPr>
      <xdr:spPr>
        <a:xfrm>
          <a:off x="20199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76852</xdr:rowOff>
    </xdr:from>
    <xdr:ext cx="469744" cy="259045"/>
    <xdr:sp macro="" textlink="">
      <xdr:nvSpPr>
        <xdr:cNvPr id="637" name="n_3aveValue【庁舎】&#10;一人当たり面積">
          <a:extLst>
            <a:ext uri="{FF2B5EF4-FFF2-40B4-BE49-F238E27FC236}">
              <a16:creationId xmlns:a16="http://schemas.microsoft.com/office/drawing/2014/main" id="{527AD6B1-B521-48C5-9A4F-F59DE01BEACF}"/>
            </a:ext>
          </a:extLst>
        </xdr:cNvPr>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56278</xdr:rowOff>
    </xdr:from>
    <xdr:ext cx="469744" cy="259045"/>
    <xdr:sp macro="" textlink="">
      <xdr:nvSpPr>
        <xdr:cNvPr id="638" name="n_1mainValue【庁舎】&#10;一人当たり面積">
          <a:extLst>
            <a:ext uri="{FF2B5EF4-FFF2-40B4-BE49-F238E27FC236}">
              <a16:creationId xmlns:a16="http://schemas.microsoft.com/office/drawing/2014/main" id="{A93F4F25-8004-4A48-86D6-62041C15D080}"/>
            </a:ext>
          </a:extLst>
        </xdr:cNvPr>
        <xdr:cNvSpPr txBox="1"/>
      </xdr:nvSpPr>
      <xdr:spPr>
        <a:xfrm>
          <a:off x="21075727" y="1771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11701</xdr:rowOff>
    </xdr:from>
    <xdr:ext cx="469744" cy="259045"/>
    <xdr:sp macro="" textlink="">
      <xdr:nvSpPr>
        <xdr:cNvPr id="639" name="n_2mainValue【庁舎】&#10;一人当たり面積">
          <a:extLst>
            <a:ext uri="{FF2B5EF4-FFF2-40B4-BE49-F238E27FC236}">
              <a16:creationId xmlns:a16="http://schemas.microsoft.com/office/drawing/2014/main" id="{6081FD2B-C12E-4177-AA0F-F1063EFC94C5}"/>
            </a:ext>
          </a:extLst>
        </xdr:cNvPr>
        <xdr:cNvSpPr txBox="1"/>
      </xdr:nvSpPr>
      <xdr:spPr>
        <a:xfrm>
          <a:off x="20199427" y="1801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0" name="正方形/長方形 639">
          <a:extLst>
            <a:ext uri="{FF2B5EF4-FFF2-40B4-BE49-F238E27FC236}">
              <a16:creationId xmlns:a16="http://schemas.microsoft.com/office/drawing/2014/main" id="{DFBE89EB-F4B3-4373-820F-BB56F2B2D3A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1" name="正方形/長方形 640">
          <a:extLst>
            <a:ext uri="{FF2B5EF4-FFF2-40B4-BE49-F238E27FC236}">
              <a16:creationId xmlns:a16="http://schemas.microsoft.com/office/drawing/2014/main" id="{1589DF03-40C9-4B5C-BB5C-356E517FB79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2" name="テキスト ボックス 641">
          <a:extLst>
            <a:ext uri="{FF2B5EF4-FFF2-40B4-BE49-F238E27FC236}">
              <a16:creationId xmlns:a16="http://schemas.microsoft.com/office/drawing/2014/main" id="{9F086921-EF35-4005-8E8F-4DA3B40ECEA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類似団体と比較して特に有形固定資産減価償却率が高くなっている施設は、図書館・体育館・プール・福祉施設である。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図書館については、有形固定資産減価償却率</a:t>
          </a:r>
          <a:r>
            <a:rPr kumimoji="1" lang="en-US" altLang="ja-JP" sz="1300">
              <a:latin typeface="ＭＳ Ｐゴシック" panose="020B0600070205080204" pitchFamily="50" charset="-128"/>
              <a:ea typeface="ＭＳ Ｐゴシック" panose="020B0600070205080204" pitchFamily="50" charset="-128"/>
            </a:rPr>
            <a:t>69.4%</a:t>
          </a:r>
          <a:r>
            <a:rPr kumimoji="1" lang="ja-JP" altLang="en-US" sz="1300">
              <a:latin typeface="ＭＳ Ｐゴシック" panose="020B0600070205080204" pitchFamily="50" charset="-128"/>
              <a:ea typeface="ＭＳ Ｐゴシック" panose="020B0600070205080204" pitchFamily="50" charset="-128"/>
            </a:rPr>
            <a:t>、体育館・プールについては</a:t>
          </a:r>
          <a:r>
            <a:rPr kumimoji="1" lang="en-US" altLang="ja-JP" sz="1300">
              <a:latin typeface="ＭＳ Ｐゴシック" panose="020B0600070205080204" pitchFamily="50" charset="-128"/>
              <a:ea typeface="ＭＳ Ｐゴシック" panose="020B0600070205080204" pitchFamily="50" charset="-128"/>
            </a:rPr>
            <a:t>78.1%</a:t>
          </a:r>
          <a:r>
            <a:rPr kumimoji="1" lang="ja-JP" altLang="en-US" sz="1300">
              <a:latin typeface="ＭＳ Ｐゴシック" panose="020B0600070205080204" pitchFamily="50" charset="-128"/>
              <a:ea typeface="ＭＳ Ｐゴシック" panose="020B0600070205080204" pitchFamily="50" charset="-128"/>
            </a:rPr>
            <a:t>、福祉施設については</a:t>
          </a:r>
          <a:r>
            <a:rPr kumimoji="1" lang="en-US" altLang="ja-JP" sz="1300">
              <a:latin typeface="ＭＳ Ｐゴシック" panose="020B0600070205080204" pitchFamily="50" charset="-128"/>
              <a:ea typeface="ＭＳ Ｐゴシック" panose="020B0600070205080204" pitchFamily="50" charset="-128"/>
            </a:rPr>
            <a:t>64.3%</a:t>
          </a:r>
          <a:r>
            <a:rPr kumimoji="1" lang="ja-JP" altLang="en-US" sz="1300">
              <a:latin typeface="ＭＳ Ｐゴシック" panose="020B0600070205080204" pitchFamily="50" charset="-128"/>
              <a:ea typeface="ＭＳ Ｐゴシック" panose="020B0600070205080204" pitchFamily="50" charset="-128"/>
            </a:rPr>
            <a:t>となっており、特に体育館・プールの有形固定資産減価償却率が高くなっている。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各施設とも令和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に個別施設計画を策定し、図書館については公民館との複合化、体育館については学校施設の統廃合、福祉施設については他施設との複合化などについて検討する予定であり、今後において各施設の適切な維持管理に努めるとともに、公共施設長寿命化・最適配置等による施設数の減少や長寿命化によりトータルコストの縮減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また、庁舎については有形固定資産減価償却率</a:t>
          </a:r>
          <a:r>
            <a:rPr kumimoji="1" lang="en-US" altLang="ja-JP" sz="1300">
              <a:latin typeface="ＭＳ Ｐゴシック" panose="020B0600070205080204" pitchFamily="50" charset="-128"/>
              <a:ea typeface="ＭＳ Ｐゴシック" panose="020B0600070205080204" pitchFamily="50" charset="-128"/>
            </a:rPr>
            <a:t>58.6%</a:t>
          </a:r>
          <a:r>
            <a:rPr kumimoji="1" lang="ja-JP" altLang="en-US" sz="1300">
              <a:latin typeface="ＭＳ Ｐゴシック" panose="020B0600070205080204" pitchFamily="50" charset="-128"/>
              <a:ea typeface="ＭＳ Ｐゴシック" panose="020B0600070205080204" pitchFamily="50" charset="-128"/>
            </a:rPr>
            <a:t>となっており、類似団体平均を下回っているものの、庁舎のうち合同庁舎については、経過年数が耐用年数を超えており、未耐震施設であることからも早期の老朽化対策が必要な状況となっている。合同庁舎についても、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に個別施設計画を策定し、耐震改修や建替、他施設との複合化などについて検討する予定であり、今後において適切な維持管理に努めるとともに、公共施設複合化・最適配置等によるトータルコストの縮減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1,868
1,866
158.70
3,685,110
3,571,893
68,650
1,629,286
4,377,517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人口の減少や高齢化（平成</a:t>
          </a:r>
          <a:r>
            <a:rPr kumimoji="1" lang="en-US" altLang="ja-JP" sz="1100" baseline="0">
              <a:solidFill>
                <a:schemeClr val="dk1"/>
              </a:solidFill>
              <a:effectLst/>
              <a:latin typeface="+mn-lt"/>
              <a:ea typeface="+mn-ea"/>
              <a:cs typeface="+mn-cs"/>
            </a:rPr>
            <a:t>30</a:t>
          </a:r>
          <a:r>
            <a:rPr kumimoji="1" lang="ja-JP" altLang="ja-JP" sz="1100" baseline="0">
              <a:solidFill>
                <a:schemeClr val="dk1"/>
              </a:solidFill>
              <a:effectLst/>
              <a:latin typeface="+mn-lt"/>
              <a:ea typeface="+mn-ea"/>
              <a:cs typeface="+mn-cs"/>
            </a:rPr>
            <a:t>年度末高齢化率</a:t>
          </a:r>
          <a:r>
            <a:rPr kumimoji="1" lang="en-US" altLang="ja-JP" sz="1100" baseline="0">
              <a:solidFill>
                <a:schemeClr val="dk1"/>
              </a:solidFill>
              <a:effectLst/>
              <a:latin typeface="+mn-lt"/>
              <a:ea typeface="+mn-ea"/>
              <a:cs typeface="+mn-cs"/>
            </a:rPr>
            <a:t>43.6%</a:t>
          </a:r>
          <a:r>
            <a:rPr kumimoji="1" lang="ja-JP" altLang="ja-JP" sz="1100" baseline="0">
              <a:solidFill>
                <a:schemeClr val="dk1"/>
              </a:solidFill>
              <a:effectLst/>
              <a:latin typeface="+mn-lt"/>
              <a:ea typeface="+mn-ea"/>
              <a:cs typeface="+mn-cs"/>
            </a:rPr>
            <a:t>）に加え、基幹産業である農業以外町内に中心となる産業がないこと等により、財政基盤が弱く、類似団体平均を下回っている。</a:t>
          </a:r>
          <a:endParaRPr lang="ja-JP" altLang="ja-JP" sz="1100">
            <a:effectLst/>
          </a:endParaRPr>
        </a:p>
        <a:p>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今後、個別訪問等税の徴収強化による歳入の確保に努めるとともに、事務事業の見直し等により経費支出の効率化や経費削減に努め、財政の健全化を図る。</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49276</xdr:rowOff>
    </xdr:from>
    <xdr:to>
      <xdr:col>23</xdr:col>
      <xdr:colOff>133350</xdr:colOff>
      <xdr:row>44</xdr:row>
      <xdr:rowOff>49276</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5930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49276</xdr:rowOff>
    </xdr:from>
    <xdr:to>
      <xdr:col>19</xdr:col>
      <xdr:colOff>133350</xdr:colOff>
      <xdr:row>44</xdr:row>
      <xdr:rowOff>49276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9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49276</xdr:rowOff>
    </xdr:from>
    <xdr:to>
      <xdr:col>15</xdr:col>
      <xdr:colOff>82550</xdr:colOff>
      <xdr:row>44</xdr:row>
      <xdr:rowOff>58928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5930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58928</xdr:rowOff>
    </xdr:from>
    <xdr:to>
      <xdr:col>11</xdr:col>
      <xdr:colOff>31750</xdr:colOff>
      <xdr:row>44</xdr:row>
      <xdr:rowOff>58928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169926</xdr:rowOff>
    </xdr:from>
    <xdr:to>
      <xdr:col>23</xdr:col>
      <xdr:colOff>184150</xdr:colOff>
      <xdr:row>44</xdr:row>
      <xdr:rowOff>100076</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169926</xdr:rowOff>
    </xdr:from>
    <xdr:to>
      <xdr:col>19</xdr:col>
      <xdr:colOff>184150</xdr:colOff>
      <xdr:row>44</xdr:row>
      <xdr:rowOff>100076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84853</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2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169926</xdr:rowOff>
    </xdr:from>
    <xdr:to>
      <xdr:col>15</xdr:col>
      <xdr:colOff>133350</xdr:colOff>
      <xdr:row>44</xdr:row>
      <xdr:rowOff>100076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84853</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8128</xdr:rowOff>
    </xdr:from>
    <xdr:to>
      <xdr:col>11</xdr:col>
      <xdr:colOff>82550</xdr:colOff>
      <xdr:row>44</xdr:row>
      <xdr:rowOff>109728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94505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8128</xdr:rowOff>
    </xdr:from>
    <xdr:to>
      <xdr:col>7</xdr:col>
      <xdr:colOff>31750</xdr:colOff>
      <xdr:row>44</xdr:row>
      <xdr:rowOff>109728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94505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近年、経常収支比率は地方交付税の減少により増加傾向にあり、平成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年度においては地方交付税の減少</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により比率が増加し、依然として類似団体を上回っている状況となっている。</a:t>
          </a:r>
          <a:endParaRPr lang="ja-JP" altLang="ja-JP" sz="1400">
            <a:effectLst/>
          </a:endParaRPr>
        </a:p>
        <a:p>
          <a:r>
            <a:rPr kumimoji="1" lang="ja-JP" altLang="ja-JP" sz="1100">
              <a:solidFill>
                <a:schemeClr val="dk1"/>
              </a:solidFill>
              <a:effectLst/>
              <a:latin typeface="+mn-lt"/>
              <a:ea typeface="+mn-ea"/>
              <a:cs typeface="+mn-cs"/>
            </a:rPr>
            <a:t>　今後においても、特別会計を含めた事務事業の点検・見直しを継続し、優先度の低い事務事業について計画的に廃止・縮小を進めるとともに、公共施設等総合管理計画等に基づき、施設の維持管理についても、効率的・計画的な管理に努め経常経費の削減を図る。    </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また、施設更新等についても同計画に基づき計画的に実施し、地方債の発行を抑制することで公債費の縮減に努め、義務的経費の削減を図る。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13229</xdr:rowOff>
    </xdr:from>
    <xdr:to>
      <xdr:col>23</xdr:col>
      <xdr:colOff>133350</xdr:colOff>
      <xdr:row>64</xdr:row>
      <xdr:rowOff>93663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986029"/>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132397</xdr:rowOff>
    </xdr:from>
    <xdr:to>
      <xdr:col>19</xdr:col>
      <xdr:colOff>133350</xdr:colOff>
      <xdr:row>64</xdr:row>
      <xdr:rowOff>13229</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933747"/>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47943</xdr:rowOff>
    </xdr:from>
    <xdr:to>
      <xdr:col>15</xdr:col>
      <xdr:colOff>82550</xdr:colOff>
      <xdr:row>63</xdr:row>
      <xdr:rowOff>132397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849293"/>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47943</xdr:rowOff>
    </xdr:from>
    <xdr:to>
      <xdr:col>11</xdr:col>
      <xdr:colOff>31750</xdr:colOff>
      <xdr:row>63</xdr:row>
      <xdr:rowOff>118321</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849293"/>
          <a:ext cx="889000" cy="7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42863</xdr:rowOff>
    </xdr:from>
    <xdr:to>
      <xdr:col>23</xdr:col>
      <xdr:colOff>184150</xdr:colOff>
      <xdr:row>64</xdr:row>
      <xdr:rowOff>144463</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0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14940</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98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133879</xdr:rowOff>
    </xdr:from>
    <xdr:to>
      <xdr:col>19</xdr:col>
      <xdr:colOff>184150</xdr:colOff>
      <xdr:row>64</xdr:row>
      <xdr:rowOff>64029</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48806</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21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81597</xdr:rowOff>
    </xdr:from>
    <xdr:to>
      <xdr:col>15</xdr:col>
      <xdr:colOff>133350</xdr:colOff>
      <xdr:row>64</xdr:row>
      <xdr:rowOff>11747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167974</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168593</xdr:rowOff>
    </xdr:from>
    <xdr:to>
      <xdr:col>11</xdr:col>
      <xdr:colOff>82550</xdr:colOff>
      <xdr:row>63</xdr:row>
      <xdr:rowOff>98743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83520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67521</xdr:rowOff>
    </xdr:from>
    <xdr:to>
      <xdr:col>7</xdr:col>
      <xdr:colOff>31750</xdr:colOff>
      <xdr:row>63</xdr:row>
      <xdr:rowOff>169121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153898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[590,941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年度における物件費等決算額については、物件費についてふるさと納税推進事業に係る経費や各種委託料の増により増加し、人件費について</a:t>
          </a:r>
          <a:r>
            <a:rPr kumimoji="1" lang="ja-JP" altLang="en-US" sz="1100">
              <a:solidFill>
                <a:schemeClr val="dk1"/>
              </a:solidFill>
              <a:effectLst/>
              <a:latin typeface="+mn-lt"/>
              <a:ea typeface="+mn-ea"/>
              <a:cs typeface="+mn-cs"/>
            </a:rPr>
            <a:t>は職員数</a:t>
          </a:r>
          <a:r>
            <a:rPr kumimoji="1" lang="ja-JP" altLang="ja-JP" sz="1100">
              <a:solidFill>
                <a:schemeClr val="dk1"/>
              </a:solidFill>
              <a:effectLst/>
              <a:latin typeface="+mn-lt"/>
              <a:ea typeface="+mn-ea"/>
              <a:cs typeface="+mn-cs"/>
            </a:rPr>
            <a:t>の増により</a:t>
          </a:r>
          <a:r>
            <a:rPr kumimoji="1" lang="ja-JP" altLang="en-US" sz="1100">
              <a:solidFill>
                <a:schemeClr val="dk1"/>
              </a:solidFill>
              <a:effectLst/>
              <a:latin typeface="+mn-lt"/>
              <a:ea typeface="+mn-ea"/>
              <a:cs typeface="+mn-cs"/>
            </a:rPr>
            <a:t>増加したため</a:t>
          </a:r>
          <a:r>
            <a:rPr lang="ja-JP" altLang="ja-JP" sz="1100" b="0" i="0" baseline="0">
              <a:solidFill>
                <a:schemeClr val="dk1"/>
              </a:solidFill>
              <a:effectLst/>
              <a:latin typeface="+mn-lt"/>
              <a:ea typeface="+mn-ea"/>
              <a:cs typeface="+mn-cs"/>
            </a:rPr>
            <a:t>、類似団体平均を大きく上回っている状況である。</a:t>
          </a:r>
          <a:endParaRPr lang="ja-JP" altLang="ja-JP" sz="1400">
            <a:effectLst/>
          </a:endParaRPr>
        </a:p>
        <a:p>
          <a:r>
            <a:rPr kumimoji="1" lang="ja-JP" altLang="ja-JP" sz="1100">
              <a:solidFill>
                <a:schemeClr val="dk1"/>
              </a:solidFill>
              <a:effectLst/>
              <a:latin typeface="+mn-lt"/>
              <a:ea typeface="+mn-ea"/>
              <a:cs typeface="+mn-cs"/>
            </a:rPr>
            <a:t>　今後においても、職員の定員管理・給与の適正化を図るとともに、委託業務の見直し、施設更新マネジメントによる維持補修費の削減を図る。また、引き続き指定管理制度による民間委託を実施し、コスト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156736</xdr:rowOff>
    </xdr:from>
    <xdr:to>
      <xdr:col>23</xdr:col>
      <xdr:colOff>133350</xdr:colOff>
      <xdr:row>84</xdr:row>
      <xdr:rowOff>20433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387086"/>
          <a:ext cx="838200" cy="3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128687</xdr:rowOff>
    </xdr:from>
    <xdr:to>
      <xdr:col>19</xdr:col>
      <xdr:colOff>133350</xdr:colOff>
      <xdr:row>83</xdr:row>
      <xdr:rowOff>156736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359037"/>
          <a:ext cx="889000" cy="2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76093</xdr:rowOff>
    </xdr:from>
    <xdr:to>
      <xdr:col>15</xdr:col>
      <xdr:colOff>82550</xdr:colOff>
      <xdr:row>83</xdr:row>
      <xdr:rowOff>128687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306443"/>
          <a:ext cx="889000" cy="5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29899</xdr:rowOff>
    </xdr:from>
    <xdr:to>
      <xdr:col>11</xdr:col>
      <xdr:colOff>31750</xdr:colOff>
      <xdr:row>83</xdr:row>
      <xdr:rowOff>76093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260249"/>
          <a:ext cx="889000" cy="4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11485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141083</xdr:rowOff>
    </xdr:from>
    <xdr:to>
      <xdr:col>23</xdr:col>
      <xdr:colOff>184150</xdr:colOff>
      <xdr:row>84</xdr:row>
      <xdr:rowOff>71233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37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113160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34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105936</xdr:rowOff>
    </xdr:from>
    <xdr:to>
      <xdr:col>19</xdr:col>
      <xdr:colOff>184150</xdr:colOff>
      <xdr:row>84</xdr:row>
      <xdr:rowOff>36086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20863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422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77887</xdr:rowOff>
    </xdr:from>
    <xdr:to>
      <xdr:col>15</xdr:col>
      <xdr:colOff>133350</xdr:colOff>
      <xdr:row>84</xdr:row>
      <xdr:rowOff>8037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0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164264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39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25293</xdr:rowOff>
    </xdr:from>
    <xdr:to>
      <xdr:col>11</xdr:col>
      <xdr:colOff>82550</xdr:colOff>
      <xdr:row>83</xdr:row>
      <xdr:rowOff>126893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5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111670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34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150549</xdr:rowOff>
    </xdr:from>
    <xdr:to>
      <xdr:col>7</xdr:col>
      <xdr:colOff>31750</xdr:colOff>
      <xdr:row>83</xdr:row>
      <xdr:rowOff>80699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20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65476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29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年度以降、行財政改革により、職員給与の独自削減（基本給の３％削減）を実施し、人件費の削減に努めてきたところであるが、平成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年度より独自削減を廃止したため、平成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年度以降ラスパイレス指数が</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を超えていたが、平成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年度以降減少し</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を下回っている状況である。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年度においては、前年度</a:t>
          </a:r>
          <a:r>
            <a:rPr kumimoji="1" lang="ja-JP" altLang="en-US" sz="1100">
              <a:solidFill>
                <a:schemeClr val="dk1"/>
              </a:solidFill>
              <a:effectLst/>
              <a:latin typeface="+mn-lt"/>
              <a:ea typeface="+mn-ea"/>
              <a:cs typeface="+mn-cs"/>
            </a:rPr>
            <a:t>より減少して</a:t>
          </a:r>
          <a:r>
            <a:rPr kumimoji="1" lang="ja-JP" altLang="ja-JP" sz="1100">
              <a:solidFill>
                <a:schemeClr val="dk1"/>
              </a:solidFill>
              <a:effectLst/>
              <a:latin typeface="+mn-lt"/>
              <a:ea typeface="+mn-ea"/>
              <a:cs typeface="+mn-cs"/>
            </a:rPr>
            <a:t>いるものの、依然として類似団体平均を上回っている状況である。</a:t>
          </a:r>
          <a:endParaRPr lang="ja-JP" altLang="ja-JP" sz="1400">
            <a:effectLst/>
          </a:endParaRPr>
        </a:p>
        <a:p>
          <a:r>
            <a:rPr kumimoji="1" lang="ja-JP" altLang="ja-JP" sz="1100">
              <a:solidFill>
                <a:schemeClr val="dk1"/>
              </a:solidFill>
              <a:effectLst/>
              <a:latin typeface="+mn-lt"/>
              <a:ea typeface="+mn-ea"/>
              <a:cs typeface="+mn-cs"/>
            </a:rPr>
            <a:t>　今後においても、引き続き職員の給与水準の適正化に努める。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60325</xdr:rowOff>
    </xdr:from>
    <xdr:to>
      <xdr:col>81</xdr:col>
      <xdr:colOff>44450</xdr:colOff>
      <xdr:row>88</xdr:row>
      <xdr:rowOff>102552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5147925"/>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72389</xdr:rowOff>
    </xdr:from>
    <xdr:to>
      <xdr:col>77</xdr:col>
      <xdr:colOff>44450</xdr:colOff>
      <xdr:row>88</xdr:row>
      <xdr:rowOff>102552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515998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6032</xdr:rowOff>
    </xdr:from>
    <xdr:to>
      <xdr:col>72</xdr:col>
      <xdr:colOff>203200</xdr:colOff>
      <xdr:row>88</xdr:row>
      <xdr:rowOff>72389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5093632"/>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6032</xdr:rowOff>
    </xdr:from>
    <xdr:to>
      <xdr:col>68</xdr:col>
      <xdr:colOff>152400</xdr:colOff>
      <xdr:row>88</xdr:row>
      <xdr:rowOff>96520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5093632"/>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9525</xdr:rowOff>
    </xdr:from>
    <xdr:to>
      <xdr:col>81</xdr:col>
      <xdr:colOff>95250</xdr:colOff>
      <xdr:row>88</xdr:row>
      <xdr:rowOff>111125</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153052</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506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51752</xdr:rowOff>
    </xdr:from>
    <xdr:to>
      <xdr:col>77</xdr:col>
      <xdr:colOff>95250</xdr:colOff>
      <xdr:row>88</xdr:row>
      <xdr:rowOff>153352</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51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138129</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225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21589</xdr:rowOff>
    </xdr:from>
    <xdr:to>
      <xdr:col>73</xdr:col>
      <xdr:colOff>44450</xdr:colOff>
      <xdr:row>88</xdr:row>
      <xdr:rowOff>123189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107966</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126682</xdr:rowOff>
    </xdr:from>
    <xdr:to>
      <xdr:col>68</xdr:col>
      <xdr:colOff>203200</xdr:colOff>
      <xdr:row>88</xdr:row>
      <xdr:rowOff>56832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504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41609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12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45720</xdr:rowOff>
    </xdr:from>
    <xdr:to>
      <xdr:col>64</xdr:col>
      <xdr:colOff>152400</xdr:colOff>
      <xdr:row>88</xdr:row>
      <xdr:rowOff>147320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132097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以降、行財政改革の実施により、職員数の削減を図ってきたところであるが、近年は、人口の減少や職員数の増加により、人口千人当たり職員数は増加傾向にあり、依然として類似団体平均を上回っている状況であ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年度においては、</a:t>
          </a:r>
          <a:r>
            <a:rPr kumimoji="1" lang="ja-JP" altLang="ja-JP" sz="1100">
              <a:solidFill>
                <a:schemeClr val="dk1"/>
              </a:solidFill>
              <a:effectLst/>
              <a:latin typeface="+mn-lt"/>
              <a:ea typeface="+mn-ea"/>
              <a:cs typeface="+mn-cs"/>
            </a:rPr>
            <a:t>職員数</a:t>
          </a:r>
          <a:r>
            <a:rPr kumimoji="1" lang="ja-JP" altLang="en-US" sz="1100">
              <a:solidFill>
                <a:schemeClr val="dk1"/>
              </a:solidFill>
              <a:effectLst/>
              <a:latin typeface="+mn-lt"/>
              <a:ea typeface="+mn-ea"/>
              <a:cs typeface="+mn-cs"/>
            </a:rPr>
            <a:t>が減少し、</a:t>
          </a:r>
          <a:r>
            <a:rPr kumimoji="1" lang="ja-JP" altLang="ja-JP" sz="1100">
              <a:solidFill>
                <a:schemeClr val="dk1"/>
              </a:solidFill>
              <a:effectLst/>
              <a:latin typeface="+mn-lt"/>
              <a:ea typeface="+mn-ea"/>
              <a:cs typeface="+mn-cs"/>
            </a:rPr>
            <a:t>人口千人当たり職員数は</a:t>
          </a:r>
          <a:r>
            <a:rPr kumimoji="1" lang="ja-JP" altLang="en-US" sz="1100">
              <a:solidFill>
                <a:schemeClr val="dk1"/>
              </a:solidFill>
              <a:effectLst/>
              <a:latin typeface="+mn-lt"/>
              <a:ea typeface="+mn-ea"/>
              <a:cs typeface="+mn-cs"/>
            </a:rPr>
            <a:t>微減している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今後においても、引き続き機構改革等による職員の適正配置、定員管理適正化に努める。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52850</xdr:rowOff>
    </xdr:from>
    <xdr:to>
      <xdr:col>81</xdr:col>
      <xdr:colOff>44450</xdr:colOff>
      <xdr:row>61</xdr:row>
      <xdr:rowOff>123861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6179800" y="10511300"/>
          <a:ext cx="838200" cy="7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9072</xdr:rowOff>
    </xdr:from>
    <xdr:to>
      <xdr:col>77</xdr:col>
      <xdr:colOff>44450</xdr:colOff>
      <xdr:row>61</xdr:row>
      <xdr:rowOff>123861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467522"/>
          <a:ext cx="889000" cy="11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9072</xdr:rowOff>
    </xdr:from>
    <xdr:to>
      <xdr:col>72</xdr:col>
      <xdr:colOff>203200</xdr:colOff>
      <xdr:row>61</xdr:row>
      <xdr:rowOff>11140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0467522"/>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112268</xdr:rowOff>
    </xdr:from>
    <xdr:to>
      <xdr:col>68</xdr:col>
      <xdr:colOff>152400</xdr:colOff>
      <xdr:row>61</xdr:row>
      <xdr:rowOff>11140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399268"/>
          <a:ext cx="889000" cy="7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89824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2050</xdr:rowOff>
    </xdr:from>
    <xdr:to>
      <xdr:col>81</xdr:col>
      <xdr:colOff>95250</xdr:colOff>
      <xdr:row>61</xdr:row>
      <xdr:rowOff>103650</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4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145577</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43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73061</xdr:rowOff>
    </xdr:from>
    <xdr:to>
      <xdr:col>77</xdr:col>
      <xdr:colOff>95250</xdr:colOff>
      <xdr:row>62</xdr:row>
      <xdr:rowOff>3211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5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159438</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617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129722</xdr:rowOff>
    </xdr:from>
    <xdr:to>
      <xdr:col>73</xdr:col>
      <xdr:colOff>44450</xdr:colOff>
      <xdr:row>61</xdr:row>
      <xdr:rowOff>59872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44649</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50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131790</xdr:rowOff>
    </xdr:from>
    <xdr:to>
      <xdr:col>68</xdr:col>
      <xdr:colOff>203200</xdr:colOff>
      <xdr:row>61</xdr:row>
      <xdr:rowOff>61940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41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46717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505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61468</xdr:rowOff>
    </xdr:from>
    <xdr:to>
      <xdr:col>64</xdr:col>
      <xdr:colOff>152400</xdr:colOff>
      <xdr:row>60</xdr:row>
      <xdr:rowOff>163068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147845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43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実質公債費比率については、平成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年度における公的資金繰上償還の実施や地方債発行の抑制等により減少傾向にあったが、近年、老朽化した公共施設改修・更新のため発行した地方債の元利償還金の増加により、増加傾向にある。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においても、公共施設の老朽化対策として地方債発行額が増加し元利償還金が増加する見込みであることから、今後においては、将来を見据えた計画的・効率的な事業の実施により財政負担の軽減・平準化を図り、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124460</xdr:rowOff>
    </xdr:from>
    <xdr:to>
      <xdr:col>81</xdr:col>
      <xdr:colOff>44450</xdr:colOff>
      <xdr:row>42</xdr:row>
      <xdr:rowOff>1270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715391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119634</xdr:rowOff>
    </xdr:from>
    <xdr:to>
      <xdr:col>77</xdr:col>
      <xdr:colOff>44450</xdr:colOff>
      <xdr:row>41</xdr:row>
      <xdr:rowOff>124460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714908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119634</xdr:rowOff>
    </xdr:from>
    <xdr:to>
      <xdr:col>72</xdr:col>
      <xdr:colOff>203200</xdr:colOff>
      <xdr:row>41</xdr:row>
      <xdr:rowOff>124460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714908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124460</xdr:rowOff>
    </xdr:from>
    <xdr:to>
      <xdr:col>68</xdr:col>
      <xdr:colOff>152400</xdr:colOff>
      <xdr:row>41</xdr:row>
      <xdr:rowOff>138938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715391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121920</xdr:rowOff>
    </xdr:from>
    <xdr:to>
      <xdr:col>81</xdr:col>
      <xdr:colOff>95250</xdr:colOff>
      <xdr:row>42</xdr:row>
      <xdr:rowOff>52070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93997</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71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73660</xdr:rowOff>
    </xdr:from>
    <xdr:to>
      <xdr:col>77</xdr:col>
      <xdr:colOff>95250</xdr:colOff>
      <xdr:row>42</xdr:row>
      <xdr:rowOff>3810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68834</xdr:rowOff>
    </xdr:from>
    <xdr:to>
      <xdr:col>73</xdr:col>
      <xdr:colOff>44450</xdr:colOff>
      <xdr:row>41</xdr:row>
      <xdr:rowOff>170434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155211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については、近年、公共施設更新に係る建設事業費の増加に伴う地方債残高や公営企業債等繰入見込額の増加や、普通交付税の減少に伴う標準財政規模の減少、地方債等への充当可能基金残高の減少などにより比率は増加傾向にある。</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今後においても、地方債残高に留意しつつ計画的に事業を実施するとともに、将来の財政需要に備え基金への積立を実施し財政の健全化に努める。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113665</xdr:rowOff>
    </xdr:from>
    <xdr:to>
      <xdr:col>81</xdr:col>
      <xdr:colOff>44450</xdr:colOff>
      <xdr:row>14</xdr:row>
      <xdr:rowOff>97337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179800" y="2342515"/>
          <a:ext cx="8382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46537</xdr:rowOff>
    </xdr:from>
    <xdr:to>
      <xdr:col>81</xdr:col>
      <xdr:colOff>95250</xdr:colOff>
      <xdr:row>14</xdr:row>
      <xdr:rowOff>148137</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967200" y="244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18614</xdr:rowOff>
    </xdr:from>
    <xdr:ext cx="762000" cy="259045"/>
    <xdr:sp macro=""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106900" y="241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62865</xdr:rowOff>
    </xdr:from>
    <xdr:to>
      <xdr:col>77</xdr:col>
      <xdr:colOff>95250</xdr:colOff>
      <xdr:row>13</xdr:row>
      <xdr:rowOff>164465</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129000" y="229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149242</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2378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86377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1,868
1,866
158.70
3,685,110
3,571,893
68,650
1,629,286
4,377,517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年度以降、行財政改革の実施により、人件費削減に努めてきたところであるが、平成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職員数</a:t>
          </a:r>
          <a:r>
            <a:rPr kumimoji="1" lang="ja-JP" altLang="ja-JP" sz="1100">
              <a:solidFill>
                <a:schemeClr val="dk1"/>
              </a:solidFill>
              <a:effectLst/>
              <a:latin typeface="+mn-lt"/>
              <a:ea typeface="+mn-ea"/>
              <a:cs typeface="+mn-cs"/>
            </a:rPr>
            <a:t>の増により人件費決算額が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人件費の経常収支比率について</a:t>
          </a:r>
          <a:r>
            <a:rPr lang="ja-JP" altLang="en-US" sz="1100" b="0" i="0" baseline="0">
              <a:solidFill>
                <a:schemeClr val="dk1"/>
              </a:solidFill>
              <a:effectLst/>
              <a:latin typeface="+mn-lt"/>
              <a:ea typeface="+mn-ea"/>
              <a:cs typeface="+mn-cs"/>
            </a:rPr>
            <a:t>も増加し</a:t>
          </a:r>
          <a:r>
            <a:rPr lang="ja-JP" altLang="ja-JP" sz="1100" b="0" i="0" baseline="0">
              <a:solidFill>
                <a:schemeClr val="dk1"/>
              </a:solidFill>
              <a:effectLst/>
              <a:latin typeface="+mn-lt"/>
              <a:ea typeface="+mn-ea"/>
              <a:cs typeface="+mn-cs"/>
            </a:rPr>
            <a:t>、類似団体平均を上回っている状況である。</a:t>
          </a:r>
          <a:endParaRPr lang="ja-JP" altLang="ja-JP" sz="1400">
            <a:effectLst/>
          </a:endParaRPr>
        </a:p>
        <a:p>
          <a:r>
            <a:rPr lang="ja-JP" altLang="ja-JP" sz="1100" b="0" i="0" baseline="0">
              <a:solidFill>
                <a:schemeClr val="dk1"/>
              </a:solidFill>
              <a:effectLst/>
              <a:latin typeface="+mn-lt"/>
              <a:ea typeface="+mn-ea"/>
              <a:cs typeface="+mn-cs"/>
            </a:rPr>
            <a:t>　今後においても、適正な定員管理や給与水準の適正化に努める。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28702</xdr:rowOff>
    </xdr:from>
    <xdr:to>
      <xdr:col>24</xdr:col>
      <xdr:colOff>25400</xdr:colOff>
      <xdr:row>37</xdr:row>
      <xdr:rowOff>133858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7235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28702</xdr:rowOff>
    </xdr:from>
    <xdr:to>
      <xdr:col>19</xdr:col>
      <xdr:colOff>187325</xdr:colOff>
      <xdr:row>37</xdr:row>
      <xdr:rowOff>42418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72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117856</xdr:rowOff>
    </xdr:from>
    <xdr:to>
      <xdr:col>15</xdr:col>
      <xdr:colOff>98425</xdr:colOff>
      <xdr:row>37</xdr:row>
      <xdr:rowOff>42418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900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117856</xdr:rowOff>
    </xdr:from>
    <xdr:to>
      <xdr:col>11</xdr:col>
      <xdr:colOff>9525</xdr:colOff>
      <xdr:row>37</xdr:row>
      <xdr:rowOff>24130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900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83058</xdr:rowOff>
    </xdr:from>
    <xdr:to>
      <xdr:col>24</xdr:col>
      <xdr:colOff>76200</xdr:colOff>
      <xdr:row>38</xdr:row>
      <xdr:rowOff>13208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55135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149352</xdr:rowOff>
    </xdr:from>
    <xdr:to>
      <xdr:col>20</xdr:col>
      <xdr:colOff>38100</xdr:colOff>
      <xdr:row>37</xdr:row>
      <xdr:rowOff>79502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163068</xdr:rowOff>
    </xdr:from>
    <xdr:to>
      <xdr:col>15</xdr:col>
      <xdr:colOff>149225</xdr:colOff>
      <xdr:row>37</xdr:row>
      <xdr:rowOff>93218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77995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67056</xdr:rowOff>
    </xdr:from>
    <xdr:to>
      <xdr:col>11</xdr:col>
      <xdr:colOff>60325</xdr:colOff>
      <xdr:row>36</xdr:row>
      <xdr:rowOff>168656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年度以降、行財政改革の実施により、物件費等の削減に努めているところであるが、平成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年度においては、指定管理委託料など各種委託料の増加などにより物件費決算額</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増加等によ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比率</a:t>
          </a:r>
          <a:r>
            <a:rPr kumimoji="1" lang="ja-JP" altLang="en-US" sz="1100">
              <a:solidFill>
                <a:schemeClr val="dk1"/>
              </a:solidFill>
              <a:effectLst/>
              <a:latin typeface="+mn-lt"/>
              <a:ea typeface="+mn-ea"/>
              <a:cs typeface="+mn-cs"/>
            </a:rPr>
            <a:t>が増加</a:t>
          </a:r>
          <a:r>
            <a:rPr kumimoji="1" lang="ja-JP" altLang="ja-JP" sz="1100">
              <a:solidFill>
                <a:schemeClr val="dk1"/>
              </a:solidFill>
              <a:effectLst/>
              <a:latin typeface="+mn-lt"/>
              <a:ea typeface="+mn-ea"/>
              <a:cs typeface="+mn-cs"/>
            </a:rPr>
            <a:t>し、類似団体平均</a:t>
          </a:r>
          <a:r>
            <a:rPr kumimoji="1" lang="ja-JP" altLang="en-US" sz="1100">
              <a:solidFill>
                <a:schemeClr val="dk1"/>
              </a:solidFill>
              <a:effectLst/>
              <a:latin typeface="+mn-lt"/>
              <a:ea typeface="+mn-ea"/>
              <a:cs typeface="+mn-cs"/>
            </a:rPr>
            <a:t>と同値になっている</a:t>
          </a:r>
          <a:r>
            <a:rPr kumimoji="1" lang="ja-JP" altLang="ja-JP" sz="1100">
              <a:solidFill>
                <a:schemeClr val="dk1"/>
              </a:solidFill>
              <a:effectLst/>
              <a:latin typeface="+mn-lt"/>
              <a:ea typeface="+mn-ea"/>
              <a:cs typeface="+mn-cs"/>
            </a:rPr>
            <a:t>状況である。</a:t>
          </a:r>
          <a:endParaRPr lang="ja-JP" altLang="ja-JP" sz="1400">
            <a:effectLst/>
          </a:endParaRPr>
        </a:p>
        <a:p>
          <a:r>
            <a:rPr kumimoji="1" lang="ja-JP" altLang="ja-JP" sz="1100">
              <a:solidFill>
                <a:schemeClr val="dk1"/>
              </a:solidFill>
              <a:effectLst/>
              <a:latin typeface="+mn-lt"/>
              <a:ea typeface="+mn-ea"/>
              <a:cs typeface="+mn-cs"/>
            </a:rPr>
            <a:t>　今後においても、事務事業の点検・見直し等により経費削減に努めるとともに、指定管理制度による民間委託を実施しコスト削減を図る。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56134</xdr:rowOff>
    </xdr:from>
    <xdr:to>
      <xdr:col>82</xdr:col>
      <xdr:colOff>107950</xdr:colOff>
      <xdr:row>17</xdr:row>
      <xdr:rowOff>97282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7078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56134</xdr:rowOff>
    </xdr:from>
    <xdr:to>
      <xdr:col>78</xdr:col>
      <xdr:colOff>69850</xdr:colOff>
      <xdr:row>17</xdr:row>
      <xdr:rowOff>78994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707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xdr:rowOff>
    </xdr:from>
    <xdr:to>
      <xdr:col>73</xdr:col>
      <xdr:colOff>180975</xdr:colOff>
      <xdr:row>17</xdr:row>
      <xdr:rowOff>78994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1592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xdr:rowOff>
    </xdr:from>
    <xdr:to>
      <xdr:col>69</xdr:col>
      <xdr:colOff>92075</xdr:colOff>
      <xdr:row>17</xdr:row>
      <xdr:rowOff>60706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9159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18559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3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5334</xdr:rowOff>
    </xdr:from>
    <xdr:to>
      <xdr:col>78</xdr:col>
      <xdr:colOff>120650</xdr:colOff>
      <xdr:row>17</xdr:row>
      <xdr:rowOff>106934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28194</xdr:rowOff>
    </xdr:from>
    <xdr:to>
      <xdr:col>74</xdr:col>
      <xdr:colOff>31750</xdr:colOff>
      <xdr:row>17</xdr:row>
      <xdr:rowOff>129794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114571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121920</xdr:rowOff>
    </xdr:from>
    <xdr:to>
      <xdr:col>69</xdr:col>
      <xdr:colOff>142875</xdr:colOff>
      <xdr:row>17</xdr:row>
      <xdr:rowOff>52070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62247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9906</xdr:rowOff>
    </xdr:from>
    <xdr:to>
      <xdr:col>65</xdr:col>
      <xdr:colOff>53975</xdr:colOff>
      <xdr:row>17</xdr:row>
      <xdr:rowOff>111506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96283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本町においては、少子高齢化の進行が顕著であるものの、基金の有効活用等による財源確保により扶助費の比率については概ね横ばいで推移してきており、類似団体平均を下回っている。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年度においては、各種事業費が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し、比率は</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している状況である。</a:t>
          </a:r>
          <a:endParaRPr lang="ja-JP" altLang="ja-JP" sz="1400">
            <a:effectLst/>
          </a:endParaRPr>
        </a:p>
        <a:p>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今後においても、町の単独事業等について、事務事業の見直しや改善を図り、効率的な事業の実施に努める。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101600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347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101600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34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101600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34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101600</xdr:rowOff>
    </xdr:from>
    <xdr:to>
      <xdr:col>11</xdr:col>
      <xdr:colOff>9525</xdr:colOff>
      <xdr:row>54</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359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50800</xdr:rowOff>
    </xdr:from>
    <xdr:to>
      <xdr:col>20</xdr:col>
      <xdr:colOff>38100</xdr:colOff>
      <xdr:row>54</xdr:row>
      <xdr:rowOff>152400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162577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50800</xdr:rowOff>
    </xdr:from>
    <xdr:to>
      <xdr:col>11</xdr:col>
      <xdr:colOff>60325</xdr:colOff>
      <xdr:row>54</xdr:row>
      <xdr:rowOff>152400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162577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年度におけるその他経費に係る経常収支比率については、特別会計繰出金の増加による繰出金の増</a:t>
          </a:r>
          <a:r>
            <a:rPr kumimoji="1" lang="ja-JP" altLang="en-US" sz="1100">
              <a:solidFill>
                <a:schemeClr val="dk1"/>
              </a:solidFill>
              <a:effectLst/>
              <a:latin typeface="+mn-lt"/>
              <a:ea typeface="+mn-ea"/>
              <a:cs typeface="+mn-cs"/>
            </a:rPr>
            <a:t>や大雨災害による災害復旧費の増、</a:t>
          </a:r>
          <a:r>
            <a:rPr kumimoji="1" lang="ja-JP" altLang="ja-JP" sz="1100">
              <a:solidFill>
                <a:schemeClr val="dk1"/>
              </a:solidFill>
              <a:effectLst/>
              <a:latin typeface="+mn-lt"/>
              <a:ea typeface="+mn-ea"/>
              <a:cs typeface="+mn-cs"/>
            </a:rPr>
            <a:t>普通交付税の減少などにより比率が増加し、類似団体平均を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回っている状況である。</a:t>
          </a:r>
          <a:endParaRPr lang="ja-JP" altLang="ja-JP" sz="1400">
            <a:effectLst/>
          </a:endParaRPr>
        </a:p>
        <a:p>
          <a:r>
            <a:rPr kumimoji="1" lang="ja-JP" altLang="ja-JP" sz="1100">
              <a:solidFill>
                <a:schemeClr val="dk1"/>
              </a:solidFill>
              <a:effectLst/>
              <a:latin typeface="+mn-lt"/>
              <a:ea typeface="+mn-ea"/>
              <a:cs typeface="+mn-cs"/>
            </a:rPr>
            <a:t>　今後においても引き続き、公共施設マネジメントの実施により維持補修費の抑制に努めるとともに、特別会計においても効率的に事業を実施するなど、繰出金の抑制に努める。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72136</xdr:rowOff>
    </xdr:from>
    <xdr:to>
      <xdr:col>82</xdr:col>
      <xdr:colOff>107950</xdr:colOff>
      <xdr:row>56</xdr:row>
      <xdr:rowOff>99568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67333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161290</xdr:rowOff>
    </xdr:from>
    <xdr:to>
      <xdr:col>78</xdr:col>
      <xdr:colOff>69850</xdr:colOff>
      <xdr:row>56</xdr:row>
      <xdr:rowOff>72136</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59104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161290</xdr:rowOff>
    </xdr:from>
    <xdr:to>
      <xdr:col>73</xdr:col>
      <xdr:colOff>180975</xdr:colOff>
      <xdr:row>55</xdr:row>
      <xdr:rowOff>161290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591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161290</xdr:rowOff>
    </xdr:from>
    <xdr:to>
      <xdr:col>69</xdr:col>
      <xdr:colOff>92075</xdr:colOff>
      <xdr:row>56</xdr:row>
      <xdr:rowOff>21844</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5910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48768</xdr:rowOff>
    </xdr:from>
    <xdr:to>
      <xdr:col>82</xdr:col>
      <xdr:colOff>158750</xdr:colOff>
      <xdr:row>56</xdr:row>
      <xdr:rowOff>150368</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20845</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21336</xdr:rowOff>
    </xdr:from>
    <xdr:to>
      <xdr:col>78</xdr:col>
      <xdr:colOff>120650</xdr:colOff>
      <xdr:row>56</xdr:row>
      <xdr:rowOff>122936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110490</xdr:rowOff>
    </xdr:from>
    <xdr:to>
      <xdr:col>74</xdr:col>
      <xdr:colOff>31750</xdr:colOff>
      <xdr:row>56</xdr:row>
      <xdr:rowOff>40640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50817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110490</xdr:rowOff>
    </xdr:from>
    <xdr:to>
      <xdr:col>69</xdr:col>
      <xdr:colOff>142875</xdr:colOff>
      <xdr:row>56</xdr:row>
      <xdr:rowOff>40640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50817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142494</xdr:rowOff>
    </xdr:from>
    <xdr:to>
      <xdr:col>65</xdr:col>
      <xdr:colOff>53975</xdr:colOff>
      <xdr:row>56</xdr:row>
      <xdr:rowOff>72644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82821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年度以降、行財政改革の実施により、各団体への補助金・助成金の廃止等により経費削減に努めてきたところであるが、平成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ふるさと納税推進事業に係る経費等の減少により</a:t>
          </a:r>
          <a:r>
            <a:rPr kumimoji="1" lang="ja-JP" altLang="ja-JP" sz="1100">
              <a:solidFill>
                <a:schemeClr val="dk1"/>
              </a:solidFill>
              <a:effectLst/>
              <a:latin typeface="+mn-lt"/>
              <a:ea typeface="+mn-ea"/>
              <a:cs typeface="+mn-cs"/>
            </a:rPr>
            <a:t>補助費等決算額</a:t>
          </a:r>
          <a:r>
            <a:rPr kumimoji="1" lang="ja-JP" altLang="en-US" sz="1100">
              <a:solidFill>
                <a:schemeClr val="dk1"/>
              </a:solidFill>
              <a:effectLst/>
              <a:latin typeface="+mn-lt"/>
              <a:ea typeface="+mn-ea"/>
              <a:cs typeface="+mn-cs"/>
            </a:rPr>
            <a:t>は減少したものの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地方交付税の減少などにより</a:t>
          </a:r>
          <a:r>
            <a:rPr kumimoji="1" lang="ja-JP" altLang="ja-JP" sz="1100">
              <a:solidFill>
                <a:schemeClr val="dk1"/>
              </a:solidFill>
              <a:effectLst/>
              <a:latin typeface="+mn-lt"/>
              <a:ea typeface="+mn-ea"/>
              <a:cs typeface="+mn-cs"/>
            </a:rPr>
            <a:t>補助費等の比率が増加し、類似団体平均を上回っている状況である。</a:t>
          </a:r>
          <a:endParaRPr lang="ja-JP" altLang="ja-JP" sz="1400">
            <a:effectLst/>
          </a:endParaRPr>
        </a:p>
        <a:p>
          <a:r>
            <a:rPr kumimoji="1" lang="ja-JP" altLang="ja-JP" sz="1100">
              <a:solidFill>
                <a:schemeClr val="dk1"/>
              </a:solidFill>
              <a:effectLst/>
              <a:latin typeface="+mn-lt"/>
              <a:ea typeface="+mn-ea"/>
              <a:cs typeface="+mn-cs"/>
            </a:rPr>
            <a:t>　今後においても、引き続き事務事業の点検・見直しを継続して実施し、補助費等の抑制に努める。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83566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41350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56134</xdr:rowOff>
    </xdr:from>
    <xdr:to>
      <xdr:col>78</xdr:col>
      <xdr:colOff>69850</xdr:colOff>
      <xdr:row>37</xdr:row>
      <xdr:rowOff>69850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3997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56134</xdr:rowOff>
    </xdr:from>
    <xdr:to>
      <xdr:col>73</xdr:col>
      <xdr:colOff>180975</xdr:colOff>
      <xdr:row>37</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3997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108712</xdr:rowOff>
    </xdr:from>
    <xdr:to>
      <xdr:col>69</xdr:col>
      <xdr:colOff>92075</xdr:colOff>
      <xdr:row>37</xdr:row>
      <xdr:rowOff>69850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28091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32766</xdr:rowOff>
    </xdr:from>
    <xdr:to>
      <xdr:col>82</xdr:col>
      <xdr:colOff>158750</xdr:colOff>
      <xdr:row>37</xdr:row>
      <xdr:rowOff>134366</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4843</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5334</xdr:rowOff>
    </xdr:from>
    <xdr:to>
      <xdr:col>74</xdr:col>
      <xdr:colOff>31750</xdr:colOff>
      <xdr:row>37</xdr:row>
      <xdr:rowOff>106934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91711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近年、老朽化した公共施設改修・更新のため発行した地方債の元利償還金の増加により増加傾向にあり、以前として類似団体平均を上回っている状況である。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においても、公共施設の老朽化対策として地方債発行額が増加し元利償還金が増加する見込みであることから、今後においては、事業の緊急性・必要性を的確に把握し、将来を見据えた計画的・効率的な事業の実施により財政負担の軽減・平準化を図り、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153670</xdr:rowOff>
    </xdr:from>
    <xdr:to>
      <xdr:col>24</xdr:col>
      <xdr:colOff>25400</xdr:colOff>
      <xdr:row>77</xdr:row>
      <xdr:rowOff>153670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355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107950</xdr:rowOff>
    </xdr:from>
    <xdr:to>
      <xdr:col>19</xdr:col>
      <xdr:colOff>187325</xdr:colOff>
      <xdr:row>77</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309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77470</xdr:rowOff>
    </xdr:from>
    <xdr:to>
      <xdr:col>15</xdr:col>
      <xdr:colOff>98425</xdr:colOff>
      <xdr:row>77</xdr:row>
      <xdr:rowOff>107950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279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77470</xdr:rowOff>
    </xdr:from>
    <xdr:to>
      <xdr:col>11</xdr:col>
      <xdr:colOff>9525</xdr:colOff>
      <xdr:row>78</xdr:row>
      <xdr:rowOff>1270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27912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102870</xdr:rowOff>
    </xdr:from>
    <xdr:to>
      <xdr:col>24</xdr:col>
      <xdr:colOff>76200</xdr:colOff>
      <xdr:row>78</xdr:row>
      <xdr:rowOff>33020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74947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102870</xdr:rowOff>
    </xdr:from>
    <xdr:to>
      <xdr:col>20</xdr:col>
      <xdr:colOff>38100</xdr:colOff>
      <xdr:row>78</xdr:row>
      <xdr:rowOff>33020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17797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57150</xdr:rowOff>
    </xdr:from>
    <xdr:to>
      <xdr:col>15</xdr:col>
      <xdr:colOff>149225</xdr:colOff>
      <xdr:row>77</xdr:row>
      <xdr:rowOff>158750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143527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26670</xdr:rowOff>
    </xdr:from>
    <xdr:to>
      <xdr:col>11</xdr:col>
      <xdr:colOff>60325</xdr:colOff>
      <xdr:row>77</xdr:row>
      <xdr:rowOff>128270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121920</xdr:rowOff>
    </xdr:from>
    <xdr:to>
      <xdr:col>6</xdr:col>
      <xdr:colOff>171450</xdr:colOff>
      <xdr:row>78</xdr:row>
      <xdr:rowOff>52070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36847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行財政改革や事務事業の見直し・効率化などの実施により、経常収支比率は減少傾向にあったが、平成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年度以降増加傾向にあり、平成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年度においては、人件費・物件費・繰出金の増加や地方交付税の減少により比率が増加している状況である。</a:t>
          </a:r>
          <a:endParaRPr lang="ja-JP" altLang="ja-JP" sz="1400">
            <a:effectLst/>
          </a:endParaRPr>
        </a:p>
        <a:p>
          <a:r>
            <a:rPr kumimoji="1" lang="ja-JP" altLang="ja-JP" sz="1100">
              <a:solidFill>
                <a:schemeClr val="dk1"/>
              </a:solidFill>
              <a:effectLst/>
              <a:latin typeface="+mn-lt"/>
              <a:ea typeface="+mn-ea"/>
              <a:cs typeface="+mn-cs"/>
            </a:rPr>
            <a:t>　今後においても、引き続き、北竜振興公社や特別養護老人ホームの経営改善に向けた取組みを行うとともに、事務事業の見直し・効率化を図り、経常経費削減に努める。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8128</xdr:rowOff>
    </xdr:from>
    <xdr:to>
      <xdr:col>82</xdr:col>
      <xdr:colOff>107950</xdr:colOff>
      <xdr:row>77</xdr:row>
      <xdr:rowOff>99568</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20977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147574</xdr:rowOff>
    </xdr:from>
    <xdr:to>
      <xdr:col>78</xdr:col>
      <xdr:colOff>69850</xdr:colOff>
      <xdr:row>77</xdr:row>
      <xdr:rowOff>8128</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17777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69850</xdr:rowOff>
    </xdr:from>
    <xdr:to>
      <xdr:col>73</xdr:col>
      <xdr:colOff>180975</xdr:colOff>
      <xdr:row>76</xdr:row>
      <xdr:rowOff>147574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10005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69850</xdr:rowOff>
    </xdr:from>
    <xdr:to>
      <xdr:col>69</xdr:col>
      <xdr:colOff>92075</xdr:colOff>
      <xdr:row>76</xdr:row>
      <xdr:rowOff>92711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31000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48768</xdr:rowOff>
    </xdr:from>
    <xdr:to>
      <xdr:col>82</xdr:col>
      <xdr:colOff>158750</xdr:colOff>
      <xdr:row>77</xdr:row>
      <xdr:rowOff>150368</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25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20845</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22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128778</xdr:rowOff>
    </xdr:from>
    <xdr:to>
      <xdr:col>78</xdr:col>
      <xdr:colOff>120650</xdr:colOff>
      <xdr:row>77</xdr:row>
      <xdr:rowOff>58928</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15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43705</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245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96774</xdr:rowOff>
    </xdr:from>
    <xdr:to>
      <xdr:col>74</xdr:col>
      <xdr:colOff>31750</xdr:colOff>
      <xdr:row>77</xdr:row>
      <xdr:rowOff>26924</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12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11701</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21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19050</xdr:rowOff>
    </xdr:from>
    <xdr:to>
      <xdr:col>69</xdr:col>
      <xdr:colOff>142875</xdr:colOff>
      <xdr:row>76</xdr:row>
      <xdr:rowOff>120650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105427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41911</xdr:rowOff>
    </xdr:from>
    <xdr:to>
      <xdr:col>65</xdr:col>
      <xdr:colOff>53975</xdr:colOff>
      <xdr:row>76</xdr:row>
      <xdr:rowOff>143511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128288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北海道北竜町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1655</xdr:rowOff>
    </xdr:from>
    <xdr:to>
      <xdr:col>29</xdr:col>
      <xdr:colOff>127000</xdr:colOff>
      <xdr:row>17</xdr:row>
      <xdr:rowOff>31565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963930"/>
          <a:ext cx="647700" cy="29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31565</xdr:rowOff>
    </xdr:from>
    <xdr:to>
      <xdr:col>26</xdr:col>
      <xdr:colOff>50800</xdr:colOff>
      <xdr:row>17</xdr:row>
      <xdr:rowOff>36126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993840"/>
          <a:ext cx="698500" cy="4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36126</xdr:rowOff>
    </xdr:from>
    <xdr:to>
      <xdr:col>22</xdr:col>
      <xdr:colOff>114300</xdr:colOff>
      <xdr:row>17</xdr:row>
      <xdr:rowOff>64716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998401"/>
          <a:ext cx="698500" cy="28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64716</xdr:rowOff>
    </xdr:from>
    <xdr:to>
      <xdr:col>18</xdr:col>
      <xdr:colOff>177800</xdr:colOff>
      <xdr:row>17</xdr:row>
      <xdr:rowOff>77468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26991"/>
          <a:ext cx="698500" cy="12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122305</xdr:rowOff>
    </xdr:from>
    <xdr:to>
      <xdr:col>29</xdr:col>
      <xdr:colOff>177800</xdr:colOff>
      <xdr:row>17</xdr:row>
      <xdr:rowOff>52455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13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138832</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5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152215</xdr:rowOff>
    </xdr:from>
    <xdr:to>
      <xdr:col>26</xdr:col>
      <xdr:colOff>101600</xdr:colOff>
      <xdr:row>17</xdr:row>
      <xdr:rowOff>82365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43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92542</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156776</xdr:rowOff>
    </xdr:from>
    <xdr:to>
      <xdr:col>22</xdr:col>
      <xdr:colOff>165100</xdr:colOff>
      <xdr:row>17</xdr:row>
      <xdr:rowOff>86926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47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97103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16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13916</xdr:rowOff>
    </xdr:from>
    <xdr:to>
      <xdr:col>19</xdr:col>
      <xdr:colOff>38100</xdr:colOff>
      <xdr:row>17</xdr:row>
      <xdr:rowOff>115516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976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125693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45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26668</xdr:rowOff>
    </xdr:from>
    <xdr:to>
      <xdr:col>15</xdr:col>
      <xdr:colOff>101600</xdr:colOff>
      <xdr:row>17</xdr:row>
      <xdr:rowOff>128268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988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138445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67966</xdr:rowOff>
    </xdr:from>
    <xdr:to>
      <xdr:col>29</xdr:col>
      <xdr:colOff>127000</xdr:colOff>
      <xdr:row>35</xdr:row>
      <xdr:rowOff>78130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678316"/>
          <a:ext cx="647700" cy="10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4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78130</xdr:rowOff>
    </xdr:from>
    <xdr:to>
      <xdr:col>26</xdr:col>
      <xdr:colOff>50800</xdr:colOff>
      <xdr:row>35</xdr:row>
      <xdr:rowOff>127142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688480"/>
          <a:ext cx="698500" cy="49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127142</xdr:rowOff>
    </xdr:from>
    <xdr:to>
      <xdr:col>22</xdr:col>
      <xdr:colOff>114300</xdr:colOff>
      <xdr:row>35</xdr:row>
      <xdr:rowOff>157454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737492"/>
          <a:ext cx="698500" cy="30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99061</xdr:rowOff>
    </xdr:from>
    <xdr:to>
      <xdr:col>18</xdr:col>
      <xdr:colOff>177800</xdr:colOff>
      <xdr:row>35</xdr:row>
      <xdr:rowOff>157454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709411"/>
          <a:ext cx="698500" cy="58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240196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17166</xdr:rowOff>
    </xdr:from>
    <xdr:to>
      <xdr:col>29</xdr:col>
      <xdr:colOff>177800</xdr:colOff>
      <xdr:row>35</xdr:row>
      <xdr:rowOff>118766</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27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205143</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47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27330</xdr:rowOff>
    </xdr:from>
    <xdr:to>
      <xdr:col>26</xdr:col>
      <xdr:colOff>101600</xdr:colOff>
      <xdr:row>35</xdr:row>
      <xdr:rowOff>128930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37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139107</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4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76342</xdr:rowOff>
    </xdr:from>
    <xdr:to>
      <xdr:col>22</xdr:col>
      <xdr:colOff>165100</xdr:colOff>
      <xdr:row>35</xdr:row>
      <xdr:rowOff>177942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686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188119</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45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106654</xdr:rowOff>
    </xdr:from>
    <xdr:to>
      <xdr:col>19</xdr:col>
      <xdr:colOff>38100</xdr:colOff>
      <xdr:row>35</xdr:row>
      <xdr:rowOff>208254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17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218431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48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48261</xdr:rowOff>
    </xdr:from>
    <xdr:to>
      <xdr:col>15</xdr:col>
      <xdr:colOff>101600</xdr:colOff>
      <xdr:row>35</xdr:row>
      <xdr:rowOff>149861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658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160038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427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1,868
1,866
158.70
3,685,110
3,571,893
68,650
1,629,286
4,377,517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48834</xdr:rowOff>
    </xdr:from>
    <xdr:to>
      <xdr:col>24</xdr:col>
      <xdr:colOff>63500</xdr:colOff>
      <xdr:row>35</xdr:row>
      <xdr:rowOff>87115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049584"/>
          <a:ext cx="838200" cy="3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79391</xdr:rowOff>
    </xdr:from>
    <xdr:to>
      <xdr:col>19</xdr:col>
      <xdr:colOff>177800</xdr:colOff>
      <xdr:row>35</xdr:row>
      <xdr:rowOff>87115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080141"/>
          <a:ext cx="889000" cy="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79391</xdr:rowOff>
    </xdr:from>
    <xdr:to>
      <xdr:col>15</xdr:col>
      <xdr:colOff>50800</xdr:colOff>
      <xdr:row>35</xdr:row>
      <xdr:rowOff>109360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080141"/>
          <a:ext cx="889000" cy="2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109360</xdr:rowOff>
    </xdr:from>
    <xdr:to>
      <xdr:col>10</xdr:col>
      <xdr:colOff>114300</xdr:colOff>
      <xdr:row>35</xdr:row>
      <xdr:rowOff>122948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110110"/>
          <a:ext cx="889000" cy="1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169484</xdr:rowOff>
    </xdr:from>
    <xdr:to>
      <xdr:col>24</xdr:col>
      <xdr:colOff>114300</xdr:colOff>
      <xdr:row>35</xdr:row>
      <xdr:rowOff>99634</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99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20911</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50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36315</xdr:rowOff>
    </xdr:from>
    <xdr:to>
      <xdr:col>20</xdr:col>
      <xdr:colOff>38100</xdr:colOff>
      <xdr:row>35</xdr:row>
      <xdr:rowOff>137915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03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154442</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81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28591</xdr:rowOff>
    </xdr:from>
    <xdr:to>
      <xdr:col>15</xdr:col>
      <xdr:colOff>101600</xdr:colOff>
      <xdr:row>35</xdr:row>
      <xdr:rowOff>130191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02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146718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804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58560</xdr:rowOff>
    </xdr:from>
    <xdr:to>
      <xdr:col>10</xdr:col>
      <xdr:colOff>165100</xdr:colOff>
      <xdr:row>35</xdr:row>
      <xdr:rowOff>160160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05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5237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83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72148</xdr:rowOff>
    </xdr:from>
    <xdr:to>
      <xdr:col>6</xdr:col>
      <xdr:colOff>38100</xdr:colOff>
      <xdr:row>36</xdr:row>
      <xdr:rowOff>2298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07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18825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84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117898</xdr:rowOff>
    </xdr:from>
    <xdr:to>
      <xdr:col>24</xdr:col>
      <xdr:colOff>63500</xdr:colOff>
      <xdr:row>56</xdr:row>
      <xdr:rowOff>147111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719098"/>
          <a:ext cx="838200" cy="2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147111</xdr:rowOff>
    </xdr:from>
    <xdr:to>
      <xdr:col>19</xdr:col>
      <xdr:colOff>177800</xdr:colOff>
      <xdr:row>56</xdr:row>
      <xdr:rowOff>167191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48311"/>
          <a:ext cx="889000" cy="2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167191</xdr:rowOff>
    </xdr:from>
    <xdr:to>
      <xdr:col>15</xdr:col>
      <xdr:colOff>50800</xdr:colOff>
      <xdr:row>57</xdr:row>
      <xdr:rowOff>55781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68391"/>
          <a:ext cx="889000" cy="6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55781</xdr:rowOff>
    </xdr:from>
    <xdr:to>
      <xdr:col>10</xdr:col>
      <xdr:colOff>114300</xdr:colOff>
      <xdr:row>57</xdr:row>
      <xdr:rowOff>103963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28431"/>
          <a:ext cx="889000" cy="4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67098</xdr:rowOff>
    </xdr:from>
    <xdr:to>
      <xdr:col>24</xdr:col>
      <xdr:colOff>114300</xdr:colOff>
      <xdr:row>56</xdr:row>
      <xdr:rowOff>168698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6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89975</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51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96311</xdr:rowOff>
    </xdr:from>
    <xdr:to>
      <xdr:col>20</xdr:col>
      <xdr:colOff>38100</xdr:colOff>
      <xdr:row>57</xdr:row>
      <xdr:rowOff>26461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9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42988</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47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116391</xdr:rowOff>
    </xdr:from>
    <xdr:to>
      <xdr:col>15</xdr:col>
      <xdr:colOff>101600</xdr:colOff>
      <xdr:row>57</xdr:row>
      <xdr:rowOff>46541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1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63068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49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4981</xdr:rowOff>
    </xdr:from>
    <xdr:to>
      <xdr:col>10</xdr:col>
      <xdr:colOff>165100</xdr:colOff>
      <xdr:row>57</xdr:row>
      <xdr:rowOff>106581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7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123108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552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53163</xdr:rowOff>
    </xdr:from>
    <xdr:to>
      <xdr:col>6</xdr:col>
      <xdr:colOff>38100</xdr:colOff>
      <xdr:row>57</xdr:row>
      <xdr:rowOff>154763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2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171290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60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77871</xdr:rowOff>
    </xdr:from>
    <xdr:to>
      <xdr:col>24</xdr:col>
      <xdr:colOff>63500</xdr:colOff>
      <xdr:row>77</xdr:row>
      <xdr:rowOff>88426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79521"/>
          <a:ext cx="838200" cy="1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109055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10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77871</xdr:rowOff>
    </xdr:from>
    <xdr:to>
      <xdr:col>19</xdr:col>
      <xdr:colOff>177800</xdr:colOff>
      <xdr:row>78</xdr:row>
      <xdr:rowOff>1146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79521"/>
          <a:ext cx="889000" cy="9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35613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130852</xdr:rowOff>
    </xdr:from>
    <xdr:to>
      <xdr:col>15</xdr:col>
      <xdr:colOff>50800</xdr:colOff>
      <xdr:row>78</xdr:row>
      <xdr:rowOff>1146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32502"/>
          <a:ext cx="889000" cy="4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64378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3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130852</xdr:rowOff>
    </xdr:from>
    <xdr:to>
      <xdr:col>10</xdr:col>
      <xdr:colOff>114300</xdr:colOff>
      <xdr:row>77</xdr:row>
      <xdr:rowOff>149461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32502"/>
          <a:ext cx="889000" cy="1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75503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4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77827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5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37626</xdr:rowOff>
    </xdr:from>
    <xdr:to>
      <xdr:col>24</xdr:col>
      <xdr:colOff>114300</xdr:colOff>
      <xdr:row>77</xdr:row>
      <xdr:rowOff>139226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3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60503</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9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27071</xdr:rowOff>
    </xdr:from>
    <xdr:to>
      <xdr:col>20</xdr:col>
      <xdr:colOff>38100</xdr:colOff>
      <xdr:row>77</xdr:row>
      <xdr:rowOff>128671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2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145198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00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121796</xdr:rowOff>
    </xdr:from>
    <xdr:to>
      <xdr:col>15</xdr:col>
      <xdr:colOff>101600</xdr:colOff>
      <xdr:row>78</xdr:row>
      <xdr:rowOff>51946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2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68473</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09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80052</xdr:rowOff>
    </xdr:from>
    <xdr:to>
      <xdr:col>10</xdr:col>
      <xdr:colOff>165100</xdr:colOff>
      <xdr:row>78</xdr:row>
      <xdr:rowOff>10202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8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26729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05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98661</xdr:rowOff>
    </xdr:from>
    <xdr:to>
      <xdr:col>6</xdr:col>
      <xdr:colOff>38100</xdr:colOff>
      <xdr:row>78</xdr:row>
      <xdr:rowOff>28811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0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45338</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07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108516</xdr:rowOff>
    </xdr:from>
    <xdr:to>
      <xdr:col>24</xdr:col>
      <xdr:colOff>63500</xdr:colOff>
      <xdr:row>95</xdr:row>
      <xdr:rowOff>130156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396266"/>
          <a:ext cx="838200" cy="2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108516</xdr:rowOff>
    </xdr:from>
    <xdr:to>
      <xdr:col>19</xdr:col>
      <xdr:colOff>177800</xdr:colOff>
      <xdr:row>95</xdr:row>
      <xdr:rowOff>151825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396266"/>
          <a:ext cx="889000" cy="4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151825</xdr:rowOff>
    </xdr:from>
    <xdr:to>
      <xdr:col>15</xdr:col>
      <xdr:colOff>50800</xdr:colOff>
      <xdr:row>96</xdr:row>
      <xdr:rowOff>65109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439575"/>
          <a:ext cx="889000" cy="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1578</xdr:rowOff>
    </xdr:from>
    <xdr:to>
      <xdr:col>10</xdr:col>
      <xdr:colOff>114300</xdr:colOff>
      <xdr:row>96</xdr:row>
      <xdr:rowOff>65109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460778"/>
          <a:ext cx="889000" cy="6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107666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79356</xdr:rowOff>
    </xdr:from>
    <xdr:to>
      <xdr:col>24</xdr:col>
      <xdr:colOff>114300</xdr:colOff>
      <xdr:row>96</xdr:row>
      <xdr:rowOff>9506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36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102233</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21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57716</xdr:rowOff>
    </xdr:from>
    <xdr:to>
      <xdr:col>20</xdr:col>
      <xdr:colOff>38100</xdr:colOff>
      <xdr:row>95</xdr:row>
      <xdr:rowOff>159316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34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4393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12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101025</xdr:rowOff>
    </xdr:from>
    <xdr:to>
      <xdr:col>15</xdr:col>
      <xdr:colOff>101600</xdr:colOff>
      <xdr:row>96</xdr:row>
      <xdr:rowOff>31175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38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47702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14309</xdr:rowOff>
    </xdr:from>
    <xdr:to>
      <xdr:col>10</xdr:col>
      <xdr:colOff>165100</xdr:colOff>
      <xdr:row>96</xdr:row>
      <xdr:rowOff>115909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47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107036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56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122228</xdr:rowOff>
    </xdr:from>
    <xdr:to>
      <xdr:col>6</xdr:col>
      <xdr:colOff>38100</xdr:colOff>
      <xdr:row>96</xdr:row>
      <xdr:rowOff>52378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40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68905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18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3049</xdr:rowOff>
    </xdr:from>
    <xdr:to>
      <xdr:col>55</xdr:col>
      <xdr:colOff>0</xdr:colOff>
      <xdr:row>35</xdr:row>
      <xdr:rowOff>20270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003799"/>
          <a:ext cx="8382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3049</xdr:rowOff>
    </xdr:from>
    <xdr:to>
      <xdr:col>50</xdr:col>
      <xdr:colOff>114300</xdr:colOff>
      <xdr:row>35</xdr:row>
      <xdr:rowOff>82405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003799"/>
          <a:ext cx="889000" cy="7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168441</xdr:rowOff>
    </xdr:from>
    <xdr:to>
      <xdr:col>45</xdr:col>
      <xdr:colOff>177800</xdr:colOff>
      <xdr:row>35</xdr:row>
      <xdr:rowOff>82405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5997741"/>
          <a:ext cx="889000" cy="8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168441</xdr:rowOff>
    </xdr:from>
    <xdr:to>
      <xdr:col>41</xdr:col>
      <xdr:colOff>50800</xdr:colOff>
      <xdr:row>35</xdr:row>
      <xdr:rowOff>161772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5997741"/>
          <a:ext cx="889000" cy="16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94864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106299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140920</xdr:rowOff>
    </xdr:from>
    <xdr:to>
      <xdr:col>55</xdr:col>
      <xdr:colOff>50800</xdr:colOff>
      <xdr:row>35</xdr:row>
      <xdr:rowOff>71070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97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163797</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82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123699</xdr:rowOff>
    </xdr:from>
    <xdr:to>
      <xdr:col>50</xdr:col>
      <xdr:colOff>165100</xdr:colOff>
      <xdr:row>35</xdr:row>
      <xdr:rowOff>53849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95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70376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728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31605</xdr:rowOff>
    </xdr:from>
    <xdr:to>
      <xdr:col>46</xdr:col>
      <xdr:colOff>38100</xdr:colOff>
      <xdr:row>35</xdr:row>
      <xdr:rowOff>133205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03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149732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80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117641</xdr:rowOff>
    </xdr:from>
    <xdr:to>
      <xdr:col>41</xdr:col>
      <xdr:colOff>101600</xdr:colOff>
      <xdr:row>35</xdr:row>
      <xdr:rowOff>47791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594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64318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5722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110972</xdr:rowOff>
    </xdr:from>
    <xdr:to>
      <xdr:col>36</xdr:col>
      <xdr:colOff>165100</xdr:colOff>
      <xdr:row>36</xdr:row>
      <xdr:rowOff>41122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1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57649</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5886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6144</xdr:rowOff>
    </xdr:from>
    <xdr:to>
      <xdr:col>55</xdr:col>
      <xdr:colOff>0</xdr:colOff>
      <xdr:row>57</xdr:row>
      <xdr:rowOff>147313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778794"/>
          <a:ext cx="838200" cy="14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6144</xdr:rowOff>
    </xdr:from>
    <xdr:to>
      <xdr:col>50</xdr:col>
      <xdr:colOff>114300</xdr:colOff>
      <xdr:row>57</xdr:row>
      <xdr:rowOff>120171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778794"/>
          <a:ext cx="889000" cy="11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120171</xdr:rowOff>
    </xdr:from>
    <xdr:to>
      <xdr:col>45</xdr:col>
      <xdr:colOff>177800</xdr:colOff>
      <xdr:row>57</xdr:row>
      <xdr:rowOff>164781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892821"/>
          <a:ext cx="889000" cy="4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157330</xdr:rowOff>
    </xdr:from>
    <xdr:to>
      <xdr:col>41</xdr:col>
      <xdr:colOff>50800</xdr:colOff>
      <xdr:row>57</xdr:row>
      <xdr:rowOff>164781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929980"/>
          <a:ext cx="889000" cy="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53401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29374</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96513</xdr:rowOff>
    </xdr:from>
    <xdr:to>
      <xdr:col>55</xdr:col>
      <xdr:colOff>50800</xdr:colOff>
      <xdr:row>58</xdr:row>
      <xdr:rowOff>26663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86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119390</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2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126794</xdr:rowOff>
    </xdr:from>
    <xdr:to>
      <xdr:col>50</xdr:col>
      <xdr:colOff>165100</xdr:colOff>
      <xdr:row>57</xdr:row>
      <xdr:rowOff>56944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72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73471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50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69371</xdr:rowOff>
    </xdr:from>
    <xdr:to>
      <xdr:col>46</xdr:col>
      <xdr:colOff>38100</xdr:colOff>
      <xdr:row>57</xdr:row>
      <xdr:rowOff>170971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84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16048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617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113981</xdr:rowOff>
    </xdr:from>
    <xdr:to>
      <xdr:col>41</xdr:col>
      <xdr:colOff>101600</xdr:colOff>
      <xdr:row>58</xdr:row>
      <xdr:rowOff>44131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88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60658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661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106530</xdr:rowOff>
    </xdr:from>
    <xdr:to>
      <xdr:col>36</xdr:col>
      <xdr:colOff>165100</xdr:colOff>
      <xdr:row>58</xdr:row>
      <xdr:rowOff>36680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87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53207</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654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145593</xdr:rowOff>
    </xdr:from>
    <xdr:to>
      <xdr:col>55</xdr:col>
      <xdr:colOff>0</xdr:colOff>
      <xdr:row>79</xdr:row>
      <xdr:rowOff>34454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18693"/>
          <a:ext cx="838200" cy="6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165441</xdr:rowOff>
    </xdr:from>
    <xdr:to>
      <xdr:col>50</xdr:col>
      <xdr:colOff>114300</xdr:colOff>
      <xdr:row>78</xdr:row>
      <xdr:rowOff>145593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367091"/>
          <a:ext cx="889000" cy="15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165441</xdr:rowOff>
    </xdr:from>
    <xdr:to>
      <xdr:col>45</xdr:col>
      <xdr:colOff>177800</xdr:colOff>
      <xdr:row>78</xdr:row>
      <xdr:rowOff>162877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367091"/>
          <a:ext cx="889000" cy="16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133052</xdr:rowOff>
    </xdr:from>
    <xdr:to>
      <xdr:col>41</xdr:col>
      <xdr:colOff>50800</xdr:colOff>
      <xdr:row>78</xdr:row>
      <xdr:rowOff>162877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506152"/>
          <a:ext cx="889000" cy="2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155104</xdr:rowOff>
    </xdr:from>
    <xdr:to>
      <xdr:col>55</xdr:col>
      <xdr:colOff>50800</xdr:colOff>
      <xdr:row>79</xdr:row>
      <xdr:rowOff>85254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2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70031</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4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94793</xdr:rowOff>
    </xdr:from>
    <xdr:to>
      <xdr:col>50</xdr:col>
      <xdr:colOff>165100</xdr:colOff>
      <xdr:row>79</xdr:row>
      <xdr:rowOff>24943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6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16070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56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114641</xdr:rowOff>
    </xdr:from>
    <xdr:to>
      <xdr:col>46</xdr:col>
      <xdr:colOff>38100</xdr:colOff>
      <xdr:row>78</xdr:row>
      <xdr:rowOff>44791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1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61318</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309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112077</xdr:rowOff>
    </xdr:from>
    <xdr:to>
      <xdr:col>41</xdr:col>
      <xdr:colOff>101600</xdr:colOff>
      <xdr:row>79</xdr:row>
      <xdr:rowOff>42227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8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33354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7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82252</xdr:rowOff>
    </xdr:from>
    <xdr:to>
      <xdr:col>36</xdr:col>
      <xdr:colOff>165100</xdr:colOff>
      <xdr:row>79</xdr:row>
      <xdr:rowOff>12402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5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3529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4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132824</xdr:rowOff>
    </xdr:from>
    <xdr:to>
      <xdr:col>55</xdr:col>
      <xdr:colOff>0</xdr:colOff>
      <xdr:row>98</xdr:row>
      <xdr:rowOff>3093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763474"/>
          <a:ext cx="838200" cy="4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132824</xdr:rowOff>
    </xdr:from>
    <xdr:to>
      <xdr:col>50</xdr:col>
      <xdr:colOff>114300</xdr:colOff>
      <xdr:row>98</xdr:row>
      <xdr:rowOff>54468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763474"/>
          <a:ext cx="889000" cy="9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109986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54468</xdr:rowOff>
    </xdr:from>
    <xdr:to>
      <xdr:col>45</xdr:col>
      <xdr:colOff>177800</xdr:colOff>
      <xdr:row>98</xdr:row>
      <xdr:rowOff>74164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56568"/>
          <a:ext cx="889000" cy="1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114622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37770</xdr:rowOff>
    </xdr:from>
    <xdr:to>
      <xdr:col>41</xdr:col>
      <xdr:colOff>50800</xdr:colOff>
      <xdr:row>98</xdr:row>
      <xdr:rowOff>74164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839870"/>
          <a:ext cx="889000" cy="3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123260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92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121069</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92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123743</xdr:rowOff>
    </xdr:from>
    <xdr:to>
      <xdr:col>55</xdr:col>
      <xdr:colOff>50800</xdr:colOff>
      <xdr:row>98</xdr:row>
      <xdr:rowOff>53893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5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146620</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0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82024</xdr:rowOff>
    </xdr:from>
    <xdr:to>
      <xdr:col>50</xdr:col>
      <xdr:colOff>165100</xdr:colOff>
      <xdr:row>98</xdr:row>
      <xdr:rowOff>12174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1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28701</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487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3668</xdr:rowOff>
    </xdr:from>
    <xdr:to>
      <xdr:col>46</xdr:col>
      <xdr:colOff>38100</xdr:colOff>
      <xdr:row>98</xdr:row>
      <xdr:rowOff>105268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0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121795</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580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23364</xdr:rowOff>
    </xdr:from>
    <xdr:to>
      <xdr:col>41</xdr:col>
      <xdr:colOff>101600</xdr:colOff>
      <xdr:row>98</xdr:row>
      <xdr:rowOff>124964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2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141491</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600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158420</xdr:rowOff>
    </xdr:from>
    <xdr:to>
      <xdr:col>36</xdr:col>
      <xdr:colOff>165100</xdr:colOff>
      <xdr:row>98</xdr:row>
      <xdr:rowOff>88570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8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105097</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56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155565</xdr:rowOff>
    </xdr:from>
    <xdr:to>
      <xdr:col>85</xdr:col>
      <xdr:colOff>127000</xdr:colOff>
      <xdr:row>39</xdr:row>
      <xdr:rowOff>44442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70665"/>
          <a:ext cx="838200" cy="6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44438</xdr:rowOff>
    </xdr:from>
    <xdr:to>
      <xdr:col>81</xdr:col>
      <xdr:colOff>50800</xdr:colOff>
      <xdr:row>39</xdr:row>
      <xdr:rowOff>44442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30988"/>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44431</xdr:rowOff>
    </xdr:from>
    <xdr:to>
      <xdr:col>76</xdr:col>
      <xdr:colOff>114300</xdr:colOff>
      <xdr:row>39</xdr:row>
      <xdr:rowOff>44438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30981"/>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33896</xdr:rowOff>
    </xdr:from>
    <xdr:to>
      <xdr:col>71</xdr:col>
      <xdr:colOff>177800</xdr:colOff>
      <xdr:row>39</xdr:row>
      <xdr:rowOff>44431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20446"/>
          <a:ext cx="889000" cy="1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104765</xdr:rowOff>
    </xdr:from>
    <xdr:to>
      <xdr:col>85</xdr:col>
      <xdr:colOff>177800</xdr:colOff>
      <xdr:row>39</xdr:row>
      <xdr:rowOff>34915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1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70432</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8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165092</xdr:rowOff>
    </xdr:from>
    <xdr:to>
      <xdr:col>81</xdr:col>
      <xdr:colOff>101600</xdr:colOff>
      <xdr:row>39</xdr:row>
      <xdr:rowOff>95242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86369</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165088</xdr:rowOff>
    </xdr:from>
    <xdr:to>
      <xdr:col>76</xdr:col>
      <xdr:colOff>165100</xdr:colOff>
      <xdr:row>39</xdr:row>
      <xdr:rowOff>95238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86365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165081</xdr:rowOff>
    </xdr:from>
    <xdr:to>
      <xdr:col>72</xdr:col>
      <xdr:colOff>38100</xdr:colOff>
      <xdr:row>39</xdr:row>
      <xdr:rowOff>95231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86358</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154546</xdr:rowOff>
    </xdr:from>
    <xdr:to>
      <xdr:col>67</xdr:col>
      <xdr:colOff>101600</xdr:colOff>
      <xdr:row>39</xdr:row>
      <xdr:rowOff>84696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75823</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114067</xdr:rowOff>
    </xdr:from>
    <xdr:to>
      <xdr:col>85</xdr:col>
      <xdr:colOff>127000</xdr:colOff>
      <xdr:row>76</xdr:row>
      <xdr:rowOff>134037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144267"/>
          <a:ext cx="838200" cy="1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114067</xdr:rowOff>
    </xdr:from>
    <xdr:to>
      <xdr:col>81</xdr:col>
      <xdr:colOff>50800</xdr:colOff>
      <xdr:row>76</xdr:row>
      <xdr:rowOff>142466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144267"/>
          <a:ext cx="889000" cy="2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142466</xdr:rowOff>
    </xdr:from>
    <xdr:to>
      <xdr:col>76</xdr:col>
      <xdr:colOff>114300</xdr:colOff>
      <xdr:row>76</xdr:row>
      <xdr:rowOff>157003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172666"/>
          <a:ext cx="889000" cy="1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150779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144387</xdr:rowOff>
    </xdr:from>
    <xdr:to>
      <xdr:col>71</xdr:col>
      <xdr:colOff>177800</xdr:colOff>
      <xdr:row>76</xdr:row>
      <xdr:rowOff>157003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174587"/>
          <a:ext cx="889000" cy="1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150674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145347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83237</xdr:rowOff>
    </xdr:from>
    <xdr:to>
      <xdr:col>85</xdr:col>
      <xdr:colOff>177800</xdr:colOff>
      <xdr:row>77</xdr:row>
      <xdr:rowOff>13387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1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106114</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96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63267</xdr:rowOff>
    </xdr:from>
    <xdr:to>
      <xdr:col>81</xdr:col>
      <xdr:colOff>101600</xdr:colOff>
      <xdr:row>76</xdr:row>
      <xdr:rowOff>164867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09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9945</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86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91666</xdr:rowOff>
    </xdr:from>
    <xdr:to>
      <xdr:col>76</xdr:col>
      <xdr:colOff>165100</xdr:colOff>
      <xdr:row>77</xdr:row>
      <xdr:rowOff>21816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2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38343</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89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106203</xdr:rowOff>
    </xdr:from>
    <xdr:to>
      <xdr:col>72</xdr:col>
      <xdr:colOff>38100</xdr:colOff>
      <xdr:row>77</xdr:row>
      <xdr:rowOff>36353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3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52880</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9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93587</xdr:rowOff>
    </xdr:from>
    <xdr:to>
      <xdr:col>67</xdr:col>
      <xdr:colOff>101600</xdr:colOff>
      <xdr:row>77</xdr:row>
      <xdr:rowOff>23737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2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40264</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89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54490</xdr:rowOff>
    </xdr:from>
    <xdr:to>
      <xdr:col>85</xdr:col>
      <xdr:colOff>127000</xdr:colOff>
      <xdr:row>98</xdr:row>
      <xdr:rowOff>126394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856590"/>
          <a:ext cx="838200" cy="7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120169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92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54490</xdr:rowOff>
    </xdr:from>
    <xdr:to>
      <xdr:col>81</xdr:col>
      <xdr:colOff>50800</xdr:colOff>
      <xdr:row>98</xdr:row>
      <xdr:rowOff>130871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56590"/>
          <a:ext cx="889000" cy="7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89950</xdr:rowOff>
    </xdr:from>
    <xdr:to>
      <xdr:col>76</xdr:col>
      <xdr:colOff>114300</xdr:colOff>
      <xdr:row>98</xdr:row>
      <xdr:rowOff>130871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892050"/>
          <a:ext cx="889000" cy="4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89950</xdr:rowOff>
    </xdr:from>
    <xdr:to>
      <xdr:col>71</xdr:col>
      <xdr:colOff>177800</xdr:colOff>
      <xdr:row>99</xdr:row>
      <xdr:rowOff>67129</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892050"/>
          <a:ext cx="889000" cy="14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75594</xdr:rowOff>
    </xdr:from>
    <xdr:to>
      <xdr:col>85</xdr:col>
      <xdr:colOff>177800</xdr:colOff>
      <xdr:row>99</xdr:row>
      <xdr:rowOff>5744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7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98471</xdr:rowOff>
    </xdr:from>
    <xdr:ext cx="599010"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3690</xdr:rowOff>
    </xdr:from>
    <xdr:to>
      <xdr:col>81</xdr:col>
      <xdr:colOff>101600</xdr:colOff>
      <xdr:row>98</xdr:row>
      <xdr:rowOff>105290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0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121817</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81795" y="1658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80071</xdr:rowOff>
    </xdr:from>
    <xdr:to>
      <xdr:col>76</xdr:col>
      <xdr:colOff>165100</xdr:colOff>
      <xdr:row>99</xdr:row>
      <xdr:rowOff>10221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8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26748</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65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39150</xdr:rowOff>
    </xdr:from>
    <xdr:to>
      <xdr:col>72</xdr:col>
      <xdr:colOff>38100</xdr:colOff>
      <xdr:row>98</xdr:row>
      <xdr:rowOff>140750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4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157277</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61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16329</xdr:rowOff>
    </xdr:from>
    <xdr:to>
      <xdr:col>67</xdr:col>
      <xdr:colOff>101600</xdr:colOff>
      <xdr:row>99</xdr:row>
      <xdr:rowOff>117929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8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109056</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08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7607</xdr:rowOff>
    </xdr:from>
    <xdr:to>
      <xdr:col>116</xdr:col>
      <xdr:colOff>63500</xdr:colOff>
      <xdr:row>39</xdr:row>
      <xdr:rowOff>11950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94157"/>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118743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6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5626</xdr:rowOff>
    </xdr:from>
    <xdr:to>
      <xdr:col>111</xdr:col>
      <xdr:colOff>177800</xdr:colOff>
      <xdr:row>39</xdr:row>
      <xdr:rowOff>7607</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92176"/>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68451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755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4045</xdr:rowOff>
    </xdr:from>
    <xdr:to>
      <xdr:col>107</xdr:col>
      <xdr:colOff>50800</xdr:colOff>
      <xdr:row>39</xdr:row>
      <xdr:rowOff>5626</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90595"/>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54183</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74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635</xdr:rowOff>
    </xdr:from>
    <xdr:to>
      <xdr:col>102</xdr:col>
      <xdr:colOff>114300</xdr:colOff>
      <xdr:row>39</xdr:row>
      <xdr:rowOff>4045</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87185"/>
          <a:ext cx="8890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69251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755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132600</xdr:rowOff>
    </xdr:from>
    <xdr:to>
      <xdr:col>116</xdr:col>
      <xdr:colOff>114300</xdr:colOff>
      <xdr:row>39</xdr:row>
      <xdr:rowOff>62750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91978</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43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128257</xdr:rowOff>
    </xdr:from>
    <xdr:to>
      <xdr:col>112</xdr:col>
      <xdr:colOff>38100</xdr:colOff>
      <xdr:row>39</xdr:row>
      <xdr:rowOff>58407</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74934</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41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126276</xdr:rowOff>
    </xdr:from>
    <xdr:to>
      <xdr:col>107</xdr:col>
      <xdr:colOff>101600</xdr:colOff>
      <xdr:row>39</xdr:row>
      <xdr:rowOff>56426</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4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72953</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41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124695</xdr:rowOff>
    </xdr:from>
    <xdr:to>
      <xdr:col>102</xdr:col>
      <xdr:colOff>165100</xdr:colOff>
      <xdr:row>39</xdr:row>
      <xdr:rowOff>54845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3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71372</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41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121285</xdr:rowOff>
    </xdr:from>
    <xdr:to>
      <xdr:col>98</xdr:col>
      <xdr:colOff>38100</xdr:colOff>
      <xdr:row>39</xdr:row>
      <xdr:rowOff>51435</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3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42562</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672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116078</xdr:rowOff>
    </xdr:from>
    <xdr:to>
      <xdr:col>116</xdr:col>
      <xdr:colOff>63500</xdr:colOff>
      <xdr:row>57</xdr:row>
      <xdr:rowOff>121774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888728"/>
          <a:ext cx="838200" cy="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167777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40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121774</xdr:rowOff>
    </xdr:from>
    <xdr:to>
      <xdr:col>111</xdr:col>
      <xdr:colOff>177800</xdr:colOff>
      <xdr:row>57</xdr:row>
      <xdr:rowOff>128937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894424"/>
          <a:ext cx="8890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96359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128937</xdr:rowOff>
    </xdr:from>
    <xdr:to>
      <xdr:col>107</xdr:col>
      <xdr:colOff>50800</xdr:colOff>
      <xdr:row>57</xdr:row>
      <xdr:rowOff>133356</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901587"/>
          <a:ext cx="8890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95445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133356</xdr:rowOff>
    </xdr:from>
    <xdr:to>
      <xdr:col>102</xdr:col>
      <xdr:colOff>114300</xdr:colOff>
      <xdr:row>57</xdr:row>
      <xdr:rowOff>139071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90600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84510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79271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02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65278</xdr:rowOff>
    </xdr:from>
    <xdr:to>
      <xdr:col>116</xdr:col>
      <xdr:colOff>114300</xdr:colOff>
      <xdr:row>57</xdr:row>
      <xdr:rowOff>166878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83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88155</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68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70974</xdr:rowOff>
    </xdr:from>
    <xdr:to>
      <xdr:col>112</xdr:col>
      <xdr:colOff>38100</xdr:colOff>
      <xdr:row>58</xdr:row>
      <xdr:rowOff>1124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84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17651</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961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78137</xdr:rowOff>
    </xdr:from>
    <xdr:to>
      <xdr:col>107</xdr:col>
      <xdr:colOff>101600</xdr:colOff>
      <xdr:row>58</xdr:row>
      <xdr:rowOff>8287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85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24814</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62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82556</xdr:rowOff>
    </xdr:from>
    <xdr:to>
      <xdr:col>102</xdr:col>
      <xdr:colOff>165100</xdr:colOff>
      <xdr:row>58</xdr:row>
      <xdr:rowOff>12706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8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29233</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63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88271</xdr:rowOff>
    </xdr:from>
    <xdr:to>
      <xdr:col>98</xdr:col>
      <xdr:colOff>38100</xdr:colOff>
      <xdr:row>58</xdr:row>
      <xdr:rowOff>18421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86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34948</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63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133761</xdr:rowOff>
    </xdr:from>
    <xdr:to>
      <xdr:col>116</xdr:col>
      <xdr:colOff>63500</xdr:colOff>
      <xdr:row>76</xdr:row>
      <xdr:rowOff>5232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992511"/>
          <a:ext cx="838200" cy="4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5232</xdr:rowOff>
    </xdr:from>
    <xdr:to>
      <xdr:col>111</xdr:col>
      <xdr:colOff>177800</xdr:colOff>
      <xdr:row>76</xdr:row>
      <xdr:rowOff>36061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035432"/>
          <a:ext cx="889000" cy="3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36061</xdr:rowOff>
    </xdr:from>
    <xdr:to>
      <xdr:col>107</xdr:col>
      <xdr:colOff>50800</xdr:colOff>
      <xdr:row>76</xdr:row>
      <xdr:rowOff>67015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066261"/>
          <a:ext cx="889000" cy="3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67015</xdr:rowOff>
    </xdr:from>
    <xdr:to>
      <xdr:col>102</xdr:col>
      <xdr:colOff>114300</xdr:colOff>
      <xdr:row>76</xdr:row>
      <xdr:rowOff>109049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097215"/>
          <a:ext cx="889000" cy="4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82961</xdr:rowOff>
    </xdr:from>
    <xdr:to>
      <xdr:col>116</xdr:col>
      <xdr:colOff>114300</xdr:colOff>
      <xdr:row>76</xdr:row>
      <xdr:rowOff>13111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94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105838</xdr:rowOff>
    </xdr:from>
    <xdr:ext cx="599010"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793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125883</xdr:rowOff>
    </xdr:from>
    <xdr:to>
      <xdr:col>112</xdr:col>
      <xdr:colOff>38100</xdr:colOff>
      <xdr:row>76</xdr:row>
      <xdr:rowOff>56034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9846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47159</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23795" y="13077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156711</xdr:rowOff>
    </xdr:from>
    <xdr:to>
      <xdr:col>107</xdr:col>
      <xdr:colOff>101600</xdr:colOff>
      <xdr:row>76</xdr:row>
      <xdr:rowOff>86861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01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77988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10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16215</xdr:rowOff>
    </xdr:from>
    <xdr:to>
      <xdr:col>102</xdr:col>
      <xdr:colOff>165100</xdr:colOff>
      <xdr:row>76</xdr:row>
      <xdr:rowOff>117815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04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108942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13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58249</xdr:rowOff>
    </xdr:from>
    <xdr:to>
      <xdr:col>98</xdr:col>
      <xdr:colOff>38100</xdr:colOff>
      <xdr:row>76</xdr:row>
      <xdr:rowOff>159849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08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150976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18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　</a:t>
          </a:r>
          <a:r>
            <a:rPr kumimoji="1" lang="ja-JP" altLang="en-US" sz="800">
              <a:solidFill>
                <a:schemeClr val="dk1"/>
              </a:solidFill>
              <a:effectLst/>
              <a:latin typeface="+mn-lt"/>
              <a:ea typeface="+mn-ea"/>
              <a:cs typeface="+mn-cs"/>
            </a:rPr>
            <a:t>人件費</a:t>
          </a:r>
          <a:r>
            <a:rPr kumimoji="1" lang="ja-JP" altLang="ja-JP" sz="800">
              <a:solidFill>
                <a:schemeClr val="dk1"/>
              </a:solidFill>
              <a:effectLst/>
              <a:latin typeface="+mn-lt"/>
              <a:ea typeface="+mn-ea"/>
              <a:cs typeface="+mn-cs"/>
            </a:rPr>
            <a:t>は住民１人あたり</a:t>
          </a:r>
          <a:r>
            <a:rPr kumimoji="1" lang="en-US" altLang="ja-JP" sz="800">
              <a:solidFill>
                <a:schemeClr val="dk1"/>
              </a:solidFill>
              <a:effectLst/>
              <a:latin typeface="+mn-lt"/>
              <a:ea typeface="+mn-ea"/>
              <a:cs typeface="+mn-cs"/>
            </a:rPr>
            <a:t>264,749</a:t>
          </a:r>
          <a:r>
            <a:rPr kumimoji="1" lang="ja-JP" altLang="ja-JP" sz="800">
              <a:solidFill>
                <a:schemeClr val="dk1"/>
              </a:solidFill>
              <a:effectLst/>
              <a:latin typeface="+mn-lt"/>
              <a:ea typeface="+mn-ea"/>
              <a:cs typeface="+mn-cs"/>
            </a:rPr>
            <a:t>円となっており、平成</a:t>
          </a:r>
          <a:r>
            <a:rPr kumimoji="1" lang="en-US" altLang="ja-JP" sz="800">
              <a:solidFill>
                <a:schemeClr val="dk1"/>
              </a:solidFill>
              <a:effectLst/>
              <a:latin typeface="+mn-lt"/>
              <a:ea typeface="+mn-ea"/>
              <a:cs typeface="+mn-cs"/>
            </a:rPr>
            <a:t>17</a:t>
          </a:r>
          <a:r>
            <a:rPr kumimoji="1" lang="ja-JP" altLang="ja-JP" sz="800">
              <a:solidFill>
                <a:schemeClr val="dk1"/>
              </a:solidFill>
              <a:effectLst/>
              <a:latin typeface="+mn-lt"/>
              <a:ea typeface="+mn-ea"/>
              <a:cs typeface="+mn-cs"/>
            </a:rPr>
            <a:t>年度以降行財政改革の実施により</a:t>
          </a:r>
          <a:r>
            <a:rPr kumimoji="1" lang="ja-JP" altLang="en-US" sz="800">
              <a:solidFill>
                <a:schemeClr val="dk1"/>
              </a:solidFill>
              <a:effectLst/>
              <a:latin typeface="+mn-lt"/>
              <a:ea typeface="+mn-ea"/>
              <a:cs typeface="+mn-cs"/>
            </a:rPr>
            <a:t>人</a:t>
          </a:r>
          <a:r>
            <a:rPr kumimoji="1" lang="ja-JP" altLang="ja-JP" sz="800">
              <a:solidFill>
                <a:schemeClr val="dk1"/>
              </a:solidFill>
              <a:effectLst/>
              <a:latin typeface="+mn-lt"/>
              <a:ea typeface="+mn-ea"/>
              <a:cs typeface="+mn-cs"/>
            </a:rPr>
            <a:t>件費等の削減に努めているところであるが</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平成</a:t>
          </a:r>
          <a:r>
            <a:rPr kumimoji="1" lang="en-US" altLang="ja-JP" sz="800">
              <a:solidFill>
                <a:schemeClr val="dk1"/>
              </a:solidFill>
              <a:effectLst/>
              <a:latin typeface="+mn-lt"/>
              <a:ea typeface="+mn-ea"/>
              <a:cs typeface="+mn-cs"/>
            </a:rPr>
            <a:t>30</a:t>
          </a:r>
          <a:r>
            <a:rPr kumimoji="1" lang="ja-JP" altLang="ja-JP" sz="800">
              <a:solidFill>
                <a:schemeClr val="dk1"/>
              </a:solidFill>
              <a:effectLst/>
              <a:latin typeface="+mn-lt"/>
              <a:ea typeface="+mn-ea"/>
              <a:cs typeface="+mn-cs"/>
            </a:rPr>
            <a:t>年度において、</a:t>
          </a:r>
          <a:r>
            <a:rPr kumimoji="1" lang="ja-JP" altLang="en-US" sz="800">
              <a:solidFill>
                <a:schemeClr val="dk1"/>
              </a:solidFill>
              <a:effectLst/>
              <a:latin typeface="+mn-lt"/>
              <a:ea typeface="+mn-ea"/>
              <a:cs typeface="+mn-cs"/>
            </a:rPr>
            <a:t>職員数</a:t>
          </a:r>
          <a:r>
            <a:rPr kumimoji="1" lang="ja-JP" altLang="ja-JP" sz="800">
              <a:solidFill>
                <a:schemeClr val="dk1"/>
              </a:solidFill>
              <a:effectLst/>
              <a:latin typeface="+mn-lt"/>
              <a:ea typeface="+mn-ea"/>
              <a:cs typeface="+mn-cs"/>
            </a:rPr>
            <a:t>の増などにより増加しており、類似団体と比較して１人当たりコストが高い状況となっている。</a:t>
          </a:r>
          <a:r>
            <a:rPr lang="ja-JP" altLang="ja-JP" sz="800" b="0" i="0" baseline="0">
              <a:solidFill>
                <a:schemeClr val="dk1"/>
              </a:solidFill>
              <a:effectLst/>
              <a:latin typeface="+mn-lt"/>
              <a:ea typeface="+mn-ea"/>
              <a:cs typeface="+mn-cs"/>
            </a:rPr>
            <a:t>今後においては、町の単独事業等について、事務事業の見直しや改善を図り、効率的な事業の実施に努める。</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　</a:t>
          </a:r>
          <a:r>
            <a:rPr kumimoji="1" lang="ja-JP" altLang="ja-JP" sz="800">
              <a:solidFill>
                <a:schemeClr val="dk1"/>
              </a:solidFill>
              <a:effectLst/>
              <a:latin typeface="+mn-lt"/>
              <a:ea typeface="+mn-ea"/>
              <a:cs typeface="+mn-cs"/>
            </a:rPr>
            <a:t>物件費は住民１人あたり</a:t>
          </a:r>
          <a:r>
            <a:rPr kumimoji="1" lang="en-US" altLang="ja-JP" sz="800">
              <a:solidFill>
                <a:schemeClr val="dk1"/>
              </a:solidFill>
              <a:effectLst/>
              <a:latin typeface="+mn-lt"/>
              <a:ea typeface="+mn-ea"/>
              <a:cs typeface="+mn-cs"/>
            </a:rPr>
            <a:t>303,352</a:t>
          </a:r>
          <a:r>
            <a:rPr kumimoji="1" lang="ja-JP" altLang="ja-JP" sz="800">
              <a:solidFill>
                <a:schemeClr val="dk1"/>
              </a:solidFill>
              <a:effectLst/>
              <a:latin typeface="+mn-lt"/>
              <a:ea typeface="+mn-ea"/>
              <a:cs typeface="+mn-cs"/>
            </a:rPr>
            <a:t>円となっており、平成</a:t>
          </a:r>
          <a:r>
            <a:rPr kumimoji="1" lang="en-US" altLang="ja-JP" sz="800">
              <a:solidFill>
                <a:schemeClr val="dk1"/>
              </a:solidFill>
              <a:effectLst/>
              <a:latin typeface="+mn-lt"/>
              <a:ea typeface="+mn-ea"/>
              <a:cs typeface="+mn-cs"/>
            </a:rPr>
            <a:t>17</a:t>
          </a:r>
          <a:r>
            <a:rPr kumimoji="1" lang="ja-JP" altLang="ja-JP" sz="800">
              <a:solidFill>
                <a:schemeClr val="dk1"/>
              </a:solidFill>
              <a:effectLst/>
              <a:latin typeface="+mn-lt"/>
              <a:ea typeface="+mn-ea"/>
              <a:cs typeface="+mn-cs"/>
            </a:rPr>
            <a:t>年度以降行財政改革の実施により物件費等の削減に努めているところであるが、平成</a:t>
          </a:r>
          <a:r>
            <a:rPr kumimoji="1" lang="en-US" altLang="ja-JP" sz="800">
              <a:solidFill>
                <a:schemeClr val="dk1"/>
              </a:solidFill>
              <a:effectLst/>
              <a:latin typeface="+mn-lt"/>
              <a:ea typeface="+mn-ea"/>
              <a:cs typeface="+mn-cs"/>
            </a:rPr>
            <a:t>30</a:t>
          </a:r>
          <a:r>
            <a:rPr kumimoji="1" lang="ja-JP" altLang="ja-JP" sz="800">
              <a:solidFill>
                <a:schemeClr val="dk1"/>
              </a:solidFill>
              <a:effectLst/>
              <a:latin typeface="+mn-lt"/>
              <a:ea typeface="+mn-ea"/>
              <a:cs typeface="+mn-cs"/>
            </a:rPr>
            <a:t>年度において、指定管理委託料など各種委託料の増などにより増加し、類似団体と比較して１人当たりコストが高い状況となっている。今後においても、事務事業の点検・見直し等により経費削減に努めていく。　</a:t>
          </a:r>
          <a:endParaRPr lang="ja-JP" altLang="ja-JP" sz="800">
            <a:effectLst/>
          </a:endParaRPr>
        </a:p>
        <a:p>
          <a:pPr eaLnBrk="1" fontAlgn="auto" latinLnBrk="0" hangingPunct="1"/>
          <a:r>
            <a:rPr kumimoji="1" lang="ja-JP" altLang="en-US" sz="800">
              <a:solidFill>
                <a:schemeClr val="dk1"/>
              </a:solidFill>
              <a:effectLst/>
              <a:latin typeface="+mn-lt"/>
              <a:ea typeface="+mn-ea"/>
              <a:cs typeface="+mn-cs"/>
            </a:rPr>
            <a:t>　</a:t>
          </a:r>
          <a:r>
            <a:rPr kumimoji="1" lang="ja-JP" altLang="ja-JP" sz="800">
              <a:solidFill>
                <a:schemeClr val="dk1"/>
              </a:solidFill>
              <a:effectLst/>
              <a:latin typeface="+mn-lt"/>
              <a:ea typeface="+mn-ea"/>
              <a:cs typeface="+mn-cs"/>
            </a:rPr>
            <a:t>補助費等は住民１人あたり</a:t>
          </a:r>
          <a:r>
            <a:rPr kumimoji="1" lang="en-US" altLang="ja-JP" sz="800">
              <a:solidFill>
                <a:schemeClr val="dk1"/>
              </a:solidFill>
              <a:effectLst/>
              <a:latin typeface="+mn-lt"/>
              <a:ea typeface="+mn-ea"/>
              <a:cs typeface="+mn-cs"/>
            </a:rPr>
            <a:t>372,693</a:t>
          </a:r>
          <a:r>
            <a:rPr kumimoji="1" lang="ja-JP" altLang="ja-JP" sz="800">
              <a:solidFill>
                <a:schemeClr val="dk1"/>
              </a:solidFill>
              <a:effectLst/>
              <a:latin typeface="+mn-lt"/>
              <a:ea typeface="+mn-ea"/>
              <a:cs typeface="+mn-cs"/>
            </a:rPr>
            <a:t>円となっており、平成</a:t>
          </a:r>
          <a:r>
            <a:rPr kumimoji="1" lang="en-US" altLang="ja-JP" sz="800">
              <a:solidFill>
                <a:schemeClr val="dk1"/>
              </a:solidFill>
              <a:effectLst/>
              <a:latin typeface="+mn-lt"/>
              <a:ea typeface="+mn-ea"/>
              <a:cs typeface="+mn-cs"/>
            </a:rPr>
            <a:t>30</a:t>
          </a:r>
          <a:r>
            <a:rPr kumimoji="1" lang="ja-JP" altLang="ja-JP" sz="800">
              <a:solidFill>
                <a:schemeClr val="dk1"/>
              </a:solidFill>
              <a:effectLst/>
              <a:latin typeface="+mn-lt"/>
              <a:ea typeface="+mn-ea"/>
              <a:cs typeface="+mn-cs"/>
            </a:rPr>
            <a:t>年度においては、</a:t>
          </a:r>
          <a:r>
            <a:rPr kumimoji="1" lang="ja-JP" altLang="en-US" sz="800">
              <a:solidFill>
                <a:schemeClr val="dk1"/>
              </a:solidFill>
              <a:effectLst/>
              <a:latin typeface="+mn-lt"/>
              <a:ea typeface="+mn-ea"/>
              <a:cs typeface="+mn-cs"/>
            </a:rPr>
            <a:t>ふるさと納税返礼品などの減により減少したものの</a:t>
          </a:r>
          <a:r>
            <a:rPr kumimoji="1" lang="ja-JP" altLang="ja-JP" sz="800">
              <a:solidFill>
                <a:schemeClr val="dk1"/>
              </a:solidFill>
              <a:effectLst/>
              <a:latin typeface="+mn-lt"/>
              <a:ea typeface="+mn-ea"/>
              <a:cs typeface="+mn-cs"/>
            </a:rPr>
            <a:t>、以前として類似団体と比較して１人当たりコストが高い状況となっている。今後においても、引き続き事務事業の点検・見直しを継続して実施し、補助費等の抑制に努めていく。</a:t>
          </a:r>
          <a:endParaRPr lang="ja-JP" altLang="ja-JP" sz="800">
            <a:effectLst/>
          </a:endParaRPr>
        </a:p>
        <a:p>
          <a:r>
            <a:rPr kumimoji="1" lang="ja-JP" altLang="ja-JP" sz="800">
              <a:solidFill>
                <a:schemeClr val="dk1"/>
              </a:solidFill>
              <a:effectLst/>
              <a:latin typeface="+mn-lt"/>
              <a:ea typeface="+mn-ea"/>
              <a:cs typeface="+mn-cs"/>
            </a:rPr>
            <a:t>　</a:t>
          </a:r>
          <a:r>
            <a:rPr kumimoji="1" lang="en-US" altLang="ja-JP" sz="800">
              <a:solidFill>
                <a:schemeClr val="dk1"/>
              </a:solidFill>
              <a:effectLst/>
              <a:latin typeface="+mn-lt"/>
              <a:ea typeface="+mn-ea"/>
              <a:cs typeface="+mn-cs"/>
            </a:rPr>
            <a:t> </a:t>
          </a:r>
          <a:r>
            <a:rPr kumimoji="1" lang="ja-JP" altLang="ja-JP" sz="800">
              <a:solidFill>
                <a:schemeClr val="dk1"/>
              </a:solidFill>
              <a:effectLst/>
              <a:latin typeface="+mn-lt"/>
              <a:ea typeface="+mn-ea"/>
              <a:cs typeface="+mn-cs"/>
            </a:rPr>
            <a:t>普通建設事業費は住民１人あたり</a:t>
          </a:r>
          <a:r>
            <a:rPr kumimoji="1" lang="en-US" altLang="ja-JP" sz="800">
              <a:solidFill>
                <a:schemeClr val="dk1"/>
              </a:solidFill>
              <a:effectLst/>
              <a:latin typeface="+mn-lt"/>
              <a:ea typeface="+mn-ea"/>
              <a:cs typeface="+mn-cs"/>
            </a:rPr>
            <a:t>358,347</a:t>
          </a:r>
          <a:r>
            <a:rPr kumimoji="1" lang="ja-JP" altLang="ja-JP" sz="800">
              <a:solidFill>
                <a:schemeClr val="dk1"/>
              </a:solidFill>
              <a:effectLst/>
              <a:latin typeface="+mn-lt"/>
              <a:ea typeface="+mn-ea"/>
              <a:cs typeface="+mn-cs"/>
            </a:rPr>
            <a:t>円となっており、近年、老朽化した公共施設更新の実施により増加傾向</a:t>
          </a:r>
          <a:r>
            <a:rPr kumimoji="1" lang="ja-JP" altLang="en-US" sz="800">
              <a:solidFill>
                <a:schemeClr val="dk1"/>
              </a:solidFill>
              <a:effectLst/>
              <a:latin typeface="+mn-lt"/>
              <a:ea typeface="+mn-ea"/>
              <a:cs typeface="+mn-cs"/>
            </a:rPr>
            <a:t>となっているが、平成</a:t>
          </a:r>
          <a:r>
            <a:rPr kumimoji="1" lang="en-US" altLang="ja-JP" sz="800">
              <a:solidFill>
                <a:schemeClr val="dk1"/>
              </a:solidFill>
              <a:effectLst/>
              <a:latin typeface="+mn-lt"/>
              <a:ea typeface="+mn-ea"/>
              <a:cs typeface="+mn-cs"/>
            </a:rPr>
            <a:t>30</a:t>
          </a:r>
          <a:r>
            <a:rPr kumimoji="1" lang="ja-JP" altLang="en-US" sz="800">
              <a:solidFill>
                <a:schemeClr val="dk1"/>
              </a:solidFill>
              <a:effectLst/>
              <a:latin typeface="+mn-lt"/>
              <a:ea typeface="+mn-ea"/>
              <a:cs typeface="+mn-cs"/>
            </a:rPr>
            <a:t>年度においては</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公共施設更新に係る普通建設事業費が減少したものの、依然として</a:t>
          </a:r>
          <a:r>
            <a:rPr kumimoji="1" lang="ja-JP" altLang="ja-JP" sz="800">
              <a:solidFill>
                <a:schemeClr val="dk1"/>
              </a:solidFill>
              <a:effectLst/>
              <a:latin typeface="+mn-lt"/>
              <a:ea typeface="+mn-ea"/>
              <a:cs typeface="+mn-cs"/>
            </a:rPr>
            <a:t>類似団体と比較して１人当たりコストが高い状況となっている。今後においても公共施設の老朽化対策の実施により増加する見込みであることから、将来を見据えた計画的・効率的な事業の実施により財政負担の軽減・平準化を図っていく。</a:t>
          </a:r>
          <a:endParaRPr lang="ja-JP" altLang="ja-JP" sz="8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dk1"/>
              </a:solidFill>
              <a:effectLst/>
              <a:latin typeface="+mn-lt"/>
              <a:ea typeface="+mn-ea"/>
              <a:cs typeface="+mn-cs"/>
            </a:rPr>
            <a:t>　</a:t>
          </a:r>
          <a:r>
            <a:rPr kumimoji="1" lang="ja-JP" altLang="ja-JP" sz="800" baseline="0">
              <a:solidFill>
                <a:schemeClr val="dk1"/>
              </a:solidFill>
              <a:effectLst/>
              <a:latin typeface="+mn-lt"/>
              <a:ea typeface="+mn-ea"/>
              <a:cs typeface="+mn-cs"/>
            </a:rPr>
            <a:t> </a:t>
          </a:r>
          <a:r>
            <a:rPr kumimoji="1" lang="ja-JP" altLang="en-US" sz="800" baseline="0">
              <a:solidFill>
                <a:schemeClr val="dk1"/>
              </a:solidFill>
              <a:effectLst/>
              <a:latin typeface="+mn-lt"/>
              <a:ea typeface="+mn-ea"/>
              <a:cs typeface="+mn-cs"/>
            </a:rPr>
            <a:t>公債費</a:t>
          </a:r>
          <a:r>
            <a:rPr kumimoji="1" lang="ja-JP" altLang="ja-JP" sz="800" baseline="0">
              <a:solidFill>
                <a:schemeClr val="dk1"/>
              </a:solidFill>
              <a:effectLst/>
              <a:latin typeface="+mn-lt"/>
              <a:ea typeface="+mn-ea"/>
              <a:cs typeface="+mn-cs"/>
            </a:rPr>
            <a:t>は住民１人あたり</a:t>
          </a:r>
          <a:r>
            <a:rPr kumimoji="1" lang="en-US" altLang="ja-JP" sz="800" baseline="0">
              <a:solidFill>
                <a:schemeClr val="dk1"/>
              </a:solidFill>
              <a:effectLst/>
              <a:latin typeface="+mn-lt"/>
              <a:ea typeface="+mn-ea"/>
              <a:cs typeface="+mn-cs"/>
            </a:rPr>
            <a:t>222,973</a:t>
          </a:r>
          <a:r>
            <a:rPr kumimoji="1" lang="ja-JP" altLang="ja-JP" sz="800" baseline="0">
              <a:solidFill>
                <a:schemeClr val="dk1"/>
              </a:solidFill>
              <a:effectLst/>
              <a:latin typeface="+mn-lt"/>
              <a:ea typeface="+mn-ea"/>
              <a:cs typeface="+mn-cs"/>
            </a:rPr>
            <a:t>円と</a:t>
          </a:r>
          <a:r>
            <a:rPr kumimoji="1" lang="ja-JP" altLang="ja-JP" sz="800">
              <a:solidFill>
                <a:schemeClr val="dk1"/>
              </a:solidFill>
              <a:effectLst/>
              <a:latin typeface="+mn-lt"/>
              <a:ea typeface="+mn-ea"/>
              <a:cs typeface="+mn-cs"/>
            </a:rPr>
            <a:t>なっており、近年、老朽化した公共施設改修・更新のため発行した地方債の元利償還金の増加により増加傾向にあり、類似団体と比較して１人当たりコストが高い状況となっている。 今後においても、公共施設の老朽化対策として地方債発行額が増加し元利償還金が増加する見込みであることから、今後においては、事業の緊急性・必要性を的確に把握し、将来を見据えた計画的・効率的な事業の実施により財政負担の軽減・平準化を図っていく。</a:t>
          </a:r>
          <a:endParaRPr lang="ja-JP" altLang="ja-JP" sz="800">
            <a:effectLst/>
          </a:endParaRPr>
        </a:p>
        <a:p>
          <a:r>
            <a:rPr lang="ja-JP" altLang="ja-JP" sz="800">
              <a:solidFill>
                <a:schemeClr val="dk1"/>
              </a:solidFill>
              <a:effectLst/>
              <a:latin typeface="+mn-lt"/>
              <a:ea typeface="+mn-ea"/>
              <a:cs typeface="+mn-cs"/>
            </a:rPr>
            <a:t>　</a:t>
          </a:r>
          <a:r>
            <a:rPr lang="ja-JP" altLang="ja-JP" sz="800" baseline="0">
              <a:solidFill>
                <a:schemeClr val="dk1"/>
              </a:solidFill>
              <a:effectLst/>
              <a:latin typeface="+mn-lt"/>
              <a:ea typeface="+mn-ea"/>
              <a:cs typeface="+mn-cs"/>
            </a:rPr>
            <a:t> </a:t>
          </a:r>
          <a:r>
            <a:rPr kumimoji="1" lang="ja-JP" altLang="ja-JP" sz="800" baseline="0">
              <a:solidFill>
                <a:schemeClr val="dk1"/>
              </a:solidFill>
              <a:effectLst/>
              <a:latin typeface="+mn-lt"/>
              <a:ea typeface="+mn-ea"/>
              <a:cs typeface="+mn-cs"/>
            </a:rPr>
            <a:t>繰出</a:t>
          </a:r>
          <a:r>
            <a:rPr kumimoji="1" lang="ja-JP" altLang="ja-JP" sz="800">
              <a:solidFill>
                <a:schemeClr val="dk1"/>
              </a:solidFill>
              <a:effectLst/>
              <a:latin typeface="+mn-lt"/>
              <a:ea typeface="+mn-ea"/>
              <a:cs typeface="+mn-cs"/>
            </a:rPr>
            <a:t>金は住民１人あたり</a:t>
          </a:r>
          <a:r>
            <a:rPr kumimoji="1" lang="en-US" altLang="ja-JP" sz="800">
              <a:solidFill>
                <a:schemeClr val="dk1"/>
              </a:solidFill>
              <a:effectLst/>
              <a:latin typeface="+mn-lt"/>
              <a:ea typeface="+mn-ea"/>
              <a:cs typeface="+mn-cs"/>
            </a:rPr>
            <a:t>113,799</a:t>
          </a:r>
          <a:r>
            <a:rPr kumimoji="1" lang="ja-JP" altLang="ja-JP" sz="800">
              <a:solidFill>
                <a:schemeClr val="dk1"/>
              </a:solidFill>
              <a:effectLst/>
              <a:latin typeface="+mn-lt"/>
              <a:ea typeface="+mn-ea"/>
              <a:cs typeface="+mn-cs"/>
            </a:rPr>
            <a:t>円となっており、近年</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増加傾向にあ</a:t>
          </a:r>
          <a:r>
            <a:rPr kumimoji="1" lang="ja-JP" altLang="en-US" sz="800">
              <a:solidFill>
                <a:schemeClr val="dk1"/>
              </a:solidFill>
              <a:effectLst/>
              <a:latin typeface="+mn-lt"/>
              <a:ea typeface="+mn-ea"/>
              <a:cs typeface="+mn-cs"/>
            </a:rPr>
            <a:t>るうえ</a:t>
          </a:r>
          <a:r>
            <a:rPr kumimoji="1" lang="ja-JP" altLang="ja-JP" sz="800">
              <a:solidFill>
                <a:schemeClr val="dk1"/>
              </a:solidFill>
              <a:effectLst/>
              <a:latin typeface="+mn-lt"/>
              <a:ea typeface="+mn-ea"/>
              <a:cs typeface="+mn-cs"/>
            </a:rPr>
            <a:t>類似団体と比較して１人当たりコスト</a:t>
          </a:r>
          <a:r>
            <a:rPr kumimoji="1" lang="ja-JP" altLang="en-US" sz="800">
              <a:solidFill>
                <a:schemeClr val="dk1"/>
              </a:solidFill>
              <a:effectLst/>
              <a:latin typeface="+mn-lt"/>
              <a:ea typeface="+mn-ea"/>
              <a:cs typeface="+mn-cs"/>
            </a:rPr>
            <a:t>高い</a:t>
          </a:r>
          <a:r>
            <a:rPr kumimoji="1" lang="ja-JP" altLang="ja-JP" sz="800">
              <a:solidFill>
                <a:schemeClr val="dk1"/>
              </a:solidFill>
              <a:effectLst/>
              <a:latin typeface="+mn-lt"/>
              <a:ea typeface="+mn-ea"/>
              <a:cs typeface="+mn-cs"/>
            </a:rPr>
            <a:t>状況となっ</a:t>
          </a:r>
          <a:r>
            <a:rPr kumimoji="1" lang="ja-JP" altLang="en-US" sz="800">
              <a:solidFill>
                <a:schemeClr val="dk1"/>
              </a:solidFill>
              <a:effectLst/>
              <a:latin typeface="+mn-lt"/>
              <a:ea typeface="+mn-ea"/>
              <a:cs typeface="+mn-cs"/>
            </a:rPr>
            <a:t>ており</a:t>
          </a:r>
          <a:r>
            <a:rPr kumimoji="1" lang="ja-JP" altLang="ja-JP" sz="800">
              <a:solidFill>
                <a:schemeClr val="dk1"/>
              </a:solidFill>
              <a:effectLst/>
              <a:latin typeface="+mn-lt"/>
              <a:ea typeface="+mn-ea"/>
              <a:cs typeface="+mn-cs"/>
            </a:rPr>
            <a:t>、、今後においては、特別会計においても効率的に事業を実施するなど、繰出金の抑制に努める。</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1,868
1,866
158.70
3,685,110
3,571,893
68,650
1,629,286
4,377,517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36735</xdr:rowOff>
    </xdr:from>
    <xdr:to>
      <xdr:col>24</xdr:col>
      <xdr:colOff>63500</xdr:colOff>
      <xdr:row>36</xdr:row>
      <xdr:rowOff>45193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208935"/>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45193</xdr:rowOff>
    </xdr:from>
    <xdr:to>
      <xdr:col>19</xdr:col>
      <xdr:colOff>177800</xdr:colOff>
      <xdr:row>36</xdr:row>
      <xdr:rowOff>62281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217393"/>
          <a:ext cx="889000" cy="1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8808</xdr:rowOff>
    </xdr:from>
    <xdr:to>
      <xdr:col>15</xdr:col>
      <xdr:colOff>50800</xdr:colOff>
      <xdr:row>36</xdr:row>
      <xdr:rowOff>62281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181008"/>
          <a:ext cx="889000" cy="5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8808</xdr:rowOff>
    </xdr:from>
    <xdr:to>
      <xdr:col>10</xdr:col>
      <xdr:colOff>114300</xdr:colOff>
      <xdr:row>36</xdr:row>
      <xdr:rowOff>45688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181008"/>
          <a:ext cx="889000" cy="3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157385</xdr:rowOff>
    </xdr:from>
    <xdr:to>
      <xdr:col>24</xdr:col>
      <xdr:colOff>114300</xdr:colOff>
      <xdr:row>36</xdr:row>
      <xdr:rowOff>87535</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5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8812</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0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165843</xdr:rowOff>
    </xdr:from>
    <xdr:to>
      <xdr:col>20</xdr:col>
      <xdr:colOff>38100</xdr:colOff>
      <xdr:row>36</xdr:row>
      <xdr:rowOff>95993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16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112520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4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11481</xdr:rowOff>
    </xdr:from>
    <xdr:to>
      <xdr:col>15</xdr:col>
      <xdr:colOff>101600</xdr:colOff>
      <xdr:row>36</xdr:row>
      <xdr:rowOff>113081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8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129608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5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129458</xdr:rowOff>
    </xdr:from>
    <xdr:to>
      <xdr:col>10</xdr:col>
      <xdr:colOff>165100</xdr:colOff>
      <xdr:row>36</xdr:row>
      <xdr:rowOff>59608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13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76135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0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166338</xdr:rowOff>
    </xdr:from>
    <xdr:to>
      <xdr:col>6</xdr:col>
      <xdr:colOff>38100</xdr:colOff>
      <xdr:row>36</xdr:row>
      <xdr:rowOff>96488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1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113015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94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69990</xdr:rowOff>
    </xdr:from>
    <xdr:to>
      <xdr:col>24</xdr:col>
      <xdr:colOff>63500</xdr:colOff>
      <xdr:row>57</xdr:row>
      <xdr:rowOff>107003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842640"/>
          <a:ext cx="838200" cy="3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69990</xdr:rowOff>
    </xdr:from>
    <xdr:to>
      <xdr:col>19</xdr:col>
      <xdr:colOff>177800</xdr:colOff>
      <xdr:row>57</xdr:row>
      <xdr:rowOff>104342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842640"/>
          <a:ext cx="889000" cy="3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98017</xdr:rowOff>
    </xdr:from>
    <xdr:to>
      <xdr:col>15</xdr:col>
      <xdr:colOff>50800</xdr:colOff>
      <xdr:row>57</xdr:row>
      <xdr:rowOff>104342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870667"/>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98017</xdr:rowOff>
    </xdr:from>
    <xdr:to>
      <xdr:col>10</xdr:col>
      <xdr:colOff>114300</xdr:colOff>
      <xdr:row>58</xdr:row>
      <xdr:rowOff>37080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870667"/>
          <a:ext cx="889000" cy="11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60220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56203</xdr:rowOff>
    </xdr:from>
    <xdr:to>
      <xdr:col>24</xdr:col>
      <xdr:colOff>114300</xdr:colOff>
      <xdr:row>57</xdr:row>
      <xdr:rowOff>157803</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2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79080</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80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19190</xdr:rowOff>
    </xdr:from>
    <xdr:to>
      <xdr:col>20</xdr:col>
      <xdr:colOff>38100</xdr:colOff>
      <xdr:row>57</xdr:row>
      <xdr:rowOff>120790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7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137317</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56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53542</xdr:rowOff>
    </xdr:from>
    <xdr:to>
      <xdr:col>15</xdr:col>
      <xdr:colOff>101600</xdr:colOff>
      <xdr:row>57</xdr:row>
      <xdr:rowOff>155142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2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219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01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47217</xdr:rowOff>
    </xdr:from>
    <xdr:to>
      <xdr:col>10</xdr:col>
      <xdr:colOff>165100</xdr:colOff>
      <xdr:row>57</xdr:row>
      <xdr:rowOff>148817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165344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595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157730</xdr:rowOff>
    </xdr:from>
    <xdr:to>
      <xdr:col>6</xdr:col>
      <xdr:colOff>38100</xdr:colOff>
      <xdr:row>58</xdr:row>
      <xdr:rowOff>87880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3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79007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2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49710</xdr:rowOff>
    </xdr:from>
    <xdr:to>
      <xdr:col>24</xdr:col>
      <xdr:colOff>63500</xdr:colOff>
      <xdr:row>77</xdr:row>
      <xdr:rowOff>81975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51360"/>
          <a:ext cx="838200" cy="3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81975</xdr:rowOff>
    </xdr:from>
    <xdr:to>
      <xdr:col>19</xdr:col>
      <xdr:colOff>177800</xdr:colOff>
      <xdr:row>77</xdr:row>
      <xdr:rowOff>92086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83625"/>
          <a:ext cx="889000" cy="1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92086</xdr:rowOff>
    </xdr:from>
    <xdr:to>
      <xdr:col>15</xdr:col>
      <xdr:colOff>50800</xdr:colOff>
      <xdr:row>77</xdr:row>
      <xdr:rowOff>122968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93736"/>
          <a:ext cx="889000" cy="3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122968</xdr:rowOff>
    </xdr:from>
    <xdr:to>
      <xdr:col>10</xdr:col>
      <xdr:colOff>114300</xdr:colOff>
      <xdr:row>77</xdr:row>
      <xdr:rowOff>155701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24618"/>
          <a:ext cx="889000" cy="3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170360</xdr:rowOff>
    </xdr:from>
    <xdr:to>
      <xdr:col>24</xdr:col>
      <xdr:colOff>114300</xdr:colOff>
      <xdr:row>77</xdr:row>
      <xdr:rowOff>100510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0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21787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51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31175</xdr:rowOff>
    </xdr:from>
    <xdr:to>
      <xdr:col>20</xdr:col>
      <xdr:colOff>38100</xdr:colOff>
      <xdr:row>77</xdr:row>
      <xdr:rowOff>132775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3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149302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008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41286</xdr:rowOff>
    </xdr:from>
    <xdr:to>
      <xdr:col>15</xdr:col>
      <xdr:colOff>101600</xdr:colOff>
      <xdr:row>77</xdr:row>
      <xdr:rowOff>142886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4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134013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3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72168</xdr:rowOff>
    </xdr:from>
    <xdr:to>
      <xdr:col>10</xdr:col>
      <xdr:colOff>165100</xdr:colOff>
      <xdr:row>78</xdr:row>
      <xdr:rowOff>2318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7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164895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6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104901</xdr:rowOff>
    </xdr:from>
    <xdr:to>
      <xdr:col>6</xdr:col>
      <xdr:colOff>38100</xdr:colOff>
      <xdr:row>78</xdr:row>
      <xdr:rowOff>35051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0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26178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9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46884</xdr:rowOff>
    </xdr:from>
    <xdr:to>
      <xdr:col>24</xdr:col>
      <xdr:colOff>63500</xdr:colOff>
      <xdr:row>97</xdr:row>
      <xdr:rowOff>63322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677534"/>
          <a:ext cx="838200" cy="1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46884</xdr:rowOff>
    </xdr:from>
    <xdr:to>
      <xdr:col>19</xdr:col>
      <xdr:colOff>177800</xdr:colOff>
      <xdr:row>97</xdr:row>
      <xdr:rowOff>55566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677534"/>
          <a:ext cx="889000" cy="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55566</xdr:rowOff>
    </xdr:from>
    <xdr:to>
      <xdr:col>15</xdr:col>
      <xdr:colOff>50800</xdr:colOff>
      <xdr:row>97</xdr:row>
      <xdr:rowOff>69644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686216"/>
          <a:ext cx="889000" cy="1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67951</xdr:rowOff>
    </xdr:from>
    <xdr:to>
      <xdr:col>10</xdr:col>
      <xdr:colOff>114300</xdr:colOff>
      <xdr:row>97</xdr:row>
      <xdr:rowOff>69644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698601"/>
          <a:ext cx="889000" cy="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118963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12522</xdr:rowOff>
    </xdr:from>
    <xdr:to>
      <xdr:col>24</xdr:col>
      <xdr:colOff>114300</xdr:colOff>
      <xdr:row>97</xdr:row>
      <xdr:rowOff>114122</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64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35399</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94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167534</xdr:rowOff>
    </xdr:from>
    <xdr:to>
      <xdr:col>20</xdr:col>
      <xdr:colOff>38100</xdr:colOff>
      <xdr:row>97</xdr:row>
      <xdr:rowOff>97684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62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114211</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640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4766</xdr:rowOff>
    </xdr:from>
    <xdr:to>
      <xdr:col>15</xdr:col>
      <xdr:colOff>101600</xdr:colOff>
      <xdr:row>97</xdr:row>
      <xdr:rowOff>106366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63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122893</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6410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18844</xdr:rowOff>
    </xdr:from>
    <xdr:to>
      <xdr:col>10</xdr:col>
      <xdr:colOff>165100</xdr:colOff>
      <xdr:row>97</xdr:row>
      <xdr:rowOff>120444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64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136971</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642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17151</xdr:rowOff>
    </xdr:from>
    <xdr:to>
      <xdr:col>6</xdr:col>
      <xdr:colOff>38100</xdr:colOff>
      <xdr:row>97</xdr:row>
      <xdr:rowOff>118751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64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109878</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30795" y="1674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98334</xdr:rowOff>
    </xdr:from>
    <xdr:to>
      <xdr:col>55</xdr:col>
      <xdr:colOff>0</xdr:colOff>
      <xdr:row>39</xdr:row>
      <xdr:rowOff>98552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84884"/>
          <a:ext cx="8382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98116</xdr:rowOff>
    </xdr:from>
    <xdr:to>
      <xdr:col>50</xdr:col>
      <xdr:colOff>114300</xdr:colOff>
      <xdr:row>39</xdr:row>
      <xdr:rowOff>98334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84666"/>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98116</xdr:rowOff>
    </xdr:from>
    <xdr:to>
      <xdr:col>45</xdr:col>
      <xdr:colOff>177800</xdr:colOff>
      <xdr:row>39</xdr:row>
      <xdr:rowOff>98552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784666"/>
          <a:ext cx="8890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98552</xdr:rowOff>
    </xdr:from>
    <xdr:to>
      <xdr:col>41</xdr:col>
      <xdr:colOff>50800</xdr:colOff>
      <xdr:row>39</xdr:row>
      <xdr:rowOff>98552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85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47752</xdr:rowOff>
    </xdr:from>
    <xdr:to>
      <xdr:col>55</xdr:col>
      <xdr:colOff>50800</xdr:colOff>
      <xdr:row>39</xdr:row>
      <xdr:rowOff>149352</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140588</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556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47534</xdr:rowOff>
    </xdr:from>
    <xdr:to>
      <xdr:col>50</xdr:col>
      <xdr:colOff>165100</xdr:colOff>
      <xdr:row>39</xdr:row>
      <xdr:rowOff>149134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3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140261</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8268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47316</xdr:rowOff>
    </xdr:from>
    <xdr:to>
      <xdr:col>46</xdr:col>
      <xdr:colOff>38100</xdr:colOff>
      <xdr:row>39</xdr:row>
      <xdr:rowOff>148916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3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140043</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8265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47752</xdr:rowOff>
    </xdr:from>
    <xdr:to>
      <xdr:col>41</xdr:col>
      <xdr:colOff>101600</xdr:colOff>
      <xdr:row>39</xdr:row>
      <xdr:rowOff>149352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140479</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47752</xdr:rowOff>
    </xdr:from>
    <xdr:to>
      <xdr:col>36</xdr:col>
      <xdr:colOff>165100</xdr:colOff>
      <xdr:row>39</xdr:row>
      <xdr:rowOff>149352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140479</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144176</xdr:rowOff>
    </xdr:from>
    <xdr:to>
      <xdr:col>55</xdr:col>
      <xdr:colOff>0</xdr:colOff>
      <xdr:row>57</xdr:row>
      <xdr:rowOff>163848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16826"/>
          <a:ext cx="838200" cy="1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21110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65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163848</xdr:rowOff>
    </xdr:from>
    <xdr:to>
      <xdr:col>50</xdr:col>
      <xdr:colOff>114300</xdr:colOff>
      <xdr:row>57</xdr:row>
      <xdr:rowOff>164533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36498"/>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125600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1006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116784</xdr:rowOff>
    </xdr:from>
    <xdr:to>
      <xdr:col>45</xdr:col>
      <xdr:colOff>177800</xdr:colOff>
      <xdr:row>57</xdr:row>
      <xdr:rowOff>164533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889434"/>
          <a:ext cx="889000" cy="4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126801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1007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116784</xdr:rowOff>
    </xdr:from>
    <xdr:to>
      <xdr:col>41</xdr:col>
      <xdr:colOff>50800</xdr:colOff>
      <xdr:row>58</xdr:row>
      <xdr:rowOff>59760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889434"/>
          <a:ext cx="889000" cy="11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142191</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1008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126375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93376</xdr:rowOff>
    </xdr:from>
    <xdr:to>
      <xdr:col>55</xdr:col>
      <xdr:colOff>50800</xdr:colOff>
      <xdr:row>58</xdr:row>
      <xdr:rowOff>23526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6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116253</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17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113048</xdr:rowOff>
    </xdr:from>
    <xdr:to>
      <xdr:col>50</xdr:col>
      <xdr:colOff>165100</xdr:colOff>
      <xdr:row>58</xdr:row>
      <xdr:rowOff>43198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8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59725</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660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113733</xdr:rowOff>
    </xdr:from>
    <xdr:to>
      <xdr:col>46</xdr:col>
      <xdr:colOff>38100</xdr:colOff>
      <xdr:row>58</xdr:row>
      <xdr:rowOff>43883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8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60410</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661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65984</xdr:rowOff>
    </xdr:from>
    <xdr:to>
      <xdr:col>41</xdr:col>
      <xdr:colOff>101600</xdr:colOff>
      <xdr:row>57</xdr:row>
      <xdr:rowOff>167584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12661</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613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8960</xdr:rowOff>
    </xdr:from>
    <xdr:to>
      <xdr:col>36</xdr:col>
      <xdr:colOff>165100</xdr:colOff>
      <xdr:row>58</xdr:row>
      <xdr:rowOff>110560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5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127087</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728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32303</xdr:rowOff>
    </xdr:from>
    <xdr:to>
      <xdr:col>55</xdr:col>
      <xdr:colOff>0</xdr:colOff>
      <xdr:row>75</xdr:row>
      <xdr:rowOff>8493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2205253"/>
          <a:ext cx="838200" cy="66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32303</xdr:rowOff>
    </xdr:from>
    <xdr:to>
      <xdr:col>50</xdr:col>
      <xdr:colOff>114300</xdr:colOff>
      <xdr:row>76</xdr:row>
      <xdr:rowOff>8217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2205253"/>
          <a:ext cx="889000" cy="83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8217</xdr:rowOff>
    </xdr:from>
    <xdr:to>
      <xdr:col>45</xdr:col>
      <xdr:colOff>177800</xdr:colOff>
      <xdr:row>77</xdr:row>
      <xdr:rowOff>115788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038417"/>
          <a:ext cx="889000" cy="27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113436</xdr:rowOff>
    </xdr:from>
    <xdr:to>
      <xdr:col>41</xdr:col>
      <xdr:colOff>50800</xdr:colOff>
      <xdr:row>77</xdr:row>
      <xdr:rowOff>115788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315086"/>
          <a:ext cx="889000" cy="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71471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4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72558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44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129143</xdr:rowOff>
    </xdr:from>
    <xdr:to>
      <xdr:col>55</xdr:col>
      <xdr:colOff>50800</xdr:colOff>
      <xdr:row>75</xdr:row>
      <xdr:rowOff>59293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81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152020</xdr:rowOff>
    </xdr:from>
    <xdr:ext cx="599010"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66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152953</xdr:rowOff>
    </xdr:from>
    <xdr:to>
      <xdr:col>50</xdr:col>
      <xdr:colOff>165100</xdr:colOff>
      <xdr:row>71</xdr:row>
      <xdr:rowOff>83103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15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99630</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39795" y="119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128866</xdr:rowOff>
    </xdr:from>
    <xdr:to>
      <xdr:col>46</xdr:col>
      <xdr:colOff>38100</xdr:colOff>
      <xdr:row>76</xdr:row>
      <xdr:rowOff>59017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9876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75543</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50795" y="1276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64988</xdr:rowOff>
    </xdr:from>
    <xdr:to>
      <xdr:col>41</xdr:col>
      <xdr:colOff>101600</xdr:colOff>
      <xdr:row>77</xdr:row>
      <xdr:rowOff>166588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6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11665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04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62636</xdr:rowOff>
    </xdr:from>
    <xdr:to>
      <xdr:col>36</xdr:col>
      <xdr:colOff>165100</xdr:colOff>
      <xdr:row>77</xdr:row>
      <xdr:rowOff>164236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9313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03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111869</xdr:rowOff>
    </xdr:from>
    <xdr:to>
      <xdr:col>55</xdr:col>
      <xdr:colOff>0</xdr:colOff>
      <xdr:row>97</xdr:row>
      <xdr:rowOff>137291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742519"/>
          <a:ext cx="838200" cy="2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80742</xdr:rowOff>
    </xdr:from>
    <xdr:to>
      <xdr:col>50</xdr:col>
      <xdr:colOff>114300</xdr:colOff>
      <xdr:row>97</xdr:row>
      <xdr:rowOff>111869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711392"/>
          <a:ext cx="889000" cy="3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80742</xdr:rowOff>
    </xdr:from>
    <xdr:to>
      <xdr:col>45</xdr:col>
      <xdr:colOff>177800</xdr:colOff>
      <xdr:row>97</xdr:row>
      <xdr:rowOff>104406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711392"/>
          <a:ext cx="889000" cy="2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153571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78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71653</xdr:rowOff>
    </xdr:from>
    <xdr:to>
      <xdr:col>41</xdr:col>
      <xdr:colOff>50800</xdr:colOff>
      <xdr:row>97</xdr:row>
      <xdr:rowOff>104406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702303"/>
          <a:ext cx="889000" cy="3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161859</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7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146631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77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86491</xdr:rowOff>
    </xdr:from>
    <xdr:to>
      <xdr:col>55</xdr:col>
      <xdr:colOff>50800</xdr:colOff>
      <xdr:row>98</xdr:row>
      <xdr:rowOff>16641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1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41960</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7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61069</xdr:rowOff>
    </xdr:from>
    <xdr:to>
      <xdr:col>50</xdr:col>
      <xdr:colOff>165100</xdr:colOff>
      <xdr:row>97</xdr:row>
      <xdr:rowOff>162669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9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153796</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784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29942</xdr:rowOff>
    </xdr:from>
    <xdr:to>
      <xdr:col>46</xdr:col>
      <xdr:colOff>38100</xdr:colOff>
      <xdr:row>97</xdr:row>
      <xdr:rowOff>131542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6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148069</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43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53606</xdr:rowOff>
    </xdr:from>
    <xdr:to>
      <xdr:col>41</xdr:col>
      <xdr:colOff>101600</xdr:colOff>
      <xdr:row>97</xdr:row>
      <xdr:rowOff>155206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283</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459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20853</xdr:rowOff>
    </xdr:from>
    <xdr:to>
      <xdr:col>36</xdr:col>
      <xdr:colOff>165100</xdr:colOff>
      <xdr:row>97</xdr:row>
      <xdr:rowOff>122453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5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138980</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42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15456</xdr:rowOff>
    </xdr:from>
    <xdr:to>
      <xdr:col>85</xdr:col>
      <xdr:colOff>127000</xdr:colOff>
      <xdr:row>38</xdr:row>
      <xdr:rowOff>94062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530556"/>
          <a:ext cx="838200" cy="7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20095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535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94062</xdr:rowOff>
    </xdr:from>
    <xdr:to>
      <xdr:col>81</xdr:col>
      <xdr:colOff>50800</xdr:colOff>
      <xdr:row>38</xdr:row>
      <xdr:rowOff>103062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609162"/>
          <a:ext cx="889000" cy="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150841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80182</xdr:rowOff>
    </xdr:from>
    <xdr:to>
      <xdr:col>76</xdr:col>
      <xdr:colOff>114300</xdr:colOff>
      <xdr:row>38</xdr:row>
      <xdr:rowOff>103062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423832"/>
          <a:ext cx="889000" cy="19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80182</xdr:rowOff>
    </xdr:from>
    <xdr:to>
      <xdr:col>71</xdr:col>
      <xdr:colOff>177800</xdr:colOff>
      <xdr:row>38</xdr:row>
      <xdr:rowOff>26994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423832"/>
          <a:ext cx="889000" cy="11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144780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65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118840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6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136106</xdr:rowOff>
    </xdr:from>
    <xdr:to>
      <xdr:col>85</xdr:col>
      <xdr:colOff>177800</xdr:colOff>
      <xdr:row>38</xdr:row>
      <xdr:rowOff>66256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7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158983</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3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43262</xdr:rowOff>
    </xdr:from>
    <xdr:to>
      <xdr:col>81</xdr:col>
      <xdr:colOff>101600</xdr:colOff>
      <xdr:row>38</xdr:row>
      <xdr:rowOff>144862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5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161389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33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52262</xdr:rowOff>
    </xdr:from>
    <xdr:to>
      <xdr:col>76</xdr:col>
      <xdr:colOff>165100</xdr:colOff>
      <xdr:row>38</xdr:row>
      <xdr:rowOff>153862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6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170389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34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29382</xdr:rowOff>
    </xdr:from>
    <xdr:to>
      <xdr:col>72</xdr:col>
      <xdr:colOff>38100</xdr:colOff>
      <xdr:row>37</xdr:row>
      <xdr:rowOff>130982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37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147509</xdr:rowOff>
    </xdr:from>
    <xdr:ext cx="59901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03795" y="6148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147644</xdr:rowOff>
    </xdr:from>
    <xdr:to>
      <xdr:col>67</xdr:col>
      <xdr:colOff>101600</xdr:colOff>
      <xdr:row>38</xdr:row>
      <xdr:rowOff>77794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9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94321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26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53180</xdr:rowOff>
    </xdr:from>
    <xdr:to>
      <xdr:col>85</xdr:col>
      <xdr:colOff>127000</xdr:colOff>
      <xdr:row>57</xdr:row>
      <xdr:rowOff>90768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825830"/>
          <a:ext cx="838200" cy="3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78728</xdr:rowOff>
    </xdr:from>
    <xdr:to>
      <xdr:col>81</xdr:col>
      <xdr:colOff>50800</xdr:colOff>
      <xdr:row>57</xdr:row>
      <xdr:rowOff>90768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592300" y="9851378"/>
          <a:ext cx="889000" cy="1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78728</xdr:rowOff>
    </xdr:from>
    <xdr:to>
      <xdr:col>76</xdr:col>
      <xdr:colOff>114300</xdr:colOff>
      <xdr:row>57</xdr:row>
      <xdr:rowOff>94352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851378"/>
          <a:ext cx="889000" cy="1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40243</xdr:rowOff>
    </xdr:from>
    <xdr:to>
      <xdr:col>71</xdr:col>
      <xdr:colOff>177800</xdr:colOff>
      <xdr:row>57</xdr:row>
      <xdr:rowOff>94352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641443"/>
          <a:ext cx="889000" cy="22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61379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83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2380</xdr:rowOff>
    </xdr:from>
    <xdr:to>
      <xdr:col>85</xdr:col>
      <xdr:colOff>177800</xdr:colOff>
      <xdr:row>57</xdr:row>
      <xdr:rowOff>103980</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7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152257</xdr:rowOff>
    </xdr:from>
    <xdr:ext cx="599010"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53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39968</xdr:rowOff>
    </xdr:from>
    <xdr:to>
      <xdr:col>81</xdr:col>
      <xdr:colOff>101600</xdr:colOff>
      <xdr:row>57</xdr:row>
      <xdr:rowOff>141568</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81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132695</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9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27928</xdr:rowOff>
    </xdr:from>
    <xdr:to>
      <xdr:col>76</xdr:col>
      <xdr:colOff>165100</xdr:colOff>
      <xdr:row>57</xdr:row>
      <xdr:rowOff>129528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8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120655</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5" y="9893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43552</xdr:rowOff>
    </xdr:from>
    <xdr:to>
      <xdr:col>72</xdr:col>
      <xdr:colOff>38100</xdr:colOff>
      <xdr:row>57</xdr:row>
      <xdr:rowOff>145152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1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136279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0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160893</xdr:rowOff>
    </xdr:from>
    <xdr:to>
      <xdr:col>67</xdr:col>
      <xdr:colOff>101600</xdr:colOff>
      <xdr:row>56</xdr:row>
      <xdr:rowOff>91043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59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107570</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14795" y="936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155564</xdr:rowOff>
    </xdr:from>
    <xdr:to>
      <xdr:col>85</xdr:col>
      <xdr:colOff>127000</xdr:colOff>
      <xdr:row>79</xdr:row>
      <xdr:rowOff>44442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528664"/>
          <a:ext cx="838200" cy="6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44439</xdr:rowOff>
    </xdr:from>
    <xdr:to>
      <xdr:col>81</xdr:col>
      <xdr:colOff>50800</xdr:colOff>
      <xdr:row>79</xdr:row>
      <xdr:rowOff>44442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88989"/>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44431</xdr:rowOff>
    </xdr:from>
    <xdr:to>
      <xdr:col>76</xdr:col>
      <xdr:colOff>114300</xdr:colOff>
      <xdr:row>79</xdr:row>
      <xdr:rowOff>44439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88981"/>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33896</xdr:rowOff>
    </xdr:from>
    <xdr:to>
      <xdr:col>71</xdr:col>
      <xdr:colOff>177800</xdr:colOff>
      <xdr:row>79</xdr:row>
      <xdr:rowOff>44431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78446"/>
          <a:ext cx="889000" cy="1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104764</xdr:rowOff>
    </xdr:from>
    <xdr:to>
      <xdr:col>85</xdr:col>
      <xdr:colOff>177800</xdr:colOff>
      <xdr:row>79</xdr:row>
      <xdr:rowOff>34914</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4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70431</xdr:rowOff>
    </xdr:from>
    <xdr:ext cx="534377"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4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165092</xdr:rowOff>
    </xdr:from>
    <xdr:to>
      <xdr:col>81</xdr:col>
      <xdr:colOff>101600</xdr:colOff>
      <xdr:row>79</xdr:row>
      <xdr:rowOff>95242</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86369</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630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165089</xdr:rowOff>
    </xdr:from>
    <xdr:to>
      <xdr:col>76</xdr:col>
      <xdr:colOff>165100</xdr:colOff>
      <xdr:row>79</xdr:row>
      <xdr:rowOff>95239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86366</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63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165081</xdr:rowOff>
    </xdr:from>
    <xdr:to>
      <xdr:col>72</xdr:col>
      <xdr:colOff>38100</xdr:colOff>
      <xdr:row>79</xdr:row>
      <xdr:rowOff>95231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86358</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630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154546</xdr:rowOff>
    </xdr:from>
    <xdr:to>
      <xdr:col>67</xdr:col>
      <xdr:colOff>101600</xdr:colOff>
      <xdr:row>79</xdr:row>
      <xdr:rowOff>84696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2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75823</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62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114067</xdr:rowOff>
    </xdr:from>
    <xdr:to>
      <xdr:col>85</xdr:col>
      <xdr:colOff>127000</xdr:colOff>
      <xdr:row>96</xdr:row>
      <xdr:rowOff>134037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573267"/>
          <a:ext cx="838200" cy="1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114067</xdr:rowOff>
    </xdr:from>
    <xdr:to>
      <xdr:col>81</xdr:col>
      <xdr:colOff>50800</xdr:colOff>
      <xdr:row>96</xdr:row>
      <xdr:rowOff>142466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573267"/>
          <a:ext cx="889000" cy="2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142466</xdr:rowOff>
    </xdr:from>
    <xdr:to>
      <xdr:col>76</xdr:col>
      <xdr:colOff>114300</xdr:colOff>
      <xdr:row>96</xdr:row>
      <xdr:rowOff>157003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601666"/>
          <a:ext cx="889000" cy="1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150759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144387</xdr:rowOff>
    </xdr:from>
    <xdr:to>
      <xdr:col>71</xdr:col>
      <xdr:colOff>177800</xdr:colOff>
      <xdr:row>96</xdr:row>
      <xdr:rowOff>157003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603587"/>
          <a:ext cx="889000" cy="1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150643</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145344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83237</xdr:rowOff>
    </xdr:from>
    <xdr:to>
      <xdr:col>85</xdr:col>
      <xdr:colOff>177800</xdr:colOff>
      <xdr:row>97</xdr:row>
      <xdr:rowOff>13387</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54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106114</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393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63267</xdr:rowOff>
    </xdr:from>
    <xdr:to>
      <xdr:col>81</xdr:col>
      <xdr:colOff>101600</xdr:colOff>
      <xdr:row>96</xdr:row>
      <xdr:rowOff>164867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5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9944</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62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91666</xdr:rowOff>
    </xdr:from>
    <xdr:to>
      <xdr:col>76</xdr:col>
      <xdr:colOff>165100</xdr:colOff>
      <xdr:row>97</xdr:row>
      <xdr:rowOff>21816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55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38343</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632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106203</xdr:rowOff>
    </xdr:from>
    <xdr:to>
      <xdr:col>72</xdr:col>
      <xdr:colOff>38100</xdr:colOff>
      <xdr:row>97</xdr:row>
      <xdr:rowOff>36353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56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52880</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634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93587</xdr:rowOff>
    </xdr:from>
    <xdr:to>
      <xdr:col>67</xdr:col>
      <xdr:colOff>101600</xdr:colOff>
      <xdr:row>97</xdr:row>
      <xdr:rowOff>23737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55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40264</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6328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950">
              <a:solidFill>
                <a:schemeClr val="dk1"/>
              </a:solidFill>
              <a:effectLst/>
              <a:latin typeface="+mn-lt"/>
              <a:ea typeface="+mn-ea"/>
              <a:cs typeface="+mn-cs"/>
            </a:rPr>
            <a:t>総務費は住民１人あたり</a:t>
          </a:r>
          <a:r>
            <a:rPr kumimoji="1" lang="en-US" altLang="ja-JP" sz="950">
              <a:solidFill>
                <a:schemeClr val="dk1"/>
              </a:solidFill>
              <a:effectLst/>
              <a:latin typeface="+mn-lt"/>
              <a:ea typeface="+mn-ea"/>
              <a:cs typeface="+mn-cs"/>
            </a:rPr>
            <a:t>446,517</a:t>
          </a:r>
          <a:r>
            <a:rPr kumimoji="1" lang="ja-JP" altLang="ja-JP" sz="950">
              <a:solidFill>
                <a:schemeClr val="dk1"/>
              </a:solidFill>
              <a:effectLst/>
              <a:latin typeface="+mn-lt"/>
              <a:ea typeface="+mn-ea"/>
              <a:cs typeface="+mn-cs"/>
            </a:rPr>
            <a:t>円となっており、平成</a:t>
          </a:r>
          <a:r>
            <a:rPr kumimoji="1" lang="en-US" altLang="ja-JP" sz="950">
              <a:solidFill>
                <a:schemeClr val="dk1"/>
              </a:solidFill>
              <a:effectLst/>
              <a:latin typeface="+mn-lt"/>
              <a:ea typeface="+mn-ea"/>
              <a:cs typeface="+mn-cs"/>
            </a:rPr>
            <a:t>30</a:t>
          </a:r>
          <a:r>
            <a:rPr kumimoji="1" lang="ja-JP" altLang="ja-JP" sz="950">
              <a:solidFill>
                <a:schemeClr val="dk1"/>
              </a:solidFill>
              <a:effectLst/>
              <a:latin typeface="+mn-lt"/>
              <a:ea typeface="+mn-ea"/>
              <a:cs typeface="+mn-cs"/>
            </a:rPr>
            <a:t>年度においては</a:t>
          </a:r>
          <a:r>
            <a:rPr kumimoji="1" lang="ja-JP" altLang="en-US" sz="950">
              <a:solidFill>
                <a:schemeClr val="dk1"/>
              </a:solidFill>
              <a:effectLst/>
              <a:latin typeface="+mn-lt"/>
              <a:ea typeface="+mn-ea"/>
              <a:cs typeface="+mn-cs"/>
            </a:rPr>
            <a:t>、</a:t>
          </a:r>
          <a:r>
            <a:rPr kumimoji="1" lang="ja-JP" altLang="ja-JP" sz="950">
              <a:solidFill>
                <a:schemeClr val="dk1"/>
              </a:solidFill>
              <a:effectLst/>
              <a:latin typeface="+mn-lt"/>
              <a:ea typeface="+mn-ea"/>
              <a:cs typeface="+mn-cs"/>
            </a:rPr>
            <a:t>ふるさと納税納税推進事業費の減などにより</a:t>
          </a:r>
          <a:r>
            <a:rPr kumimoji="1" lang="ja-JP" altLang="en-US" sz="950">
              <a:solidFill>
                <a:schemeClr val="dk1"/>
              </a:solidFill>
              <a:effectLst/>
              <a:latin typeface="+mn-lt"/>
              <a:ea typeface="+mn-ea"/>
              <a:cs typeface="+mn-cs"/>
            </a:rPr>
            <a:t>減少したものの、</a:t>
          </a:r>
          <a:r>
            <a:rPr kumimoji="1" lang="ja-JP" altLang="ja-JP" sz="950">
              <a:solidFill>
                <a:schemeClr val="dk1"/>
              </a:solidFill>
              <a:effectLst/>
              <a:latin typeface="+mn-lt"/>
              <a:ea typeface="+mn-ea"/>
              <a:cs typeface="+mn-cs"/>
            </a:rPr>
            <a:t>近年、ふるさと納税推進事業や地方創生、定住促進関連事業費の増加により増加傾向にあり、類似団体と比較して１人当たりコストが高い状況となっている。今後においては、事務事業の点検・見直し等により経費削減に努めつつ各種事業を推進していく。</a:t>
          </a:r>
          <a:endParaRPr lang="ja-JP" altLang="ja-JP" sz="950">
            <a:effectLst/>
          </a:endParaRPr>
        </a:p>
        <a:p>
          <a:pPr eaLnBrk="1" fontAlgn="auto" latinLnBrk="0" hangingPunct="1"/>
          <a:r>
            <a:rPr kumimoji="1" lang="ja-JP" altLang="ja-JP" sz="950">
              <a:solidFill>
                <a:schemeClr val="dk1"/>
              </a:solidFill>
              <a:effectLst/>
              <a:latin typeface="+mn-lt"/>
              <a:ea typeface="+mn-ea"/>
              <a:cs typeface="+mn-cs"/>
            </a:rPr>
            <a:t>　民生費は住民１人あたり</a:t>
          </a:r>
          <a:r>
            <a:rPr kumimoji="1" lang="en-US" altLang="ja-JP" sz="950">
              <a:solidFill>
                <a:schemeClr val="dk1"/>
              </a:solidFill>
              <a:effectLst/>
              <a:latin typeface="+mn-lt"/>
              <a:ea typeface="+mn-ea"/>
              <a:cs typeface="+mn-cs"/>
            </a:rPr>
            <a:t>240,112</a:t>
          </a:r>
          <a:r>
            <a:rPr kumimoji="1" lang="ja-JP" altLang="ja-JP" sz="950">
              <a:solidFill>
                <a:schemeClr val="dk1"/>
              </a:solidFill>
              <a:effectLst/>
              <a:latin typeface="+mn-lt"/>
              <a:ea typeface="+mn-ea"/>
              <a:cs typeface="+mn-cs"/>
            </a:rPr>
            <a:t>円となっており、平成</a:t>
          </a:r>
          <a:r>
            <a:rPr kumimoji="1" lang="en-US" altLang="ja-JP" sz="950">
              <a:solidFill>
                <a:schemeClr val="dk1"/>
              </a:solidFill>
              <a:effectLst/>
              <a:latin typeface="+mn-lt"/>
              <a:ea typeface="+mn-ea"/>
              <a:cs typeface="+mn-cs"/>
            </a:rPr>
            <a:t>30</a:t>
          </a:r>
          <a:r>
            <a:rPr kumimoji="1" lang="ja-JP" altLang="ja-JP" sz="950">
              <a:solidFill>
                <a:schemeClr val="dk1"/>
              </a:solidFill>
              <a:effectLst/>
              <a:latin typeface="+mn-lt"/>
              <a:ea typeface="+mn-ea"/>
              <a:cs typeface="+mn-cs"/>
            </a:rPr>
            <a:t>年度において、子育て支援事業費や特別会計繰出金の増加などにより増加しており、類似団体と比較して１人当たりコストが高い状況となっている。</a:t>
          </a:r>
          <a:r>
            <a:rPr lang="ja-JP" altLang="ja-JP" sz="950" b="0" i="0" baseline="0">
              <a:solidFill>
                <a:schemeClr val="dk1"/>
              </a:solidFill>
              <a:effectLst/>
              <a:latin typeface="+mn-lt"/>
              <a:ea typeface="+mn-ea"/>
              <a:cs typeface="+mn-cs"/>
            </a:rPr>
            <a:t>今後においては、町の単独事業等について、事務事業の見直しや改善を図り、効率的な事業の実施に努め、</a:t>
          </a:r>
          <a:r>
            <a:rPr kumimoji="1" lang="ja-JP" altLang="ja-JP" sz="950">
              <a:solidFill>
                <a:schemeClr val="dk1"/>
              </a:solidFill>
              <a:effectLst/>
              <a:latin typeface="+mn-lt"/>
              <a:ea typeface="+mn-ea"/>
              <a:cs typeface="+mn-cs"/>
            </a:rPr>
            <a:t>特別会計においても効率的に事業を実施するなど、繰出金の抑制に努める。</a:t>
          </a:r>
          <a:endParaRPr lang="ja-JP" altLang="ja-JP" sz="950">
            <a:effectLst/>
          </a:endParaRPr>
        </a:p>
        <a:p>
          <a:pPr eaLnBrk="1" fontAlgn="auto" latinLnBrk="0" hangingPunct="1"/>
          <a:r>
            <a:rPr kumimoji="1" lang="ja-JP" altLang="ja-JP" sz="950">
              <a:solidFill>
                <a:schemeClr val="dk1"/>
              </a:solidFill>
              <a:effectLst/>
              <a:latin typeface="+mn-lt"/>
              <a:ea typeface="+mn-ea"/>
              <a:cs typeface="+mn-cs"/>
            </a:rPr>
            <a:t>　商工費は住民１人あたり</a:t>
          </a:r>
          <a:r>
            <a:rPr kumimoji="1" lang="en-US" altLang="ja-JP" sz="950">
              <a:solidFill>
                <a:schemeClr val="dk1"/>
              </a:solidFill>
              <a:effectLst/>
              <a:latin typeface="+mn-lt"/>
              <a:ea typeface="+mn-ea"/>
              <a:cs typeface="+mn-cs"/>
            </a:rPr>
            <a:t>282,396</a:t>
          </a:r>
          <a:r>
            <a:rPr kumimoji="1" lang="ja-JP" altLang="ja-JP" sz="950">
              <a:solidFill>
                <a:schemeClr val="dk1"/>
              </a:solidFill>
              <a:effectLst/>
              <a:latin typeface="+mn-lt"/>
              <a:ea typeface="+mn-ea"/>
              <a:cs typeface="+mn-cs"/>
            </a:rPr>
            <a:t>円となっており、平成</a:t>
          </a:r>
          <a:r>
            <a:rPr kumimoji="1" lang="en-US" altLang="ja-JP" sz="950">
              <a:solidFill>
                <a:schemeClr val="dk1"/>
              </a:solidFill>
              <a:effectLst/>
              <a:latin typeface="+mn-lt"/>
              <a:ea typeface="+mn-ea"/>
              <a:cs typeface="+mn-cs"/>
            </a:rPr>
            <a:t>30</a:t>
          </a:r>
          <a:r>
            <a:rPr kumimoji="1" lang="ja-JP" altLang="ja-JP" sz="950">
              <a:solidFill>
                <a:schemeClr val="dk1"/>
              </a:solidFill>
              <a:effectLst/>
              <a:latin typeface="+mn-lt"/>
              <a:ea typeface="+mn-ea"/>
              <a:cs typeface="+mn-cs"/>
            </a:rPr>
            <a:t>年度において、北竜温泉施設整備事業や商業活性化施設整備事</a:t>
          </a:r>
          <a:r>
            <a:rPr kumimoji="1" lang="ja-JP" altLang="en-US" sz="950">
              <a:solidFill>
                <a:schemeClr val="dk1"/>
              </a:solidFill>
              <a:effectLst/>
              <a:latin typeface="+mn-lt"/>
              <a:ea typeface="+mn-ea"/>
              <a:cs typeface="+mn-cs"/>
            </a:rPr>
            <a:t>業の減</a:t>
          </a:r>
          <a:r>
            <a:rPr kumimoji="1" lang="ja-JP" altLang="ja-JP" sz="950">
              <a:solidFill>
                <a:schemeClr val="dk1"/>
              </a:solidFill>
              <a:effectLst/>
              <a:latin typeface="+mn-lt"/>
              <a:ea typeface="+mn-ea"/>
              <a:cs typeface="+mn-cs"/>
            </a:rPr>
            <a:t>により大幅に</a:t>
          </a:r>
          <a:r>
            <a:rPr kumimoji="1" lang="ja-JP" altLang="en-US" sz="950">
              <a:solidFill>
                <a:schemeClr val="dk1"/>
              </a:solidFill>
              <a:effectLst/>
              <a:latin typeface="+mn-lt"/>
              <a:ea typeface="+mn-ea"/>
              <a:cs typeface="+mn-cs"/>
            </a:rPr>
            <a:t>減少したものの</a:t>
          </a:r>
          <a:r>
            <a:rPr kumimoji="1" lang="ja-JP" altLang="ja-JP" sz="950">
              <a:solidFill>
                <a:schemeClr val="dk1"/>
              </a:solidFill>
              <a:effectLst/>
              <a:latin typeface="+mn-lt"/>
              <a:ea typeface="+mn-ea"/>
              <a:cs typeface="+mn-cs"/>
            </a:rPr>
            <a:t>、</a:t>
          </a:r>
          <a:r>
            <a:rPr kumimoji="1" lang="ja-JP" altLang="en-US" sz="950">
              <a:solidFill>
                <a:schemeClr val="dk1"/>
              </a:solidFill>
              <a:effectLst/>
              <a:latin typeface="+mn-lt"/>
              <a:ea typeface="+mn-ea"/>
              <a:cs typeface="+mn-cs"/>
            </a:rPr>
            <a:t>依然として</a:t>
          </a:r>
          <a:r>
            <a:rPr kumimoji="1" lang="ja-JP" altLang="ja-JP" sz="950">
              <a:solidFill>
                <a:schemeClr val="dk1"/>
              </a:solidFill>
              <a:effectLst/>
              <a:latin typeface="+mn-lt"/>
              <a:ea typeface="+mn-ea"/>
              <a:cs typeface="+mn-cs"/>
            </a:rPr>
            <a:t>類似団体と比較して１人当たりコストが高い状況となっている。今後においては、事業の緊急性・必要性を的確に把握し、将来負担に配慮しながら計画的・効率的に事業を推進していく。</a:t>
          </a:r>
          <a:endParaRPr lang="ja-JP" altLang="ja-JP" sz="950">
            <a:effectLst/>
          </a:endParaRPr>
        </a:p>
        <a:p>
          <a:pPr eaLnBrk="1" fontAlgn="auto" latinLnBrk="0" hangingPunct="1"/>
          <a:r>
            <a:rPr kumimoji="1" lang="ja-JP" altLang="ja-JP" sz="950">
              <a:solidFill>
                <a:schemeClr val="dk1"/>
              </a:solidFill>
              <a:effectLst/>
              <a:latin typeface="+mn-lt"/>
              <a:ea typeface="+mn-ea"/>
              <a:cs typeface="+mn-cs"/>
            </a:rPr>
            <a:t>　</a:t>
          </a:r>
          <a:r>
            <a:rPr kumimoji="1" lang="ja-JP" altLang="en-US" sz="950">
              <a:solidFill>
                <a:schemeClr val="dk1"/>
              </a:solidFill>
              <a:effectLst/>
              <a:latin typeface="+mn-lt"/>
              <a:ea typeface="+mn-ea"/>
              <a:cs typeface="+mn-cs"/>
            </a:rPr>
            <a:t>教育</a:t>
          </a:r>
          <a:r>
            <a:rPr kumimoji="1" lang="ja-JP" altLang="ja-JP" sz="950">
              <a:solidFill>
                <a:schemeClr val="dk1"/>
              </a:solidFill>
              <a:effectLst/>
              <a:latin typeface="+mn-lt"/>
              <a:ea typeface="+mn-ea"/>
              <a:cs typeface="+mn-cs"/>
            </a:rPr>
            <a:t>費は住民１人あたり</a:t>
          </a:r>
          <a:r>
            <a:rPr kumimoji="1" lang="en-US" altLang="ja-JP" sz="950">
              <a:solidFill>
                <a:schemeClr val="dk1"/>
              </a:solidFill>
              <a:effectLst/>
              <a:latin typeface="+mn-lt"/>
              <a:ea typeface="+mn-ea"/>
              <a:cs typeface="+mn-cs"/>
            </a:rPr>
            <a:t>112,848</a:t>
          </a:r>
          <a:r>
            <a:rPr kumimoji="1" lang="ja-JP" altLang="ja-JP" sz="950">
              <a:solidFill>
                <a:schemeClr val="dk1"/>
              </a:solidFill>
              <a:effectLst/>
              <a:latin typeface="+mn-lt"/>
              <a:ea typeface="+mn-ea"/>
              <a:cs typeface="+mn-cs"/>
            </a:rPr>
            <a:t>円となっており、平成</a:t>
          </a:r>
          <a:r>
            <a:rPr kumimoji="1" lang="en-US" altLang="ja-JP" sz="950">
              <a:solidFill>
                <a:schemeClr val="dk1"/>
              </a:solidFill>
              <a:effectLst/>
              <a:latin typeface="+mn-lt"/>
              <a:ea typeface="+mn-ea"/>
              <a:cs typeface="+mn-cs"/>
            </a:rPr>
            <a:t>30</a:t>
          </a:r>
          <a:r>
            <a:rPr kumimoji="1" lang="ja-JP" altLang="ja-JP" sz="950">
              <a:solidFill>
                <a:schemeClr val="dk1"/>
              </a:solidFill>
              <a:effectLst/>
              <a:latin typeface="+mn-lt"/>
              <a:ea typeface="+mn-ea"/>
              <a:cs typeface="+mn-cs"/>
            </a:rPr>
            <a:t>年度において、</a:t>
          </a:r>
          <a:r>
            <a:rPr kumimoji="1" lang="ja-JP" altLang="en-US" sz="950">
              <a:solidFill>
                <a:schemeClr val="dk1"/>
              </a:solidFill>
              <a:effectLst/>
              <a:latin typeface="+mn-lt"/>
              <a:ea typeface="+mn-ea"/>
              <a:cs typeface="+mn-cs"/>
            </a:rPr>
            <a:t>生きがいセンター改修</a:t>
          </a:r>
          <a:r>
            <a:rPr kumimoji="1" lang="ja-JP" altLang="ja-JP" sz="950">
              <a:solidFill>
                <a:schemeClr val="dk1"/>
              </a:solidFill>
              <a:effectLst/>
              <a:latin typeface="+mn-lt"/>
              <a:ea typeface="+mn-ea"/>
              <a:cs typeface="+mn-cs"/>
            </a:rPr>
            <a:t>事業の</a:t>
          </a:r>
          <a:r>
            <a:rPr kumimoji="1" lang="ja-JP" altLang="en-US" sz="950">
              <a:solidFill>
                <a:schemeClr val="dk1"/>
              </a:solidFill>
              <a:effectLst/>
              <a:latin typeface="+mn-lt"/>
              <a:ea typeface="+mn-ea"/>
              <a:cs typeface="+mn-cs"/>
            </a:rPr>
            <a:t>増</a:t>
          </a:r>
          <a:r>
            <a:rPr kumimoji="1" lang="ja-JP" altLang="ja-JP" sz="950">
              <a:solidFill>
                <a:schemeClr val="dk1"/>
              </a:solidFill>
              <a:effectLst/>
              <a:latin typeface="+mn-lt"/>
              <a:ea typeface="+mn-ea"/>
              <a:cs typeface="+mn-cs"/>
            </a:rPr>
            <a:t>により</a:t>
          </a:r>
          <a:r>
            <a:rPr kumimoji="1" lang="ja-JP" altLang="en-US" sz="950">
              <a:solidFill>
                <a:schemeClr val="dk1"/>
              </a:solidFill>
              <a:effectLst/>
              <a:latin typeface="+mn-lt"/>
              <a:ea typeface="+mn-ea"/>
              <a:cs typeface="+mn-cs"/>
            </a:rPr>
            <a:t>増加</a:t>
          </a:r>
          <a:r>
            <a:rPr kumimoji="1" lang="ja-JP" altLang="ja-JP" sz="950">
              <a:solidFill>
                <a:schemeClr val="dk1"/>
              </a:solidFill>
              <a:effectLst/>
              <a:latin typeface="+mn-lt"/>
              <a:ea typeface="+mn-ea"/>
              <a:cs typeface="+mn-cs"/>
            </a:rPr>
            <a:t>し</a:t>
          </a:r>
          <a:r>
            <a:rPr kumimoji="1" lang="ja-JP" altLang="en-US" sz="950">
              <a:solidFill>
                <a:schemeClr val="dk1"/>
              </a:solidFill>
              <a:effectLst/>
              <a:latin typeface="+mn-lt"/>
              <a:ea typeface="+mn-ea"/>
              <a:cs typeface="+mn-cs"/>
            </a:rPr>
            <a:t>たものの</a:t>
          </a:r>
          <a:r>
            <a:rPr kumimoji="1" lang="ja-JP" altLang="ja-JP" sz="950">
              <a:solidFill>
                <a:schemeClr val="dk1"/>
              </a:solidFill>
              <a:effectLst/>
              <a:latin typeface="+mn-lt"/>
              <a:ea typeface="+mn-ea"/>
              <a:cs typeface="+mn-cs"/>
            </a:rPr>
            <a:t>、類似団体と比較して１人当たりコストが低い状況となっている。今後においても、事業の緊急性・必要性を的確に把握するとともに、将来負担に配慮しながら道路・橋梁・公営住宅の適正な管理及び長寿命化対策を推進していく。</a:t>
          </a:r>
          <a:endParaRPr lang="ja-JP" altLang="ja-JP" sz="95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dk1"/>
              </a:solidFill>
              <a:effectLst/>
              <a:latin typeface="+mn-lt"/>
              <a:ea typeface="+mn-ea"/>
              <a:cs typeface="+mn-cs"/>
            </a:rPr>
            <a:t>　</a:t>
          </a:r>
          <a:r>
            <a:rPr kumimoji="1" lang="ja-JP" altLang="ja-JP" sz="900">
              <a:solidFill>
                <a:schemeClr val="dk1"/>
              </a:solidFill>
              <a:effectLst/>
              <a:latin typeface="+mn-lt"/>
              <a:ea typeface="+mn-ea"/>
              <a:cs typeface="+mn-cs"/>
            </a:rPr>
            <a:t>財政調整基金については、行財政改革推進による経費削減努力により生じた決算剰余金を、中長期的な見通しのもとに積み立てを実施してきたところであるが、今後における公共施設更新などの財政需要に備え、平成</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年度において公共施設整備基金</a:t>
          </a:r>
          <a:r>
            <a:rPr kumimoji="1" lang="ja-JP" altLang="en-US" sz="900">
              <a:solidFill>
                <a:schemeClr val="dk1"/>
              </a:solidFill>
              <a:effectLst/>
              <a:latin typeface="+mn-lt"/>
              <a:ea typeface="+mn-ea"/>
              <a:cs typeface="+mn-cs"/>
            </a:rPr>
            <a:t>や減債基金へ</a:t>
          </a:r>
          <a:r>
            <a:rPr kumimoji="1" lang="ja-JP" altLang="ja-JP" sz="900">
              <a:solidFill>
                <a:schemeClr val="dk1"/>
              </a:solidFill>
              <a:effectLst/>
              <a:latin typeface="+mn-lt"/>
              <a:ea typeface="+mn-ea"/>
              <a:cs typeface="+mn-cs"/>
            </a:rPr>
            <a:t>の積み替えを実施したことにより前年度に比べ減少し</a:t>
          </a:r>
          <a:r>
            <a:rPr kumimoji="1" lang="ja-JP" altLang="en-US" sz="900">
              <a:solidFill>
                <a:schemeClr val="dk1"/>
              </a:solidFill>
              <a:effectLst/>
              <a:latin typeface="+mn-lt"/>
              <a:ea typeface="+mn-ea"/>
              <a:cs typeface="+mn-cs"/>
            </a:rPr>
            <a:t>たが</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北竜温泉施設整備事業や商業活性化施設整備事業の終了により</a:t>
          </a:r>
          <a:r>
            <a:rPr kumimoji="1" lang="ja-JP" altLang="ja-JP" sz="900">
              <a:solidFill>
                <a:schemeClr val="dk1"/>
              </a:solidFill>
              <a:effectLst/>
              <a:latin typeface="+mn-lt"/>
              <a:ea typeface="+mn-ea"/>
              <a:cs typeface="+mn-cs"/>
            </a:rPr>
            <a:t>実質単年度</a:t>
          </a:r>
          <a:r>
            <a:rPr kumimoji="1" lang="ja-JP" altLang="en-US" sz="900">
              <a:solidFill>
                <a:schemeClr val="dk1"/>
              </a:solidFill>
              <a:effectLst/>
              <a:latin typeface="+mn-lt"/>
              <a:ea typeface="+mn-ea"/>
              <a:cs typeface="+mn-cs"/>
            </a:rPr>
            <a:t>収支については比率が改善している</a:t>
          </a:r>
          <a:r>
            <a:rPr kumimoji="1" lang="ja-JP" altLang="ja-JP" sz="900">
              <a:solidFill>
                <a:schemeClr val="dk1"/>
              </a:solidFill>
              <a:effectLst/>
              <a:latin typeface="+mn-lt"/>
              <a:ea typeface="+mn-ea"/>
              <a:cs typeface="+mn-cs"/>
            </a:rPr>
            <a:t>。今後においては、目的に沿った特定目的基金に積み立てを実施するなど基金の適正化に努める。</a:t>
          </a:r>
          <a:endParaRPr lang="ja-JP" altLang="ja-JP" sz="900">
            <a:effectLst/>
          </a:endParaRPr>
        </a:p>
        <a:p>
          <a:r>
            <a:rPr kumimoji="1" lang="ja-JP" altLang="ja-JP" sz="900">
              <a:solidFill>
                <a:schemeClr val="dk1"/>
              </a:solidFill>
              <a:effectLst/>
              <a:latin typeface="+mn-lt"/>
              <a:ea typeface="+mn-ea"/>
              <a:cs typeface="+mn-cs"/>
            </a:rPr>
            <a:t>　 実質収支については、行財政改革の推進により継続的に黒字を確保している。</a:t>
          </a:r>
          <a:endParaRPr lang="ja-JP" altLang="ja-JP" sz="900">
            <a:effectLst/>
          </a:endParaRPr>
        </a:p>
        <a:p>
          <a:r>
            <a:rPr kumimoji="1" lang="en-US" altLang="ja-JP"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　今後においても、町税収入等自主財源の確保に努めるとともに、行財政改革などにより歳出を削減し、町債発行を抑制することで財政収支の均衡を図る。</a:t>
          </a:r>
          <a:r>
            <a:rPr kumimoji="1" lang="en-US" altLang="ja-JP" sz="900">
              <a:solidFill>
                <a:schemeClr val="dk1"/>
              </a:solidFill>
              <a:effectLst/>
              <a:latin typeface="+mn-lt"/>
              <a:ea typeface="+mn-ea"/>
              <a:cs typeface="+mn-cs"/>
            </a:rPr>
            <a:t>                                           </a:t>
          </a:r>
          <a:endParaRPr lang="ja-JP" altLang="ja-JP" sz="900">
            <a:effectLst/>
          </a:endParaRPr>
        </a:p>
        <a:p>
          <a:r>
            <a:rPr kumimoji="1" lang="en-US" altLang="ja-JP"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また、効率的・計画的な財政運営を行い、財政の健全化に努める。</a:t>
          </a:r>
          <a:endParaRPr lang="ja-JP" altLang="ja-JP" sz="9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各会計ともに黒字決算となっており、安定した財政運営を行えている状況であるが、特別会計においては、基金の取崩しや一般会計からの繰り入れにより黒字を維持している部分もあるため、基金に頼らない運営に努めるとともに、一般会計からの法定外繰入れを行うことのないよう引き続き経費削減を実施し、効率的・計画的な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4371_&#21271;&#31452;&#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N51">
            <v>1.7</v>
          </cell>
          <cell r="CV51">
            <v>10.7</v>
          </cell>
        </row>
        <row r="53">
          <cell r="CF53">
            <v>61.8</v>
          </cell>
          <cell r="CN53">
            <v>61.4</v>
          </cell>
          <cell r="CV53">
            <v>62.2</v>
          </cell>
        </row>
        <row r="55">
          <cell r="AN55" t="str">
            <v>類似団体内平均値</v>
          </cell>
          <cell r="CF55">
            <v>0</v>
          </cell>
          <cell r="CN55">
            <v>0</v>
          </cell>
          <cell r="CV55">
            <v>0</v>
          </cell>
        </row>
        <row r="57">
          <cell r="CF57">
            <v>56.3</v>
          </cell>
          <cell r="CN57">
            <v>57.6</v>
          </cell>
          <cell r="CV57">
            <v>58.7</v>
          </cell>
        </row>
        <row r="72">
          <cell r="BP72" t="str">
            <v>H26</v>
          </cell>
          <cell r="BX72" t="str">
            <v>H27</v>
          </cell>
          <cell r="CF72" t="str">
            <v>H28</v>
          </cell>
          <cell r="CN72" t="str">
            <v>H29</v>
          </cell>
          <cell r="CV72" t="str">
            <v>H30</v>
          </cell>
        </row>
        <row r="73">
          <cell r="AN73" t="str">
            <v>当該団体値</v>
          </cell>
          <cell r="BP73">
            <v>8</v>
          </cell>
          <cell r="CN73">
            <v>1.7</v>
          </cell>
          <cell r="CV73">
            <v>10.7</v>
          </cell>
        </row>
        <row r="75">
          <cell r="BP75">
            <v>8.8000000000000007</v>
          </cell>
          <cell r="BX75">
            <v>8.5</v>
          </cell>
          <cell r="CF75">
            <v>8.4</v>
          </cell>
          <cell r="CN75">
            <v>8.5</v>
          </cell>
          <cell r="CV75">
            <v>9.5</v>
          </cell>
        </row>
        <row r="77">
          <cell r="AN77" t="str">
            <v>類似団体内平均値</v>
          </cell>
          <cell r="BP77">
            <v>0</v>
          </cell>
          <cell r="BX77">
            <v>0</v>
          </cell>
          <cell r="CF77">
            <v>0</v>
          </cell>
          <cell r="CN77">
            <v>0</v>
          </cell>
          <cell r="CV77">
            <v>0</v>
          </cell>
        </row>
        <row r="79">
          <cell r="BP79">
            <v>8.1999999999999993</v>
          </cell>
          <cell r="BX79">
            <v>7.8</v>
          </cell>
          <cell r="CF79">
            <v>7.4</v>
          </cell>
          <cell r="CN79">
            <v>7.1</v>
          </cell>
          <cell r="CV79">
            <v>7.1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3685110</v>
      </c>
      <c r="BO4" s="392"/>
      <c r="BP4" s="392"/>
      <c r="BQ4" s="392"/>
      <c r="BR4" s="392"/>
      <c r="BS4" s="392"/>
      <c r="BT4" s="392"/>
      <c r="BU4" s="393"/>
      <c r="BV4" s="391">
        <v>4344374</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4.2</v>
      </c>
      <c r="CU4" s="398"/>
      <c r="CV4" s="398"/>
      <c r="CW4" s="398"/>
      <c r="CX4" s="398"/>
      <c r="CY4" s="398"/>
      <c r="CZ4" s="398"/>
      <c r="DA4" s="399"/>
      <c r="DB4" s="397">
        <v>3</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3571893</v>
      </c>
      <c r="BO5" s="429"/>
      <c r="BP5" s="429"/>
      <c r="BQ5" s="429"/>
      <c r="BR5" s="429"/>
      <c r="BS5" s="429"/>
      <c r="BT5" s="429"/>
      <c r="BU5" s="430"/>
      <c r="BV5" s="428">
        <v>4293426</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93.5</v>
      </c>
      <c r="CU5" s="426"/>
      <c r="CV5" s="426"/>
      <c r="CW5" s="426"/>
      <c r="CX5" s="426"/>
      <c r="CY5" s="426"/>
      <c r="CZ5" s="426"/>
      <c r="DA5" s="427"/>
      <c r="DB5" s="425">
        <v>89.5</v>
      </c>
      <c r="DC5" s="426"/>
      <c r="DD5" s="426"/>
      <c r="DE5" s="426"/>
      <c r="DF5" s="426"/>
      <c r="DG5" s="426"/>
      <c r="DH5" s="426"/>
      <c r="DI5" s="427"/>
      <c r="DJ5" s="185"/>
      <c r="DK5" s="185"/>
      <c r="DL5" s="185"/>
      <c r="DM5" s="185"/>
      <c r="DN5" s="185"/>
      <c r="DO5" s="185"/>
    </row>
    <row r="6" spans="1:119" ht="18.75" customHeight="1" x14ac:dyDescent="0.15">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93</v>
      </c>
      <c r="AV6" s="461"/>
      <c r="AW6" s="461"/>
      <c r="AX6" s="461"/>
      <c r="AY6" s="462" t="s">
        <v>101</v>
      </c>
      <c r="AZ6" s="463"/>
      <c r="BA6" s="463"/>
      <c r="BB6" s="463"/>
      <c r="BC6" s="463"/>
      <c r="BD6" s="463"/>
      <c r="BE6" s="463"/>
      <c r="BF6" s="463"/>
      <c r="BG6" s="463"/>
      <c r="BH6" s="463"/>
      <c r="BI6" s="463"/>
      <c r="BJ6" s="463"/>
      <c r="BK6" s="463"/>
      <c r="BL6" s="463"/>
      <c r="BM6" s="464"/>
      <c r="BN6" s="428">
        <v>113217</v>
      </c>
      <c r="BO6" s="429"/>
      <c r="BP6" s="429"/>
      <c r="BQ6" s="429"/>
      <c r="BR6" s="429"/>
      <c r="BS6" s="429"/>
      <c r="BT6" s="429"/>
      <c r="BU6" s="430"/>
      <c r="BV6" s="428">
        <v>50948</v>
      </c>
      <c r="BW6" s="429"/>
      <c r="BX6" s="429"/>
      <c r="BY6" s="429"/>
      <c r="BZ6" s="429"/>
      <c r="CA6" s="429"/>
      <c r="CB6" s="429"/>
      <c r="CC6" s="430"/>
      <c r="CD6" s="431" t="s">
        <v>102</v>
      </c>
      <c r="CE6" s="432"/>
      <c r="CF6" s="432"/>
      <c r="CG6" s="432"/>
      <c r="CH6" s="432"/>
      <c r="CI6" s="432"/>
      <c r="CJ6" s="432"/>
      <c r="CK6" s="432"/>
      <c r="CL6" s="432"/>
      <c r="CM6" s="432"/>
      <c r="CN6" s="432"/>
      <c r="CO6" s="432"/>
      <c r="CP6" s="432"/>
      <c r="CQ6" s="432"/>
      <c r="CR6" s="432"/>
      <c r="CS6" s="433"/>
      <c r="CT6" s="465">
        <v>96.9</v>
      </c>
      <c r="CU6" s="466"/>
      <c r="CV6" s="466"/>
      <c r="CW6" s="466"/>
      <c r="CX6" s="466"/>
      <c r="CY6" s="466"/>
      <c r="CZ6" s="466"/>
      <c r="DA6" s="467"/>
      <c r="DB6" s="465">
        <v>92.8</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103</v>
      </c>
      <c r="AN7" s="458"/>
      <c r="AO7" s="458"/>
      <c r="AP7" s="458"/>
      <c r="AQ7" s="458"/>
      <c r="AR7" s="458"/>
      <c r="AS7" s="458"/>
      <c r="AT7" s="459"/>
      <c r="AU7" s="460" t="s">
        <v>93</v>
      </c>
      <c r="AV7" s="461"/>
      <c r="AW7" s="461"/>
      <c r="AX7" s="461"/>
      <c r="AY7" s="462" t="s">
        <v>104</v>
      </c>
      <c r="AZ7" s="463"/>
      <c r="BA7" s="463"/>
      <c r="BB7" s="463"/>
      <c r="BC7" s="463"/>
      <c r="BD7" s="463"/>
      <c r="BE7" s="463"/>
      <c r="BF7" s="463"/>
      <c r="BG7" s="463"/>
      <c r="BH7" s="463"/>
      <c r="BI7" s="463"/>
      <c r="BJ7" s="463"/>
      <c r="BK7" s="463"/>
      <c r="BL7" s="463"/>
      <c r="BM7" s="464"/>
      <c r="BN7" s="428">
        <v>44567</v>
      </c>
      <c r="BO7" s="429"/>
      <c r="BP7" s="429"/>
      <c r="BQ7" s="429"/>
      <c r="BR7" s="429"/>
      <c r="BS7" s="429"/>
      <c r="BT7" s="429"/>
      <c r="BU7" s="430"/>
      <c r="BV7" s="428">
        <v>0</v>
      </c>
      <c r="BW7" s="429"/>
      <c r="BX7" s="429"/>
      <c r="BY7" s="429"/>
      <c r="BZ7" s="429"/>
      <c r="CA7" s="429"/>
      <c r="CB7" s="429"/>
      <c r="CC7" s="430"/>
      <c r="CD7" s="431" t="s">
        <v>105</v>
      </c>
      <c r="CE7" s="432"/>
      <c r="CF7" s="432"/>
      <c r="CG7" s="432"/>
      <c r="CH7" s="432"/>
      <c r="CI7" s="432"/>
      <c r="CJ7" s="432"/>
      <c r="CK7" s="432"/>
      <c r="CL7" s="432"/>
      <c r="CM7" s="432"/>
      <c r="CN7" s="432"/>
      <c r="CO7" s="432"/>
      <c r="CP7" s="432"/>
      <c r="CQ7" s="432"/>
      <c r="CR7" s="432"/>
      <c r="CS7" s="433"/>
      <c r="CT7" s="428">
        <v>1629286</v>
      </c>
      <c r="CU7" s="429"/>
      <c r="CV7" s="429"/>
      <c r="CW7" s="429"/>
      <c r="CX7" s="429"/>
      <c r="CY7" s="429"/>
      <c r="CZ7" s="429"/>
      <c r="DA7" s="430"/>
      <c r="DB7" s="428">
        <v>1710762</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106</v>
      </c>
      <c r="AN8" s="458"/>
      <c r="AO8" s="458"/>
      <c r="AP8" s="458"/>
      <c r="AQ8" s="458"/>
      <c r="AR8" s="458"/>
      <c r="AS8" s="458"/>
      <c r="AT8" s="459"/>
      <c r="AU8" s="460" t="s">
        <v>93</v>
      </c>
      <c r="AV8" s="461"/>
      <c r="AW8" s="461"/>
      <c r="AX8" s="461"/>
      <c r="AY8" s="462" t="s">
        <v>107</v>
      </c>
      <c r="AZ8" s="463"/>
      <c r="BA8" s="463"/>
      <c r="BB8" s="463"/>
      <c r="BC8" s="463"/>
      <c r="BD8" s="463"/>
      <c r="BE8" s="463"/>
      <c r="BF8" s="463"/>
      <c r="BG8" s="463"/>
      <c r="BH8" s="463"/>
      <c r="BI8" s="463"/>
      <c r="BJ8" s="463"/>
      <c r="BK8" s="463"/>
      <c r="BL8" s="463"/>
      <c r="BM8" s="464"/>
      <c r="BN8" s="428">
        <v>68650</v>
      </c>
      <c r="BO8" s="429"/>
      <c r="BP8" s="429"/>
      <c r="BQ8" s="429"/>
      <c r="BR8" s="429"/>
      <c r="BS8" s="429"/>
      <c r="BT8" s="429"/>
      <c r="BU8" s="430"/>
      <c r="BV8" s="428">
        <v>50948</v>
      </c>
      <c r="BW8" s="429"/>
      <c r="BX8" s="429"/>
      <c r="BY8" s="429"/>
      <c r="BZ8" s="429"/>
      <c r="CA8" s="429"/>
      <c r="CB8" s="429"/>
      <c r="CC8" s="430"/>
      <c r="CD8" s="431" t="s">
        <v>108</v>
      </c>
      <c r="CE8" s="432"/>
      <c r="CF8" s="432"/>
      <c r="CG8" s="432"/>
      <c r="CH8" s="432"/>
      <c r="CI8" s="432"/>
      <c r="CJ8" s="432"/>
      <c r="CK8" s="432"/>
      <c r="CL8" s="432"/>
      <c r="CM8" s="432"/>
      <c r="CN8" s="432"/>
      <c r="CO8" s="432"/>
      <c r="CP8" s="432"/>
      <c r="CQ8" s="432"/>
      <c r="CR8" s="432"/>
      <c r="CS8" s="433"/>
      <c r="CT8" s="468">
        <v>0.12</v>
      </c>
      <c r="CU8" s="469"/>
      <c r="CV8" s="469"/>
      <c r="CW8" s="469"/>
      <c r="CX8" s="469"/>
      <c r="CY8" s="469"/>
      <c r="CZ8" s="469"/>
      <c r="DA8" s="470"/>
      <c r="DB8" s="468">
        <v>0.12</v>
      </c>
      <c r="DC8" s="469"/>
      <c r="DD8" s="469"/>
      <c r="DE8" s="469"/>
      <c r="DF8" s="469"/>
      <c r="DG8" s="469"/>
      <c r="DH8" s="469"/>
      <c r="DI8" s="470"/>
      <c r="DJ8" s="185"/>
      <c r="DK8" s="185"/>
      <c r="DL8" s="185"/>
      <c r="DM8" s="185"/>
      <c r="DN8" s="185"/>
      <c r="DO8" s="185"/>
    </row>
    <row r="9" spans="1:119" ht="18.75" customHeight="1" thickBot="1" x14ac:dyDescent="0.2">
      <c r="A9" s="186"/>
      <c r="B9" s="422" t="s">
        <v>109</v>
      </c>
      <c r="C9" s="423"/>
      <c r="D9" s="423"/>
      <c r="E9" s="423"/>
      <c r="F9" s="423"/>
      <c r="G9" s="423"/>
      <c r="H9" s="423"/>
      <c r="I9" s="423"/>
      <c r="J9" s="423"/>
      <c r="K9" s="471"/>
      <c r="L9" s="472" t="s">
        <v>110</v>
      </c>
      <c r="M9" s="473"/>
      <c r="N9" s="473"/>
      <c r="O9" s="473"/>
      <c r="P9" s="473"/>
      <c r="Q9" s="474"/>
      <c r="R9" s="475">
        <v>1981</v>
      </c>
      <c r="S9" s="476"/>
      <c r="T9" s="476"/>
      <c r="U9" s="476"/>
      <c r="V9" s="477"/>
      <c r="W9" s="385" t="s">
        <v>111</v>
      </c>
      <c r="X9" s="386"/>
      <c r="Y9" s="386"/>
      <c r="Z9" s="386"/>
      <c r="AA9" s="386"/>
      <c r="AB9" s="386"/>
      <c r="AC9" s="386"/>
      <c r="AD9" s="386"/>
      <c r="AE9" s="386"/>
      <c r="AF9" s="386"/>
      <c r="AG9" s="386"/>
      <c r="AH9" s="386"/>
      <c r="AI9" s="386"/>
      <c r="AJ9" s="386"/>
      <c r="AK9" s="386"/>
      <c r="AL9" s="387"/>
      <c r="AM9" s="457" t="s">
        <v>112</v>
      </c>
      <c r="AN9" s="458"/>
      <c r="AO9" s="458"/>
      <c r="AP9" s="458"/>
      <c r="AQ9" s="458"/>
      <c r="AR9" s="458"/>
      <c r="AS9" s="458"/>
      <c r="AT9" s="459"/>
      <c r="AU9" s="460" t="s">
        <v>93</v>
      </c>
      <c r="AV9" s="461"/>
      <c r="AW9" s="461"/>
      <c r="AX9" s="461"/>
      <c r="AY9" s="462" t="s">
        <v>113</v>
      </c>
      <c r="AZ9" s="463"/>
      <c r="BA9" s="463"/>
      <c r="BB9" s="463"/>
      <c r="BC9" s="463"/>
      <c r="BD9" s="463"/>
      <c r="BE9" s="463"/>
      <c r="BF9" s="463"/>
      <c r="BG9" s="463"/>
      <c r="BH9" s="463"/>
      <c r="BI9" s="463"/>
      <c r="BJ9" s="463"/>
      <c r="BK9" s="463"/>
      <c r="BL9" s="463"/>
      <c r="BM9" s="464"/>
      <c r="BN9" s="428">
        <v>17702</v>
      </c>
      <c r="BO9" s="429"/>
      <c r="BP9" s="429"/>
      <c r="BQ9" s="429"/>
      <c r="BR9" s="429"/>
      <c r="BS9" s="429"/>
      <c r="BT9" s="429"/>
      <c r="BU9" s="430"/>
      <c r="BV9" s="428">
        <v>-4340</v>
      </c>
      <c r="BW9" s="429"/>
      <c r="BX9" s="429"/>
      <c r="BY9" s="429"/>
      <c r="BZ9" s="429"/>
      <c r="CA9" s="429"/>
      <c r="CB9" s="429"/>
      <c r="CC9" s="430"/>
      <c r="CD9" s="431" t="s">
        <v>114</v>
      </c>
      <c r="CE9" s="432"/>
      <c r="CF9" s="432"/>
      <c r="CG9" s="432"/>
      <c r="CH9" s="432"/>
      <c r="CI9" s="432"/>
      <c r="CJ9" s="432"/>
      <c r="CK9" s="432"/>
      <c r="CL9" s="432"/>
      <c r="CM9" s="432"/>
      <c r="CN9" s="432"/>
      <c r="CO9" s="432"/>
      <c r="CP9" s="432"/>
      <c r="CQ9" s="432"/>
      <c r="CR9" s="432"/>
      <c r="CS9" s="433"/>
      <c r="CT9" s="425">
        <v>15.2</v>
      </c>
      <c r="CU9" s="426"/>
      <c r="CV9" s="426"/>
      <c r="CW9" s="426"/>
      <c r="CX9" s="426"/>
      <c r="CY9" s="426"/>
      <c r="CZ9" s="426"/>
      <c r="DA9" s="427"/>
      <c r="DB9" s="425">
        <v>14.2</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115</v>
      </c>
      <c r="M10" s="458"/>
      <c r="N10" s="458"/>
      <c r="O10" s="458"/>
      <c r="P10" s="458"/>
      <c r="Q10" s="459"/>
      <c r="R10" s="479">
        <v>2193</v>
      </c>
      <c r="S10" s="480"/>
      <c r="T10" s="480"/>
      <c r="U10" s="480"/>
      <c r="V10" s="481"/>
      <c r="W10" s="416"/>
      <c r="X10" s="417"/>
      <c r="Y10" s="417"/>
      <c r="Z10" s="417"/>
      <c r="AA10" s="417"/>
      <c r="AB10" s="417"/>
      <c r="AC10" s="417"/>
      <c r="AD10" s="417"/>
      <c r="AE10" s="417"/>
      <c r="AF10" s="417"/>
      <c r="AG10" s="417"/>
      <c r="AH10" s="417"/>
      <c r="AI10" s="417"/>
      <c r="AJ10" s="417"/>
      <c r="AK10" s="417"/>
      <c r="AL10" s="420"/>
      <c r="AM10" s="457" t="s">
        <v>116</v>
      </c>
      <c r="AN10" s="458"/>
      <c r="AO10" s="458"/>
      <c r="AP10" s="458"/>
      <c r="AQ10" s="458"/>
      <c r="AR10" s="458"/>
      <c r="AS10" s="458"/>
      <c r="AT10" s="459"/>
      <c r="AU10" s="460" t="s">
        <v>117</v>
      </c>
      <c r="AV10" s="461"/>
      <c r="AW10" s="461"/>
      <c r="AX10" s="461"/>
      <c r="AY10" s="462" t="s">
        <v>118</v>
      </c>
      <c r="AZ10" s="463"/>
      <c r="BA10" s="463"/>
      <c r="BB10" s="463"/>
      <c r="BC10" s="463"/>
      <c r="BD10" s="463"/>
      <c r="BE10" s="463"/>
      <c r="BF10" s="463"/>
      <c r="BG10" s="463"/>
      <c r="BH10" s="463"/>
      <c r="BI10" s="463"/>
      <c r="BJ10" s="463"/>
      <c r="BK10" s="463"/>
      <c r="BL10" s="463"/>
      <c r="BM10" s="464"/>
      <c r="BN10" s="428">
        <v>4995</v>
      </c>
      <c r="BO10" s="429"/>
      <c r="BP10" s="429"/>
      <c r="BQ10" s="429"/>
      <c r="BR10" s="429"/>
      <c r="BS10" s="429"/>
      <c r="BT10" s="429"/>
      <c r="BU10" s="430"/>
      <c r="BV10" s="428">
        <v>223</v>
      </c>
      <c r="BW10" s="429"/>
      <c r="BX10" s="429"/>
      <c r="BY10" s="429"/>
      <c r="BZ10" s="429"/>
      <c r="CA10" s="429"/>
      <c r="CB10" s="429"/>
      <c r="CC10" s="430"/>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120</v>
      </c>
      <c r="M11" s="483"/>
      <c r="N11" s="483"/>
      <c r="O11" s="483"/>
      <c r="P11" s="483"/>
      <c r="Q11" s="484"/>
      <c r="R11" s="485" t="s">
        <v>121</v>
      </c>
      <c r="S11" s="486"/>
      <c r="T11" s="486"/>
      <c r="U11" s="486"/>
      <c r="V11" s="487"/>
      <c r="W11" s="416"/>
      <c r="X11" s="417"/>
      <c r="Y11" s="417"/>
      <c r="Z11" s="417"/>
      <c r="AA11" s="417"/>
      <c r="AB11" s="417"/>
      <c r="AC11" s="417"/>
      <c r="AD11" s="417"/>
      <c r="AE11" s="417"/>
      <c r="AF11" s="417"/>
      <c r="AG11" s="417"/>
      <c r="AH11" s="417"/>
      <c r="AI11" s="417"/>
      <c r="AJ11" s="417"/>
      <c r="AK11" s="417"/>
      <c r="AL11" s="420"/>
      <c r="AM11" s="457" t="s">
        <v>122</v>
      </c>
      <c r="AN11" s="458"/>
      <c r="AO11" s="458"/>
      <c r="AP11" s="458"/>
      <c r="AQ11" s="458"/>
      <c r="AR11" s="458"/>
      <c r="AS11" s="458"/>
      <c r="AT11" s="459"/>
      <c r="AU11" s="460" t="s">
        <v>93</v>
      </c>
      <c r="AV11" s="461"/>
      <c r="AW11" s="461"/>
      <c r="AX11" s="461"/>
      <c r="AY11" s="462" t="s">
        <v>123</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124</v>
      </c>
      <c r="CE11" s="432"/>
      <c r="CF11" s="432"/>
      <c r="CG11" s="432"/>
      <c r="CH11" s="432"/>
      <c r="CI11" s="432"/>
      <c r="CJ11" s="432"/>
      <c r="CK11" s="432"/>
      <c r="CL11" s="432"/>
      <c r="CM11" s="432"/>
      <c r="CN11" s="432"/>
      <c r="CO11" s="432"/>
      <c r="CP11" s="432"/>
      <c r="CQ11" s="432"/>
      <c r="CR11" s="432"/>
      <c r="CS11" s="433"/>
      <c r="CT11" s="468" t="s">
        <v>125</v>
      </c>
      <c r="CU11" s="469"/>
      <c r="CV11" s="469"/>
      <c r="CW11" s="469"/>
      <c r="CX11" s="469"/>
      <c r="CY11" s="469"/>
      <c r="CZ11" s="469"/>
      <c r="DA11" s="470"/>
      <c r="DB11" s="468" t="s">
        <v>126</v>
      </c>
      <c r="DC11" s="469"/>
      <c r="DD11" s="469"/>
      <c r="DE11" s="469"/>
      <c r="DF11" s="469"/>
      <c r="DG11" s="469"/>
      <c r="DH11" s="469"/>
      <c r="DI11" s="470"/>
      <c r="DJ11" s="185"/>
      <c r="DK11" s="185"/>
      <c r="DL11" s="185"/>
      <c r="DM11" s="185"/>
      <c r="DN11" s="185"/>
      <c r="DO11" s="185"/>
    </row>
    <row r="12" spans="1:119" ht="18.75" customHeight="1" x14ac:dyDescent="0.15">
      <c r="A12" s="186"/>
      <c r="B12" s="488" t="s">
        <v>127</v>
      </c>
      <c r="C12" s="489"/>
      <c r="D12" s="489"/>
      <c r="E12" s="489"/>
      <c r="F12" s="489"/>
      <c r="G12" s="489"/>
      <c r="H12" s="489"/>
      <c r="I12" s="489"/>
      <c r="J12" s="489"/>
      <c r="K12" s="490"/>
      <c r="L12" s="497" t="s">
        <v>128</v>
      </c>
      <c r="M12" s="498"/>
      <c r="N12" s="498"/>
      <c r="O12" s="498"/>
      <c r="P12" s="498"/>
      <c r="Q12" s="499"/>
      <c r="R12" s="500">
        <v>1868</v>
      </c>
      <c r="S12" s="501"/>
      <c r="T12" s="501"/>
      <c r="U12" s="501"/>
      <c r="V12" s="502"/>
      <c r="W12" s="503" t="s">
        <v>1</v>
      </c>
      <c r="X12" s="461"/>
      <c r="Y12" s="461"/>
      <c r="Z12" s="461"/>
      <c r="AA12" s="461"/>
      <c r="AB12" s="504"/>
      <c r="AC12" s="460" t="s">
        <v>129</v>
      </c>
      <c r="AD12" s="461"/>
      <c r="AE12" s="461"/>
      <c r="AF12" s="461"/>
      <c r="AG12" s="504"/>
      <c r="AH12" s="460" t="s">
        <v>130</v>
      </c>
      <c r="AI12" s="461"/>
      <c r="AJ12" s="461"/>
      <c r="AK12" s="461"/>
      <c r="AL12" s="505"/>
      <c r="AM12" s="457" t="s">
        <v>131</v>
      </c>
      <c r="AN12" s="458"/>
      <c r="AO12" s="458"/>
      <c r="AP12" s="458"/>
      <c r="AQ12" s="458"/>
      <c r="AR12" s="458"/>
      <c r="AS12" s="458"/>
      <c r="AT12" s="459"/>
      <c r="AU12" s="460" t="s">
        <v>132</v>
      </c>
      <c r="AV12" s="461"/>
      <c r="AW12" s="461"/>
      <c r="AX12" s="461"/>
      <c r="AY12" s="462" t="s">
        <v>133</v>
      </c>
      <c r="AZ12" s="463"/>
      <c r="BA12" s="463"/>
      <c r="BB12" s="463"/>
      <c r="BC12" s="463"/>
      <c r="BD12" s="463"/>
      <c r="BE12" s="463"/>
      <c r="BF12" s="463"/>
      <c r="BG12" s="463"/>
      <c r="BH12" s="463"/>
      <c r="BI12" s="463"/>
      <c r="BJ12" s="463"/>
      <c r="BK12" s="463"/>
      <c r="BL12" s="463"/>
      <c r="BM12" s="464"/>
      <c r="BN12" s="428">
        <v>143273</v>
      </c>
      <c r="BO12" s="429"/>
      <c r="BP12" s="429"/>
      <c r="BQ12" s="429"/>
      <c r="BR12" s="429"/>
      <c r="BS12" s="429"/>
      <c r="BT12" s="429"/>
      <c r="BU12" s="430"/>
      <c r="BV12" s="428">
        <v>324000</v>
      </c>
      <c r="BW12" s="429"/>
      <c r="BX12" s="429"/>
      <c r="BY12" s="429"/>
      <c r="BZ12" s="429"/>
      <c r="CA12" s="429"/>
      <c r="CB12" s="429"/>
      <c r="CC12" s="430"/>
      <c r="CD12" s="431" t="s">
        <v>134</v>
      </c>
      <c r="CE12" s="432"/>
      <c r="CF12" s="432"/>
      <c r="CG12" s="432"/>
      <c r="CH12" s="432"/>
      <c r="CI12" s="432"/>
      <c r="CJ12" s="432"/>
      <c r="CK12" s="432"/>
      <c r="CL12" s="432"/>
      <c r="CM12" s="432"/>
      <c r="CN12" s="432"/>
      <c r="CO12" s="432"/>
      <c r="CP12" s="432"/>
      <c r="CQ12" s="432"/>
      <c r="CR12" s="432"/>
      <c r="CS12" s="433"/>
      <c r="CT12" s="468" t="s">
        <v>126</v>
      </c>
      <c r="CU12" s="469"/>
      <c r="CV12" s="469"/>
      <c r="CW12" s="469"/>
      <c r="CX12" s="469"/>
      <c r="CY12" s="469"/>
      <c r="CZ12" s="469"/>
      <c r="DA12" s="470"/>
      <c r="DB12" s="468" t="s">
        <v>126</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135</v>
      </c>
      <c r="N13" s="517"/>
      <c r="O13" s="517"/>
      <c r="P13" s="517"/>
      <c r="Q13" s="518"/>
      <c r="R13" s="509">
        <v>1866</v>
      </c>
      <c r="S13" s="510"/>
      <c r="T13" s="510"/>
      <c r="U13" s="510"/>
      <c r="V13" s="511"/>
      <c r="W13" s="444" t="s">
        <v>136</v>
      </c>
      <c r="X13" s="445"/>
      <c r="Y13" s="445"/>
      <c r="Z13" s="445"/>
      <c r="AA13" s="445"/>
      <c r="AB13" s="435"/>
      <c r="AC13" s="479">
        <v>482</v>
      </c>
      <c r="AD13" s="480"/>
      <c r="AE13" s="480"/>
      <c r="AF13" s="480"/>
      <c r="AG13" s="519"/>
      <c r="AH13" s="479">
        <v>541</v>
      </c>
      <c r="AI13" s="480"/>
      <c r="AJ13" s="480"/>
      <c r="AK13" s="480"/>
      <c r="AL13" s="481"/>
      <c r="AM13" s="457" t="s">
        <v>137</v>
      </c>
      <c r="AN13" s="458"/>
      <c r="AO13" s="458"/>
      <c r="AP13" s="458"/>
      <c r="AQ13" s="458"/>
      <c r="AR13" s="458"/>
      <c r="AS13" s="458"/>
      <c r="AT13" s="459"/>
      <c r="AU13" s="460" t="s">
        <v>138</v>
      </c>
      <c r="AV13" s="461"/>
      <c r="AW13" s="461"/>
      <c r="AX13" s="461"/>
      <c r="AY13" s="462" t="s">
        <v>139</v>
      </c>
      <c r="AZ13" s="463"/>
      <c r="BA13" s="463"/>
      <c r="BB13" s="463"/>
      <c r="BC13" s="463"/>
      <c r="BD13" s="463"/>
      <c r="BE13" s="463"/>
      <c r="BF13" s="463"/>
      <c r="BG13" s="463"/>
      <c r="BH13" s="463"/>
      <c r="BI13" s="463"/>
      <c r="BJ13" s="463"/>
      <c r="BK13" s="463"/>
      <c r="BL13" s="463"/>
      <c r="BM13" s="464"/>
      <c r="BN13" s="428">
        <v>-120576</v>
      </c>
      <c r="BO13" s="429"/>
      <c r="BP13" s="429"/>
      <c r="BQ13" s="429"/>
      <c r="BR13" s="429"/>
      <c r="BS13" s="429"/>
      <c r="BT13" s="429"/>
      <c r="BU13" s="430"/>
      <c r="BV13" s="428">
        <v>-328117</v>
      </c>
      <c r="BW13" s="429"/>
      <c r="BX13" s="429"/>
      <c r="BY13" s="429"/>
      <c r="BZ13" s="429"/>
      <c r="CA13" s="429"/>
      <c r="CB13" s="429"/>
      <c r="CC13" s="430"/>
      <c r="CD13" s="431" t="s">
        <v>140</v>
      </c>
      <c r="CE13" s="432"/>
      <c r="CF13" s="432"/>
      <c r="CG13" s="432"/>
      <c r="CH13" s="432"/>
      <c r="CI13" s="432"/>
      <c r="CJ13" s="432"/>
      <c r="CK13" s="432"/>
      <c r="CL13" s="432"/>
      <c r="CM13" s="432"/>
      <c r="CN13" s="432"/>
      <c r="CO13" s="432"/>
      <c r="CP13" s="432"/>
      <c r="CQ13" s="432"/>
      <c r="CR13" s="432"/>
      <c r="CS13" s="433"/>
      <c r="CT13" s="425">
        <v>9.5</v>
      </c>
      <c r="CU13" s="426"/>
      <c r="CV13" s="426"/>
      <c r="CW13" s="426"/>
      <c r="CX13" s="426"/>
      <c r="CY13" s="426"/>
      <c r="CZ13" s="426"/>
      <c r="DA13" s="427"/>
      <c r="DB13" s="425">
        <v>8.5</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141</v>
      </c>
      <c r="M14" s="507"/>
      <c r="N14" s="507"/>
      <c r="O14" s="507"/>
      <c r="P14" s="507"/>
      <c r="Q14" s="508"/>
      <c r="R14" s="509">
        <v>1908</v>
      </c>
      <c r="S14" s="510"/>
      <c r="T14" s="510"/>
      <c r="U14" s="510"/>
      <c r="V14" s="511"/>
      <c r="W14" s="418"/>
      <c r="X14" s="419"/>
      <c r="Y14" s="419"/>
      <c r="Z14" s="419"/>
      <c r="AA14" s="419"/>
      <c r="AB14" s="408"/>
      <c r="AC14" s="512">
        <v>48.4</v>
      </c>
      <c r="AD14" s="513"/>
      <c r="AE14" s="513"/>
      <c r="AF14" s="513"/>
      <c r="AG14" s="514"/>
      <c r="AH14" s="512">
        <v>48.5</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142</v>
      </c>
      <c r="CE14" s="521"/>
      <c r="CF14" s="521"/>
      <c r="CG14" s="521"/>
      <c r="CH14" s="521"/>
      <c r="CI14" s="521"/>
      <c r="CJ14" s="521"/>
      <c r="CK14" s="521"/>
      <c r="CL14" s="521"/>
      <c r="CM14" s="521"/>
      <c r="CN14" s="521"/>
      <c r="CO14" s="521"/>
      <c r="CP14" s="521"/>
      <c r="CQ14" s="521"/>
      <c r="CR14" s="521"/>
      <c r="CS14" s="522"/>
      <c r="CT14" s="523">
        <v>10.7</v>
      </c>
      <c r="CU14" s="524"/>
      <c r="CV14" s="524"/>
      <c r="CW14" s="524"/>
      <c r="CX14" s="524"/>
      <c r="CY14" s="524"/>
      <c r="CZ14" s="524"/>
      <c r="DA14" s="525"/>
      <c r="DB14" s="523">
        <v>1.7</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135</v>
      </c>
      <c r="N15" s="517"/>
      <c r="O15" s="517"/>
      <c r="P15" s="517"/>
      <c r="Q15" s="518"/>
      <c r="R15" s="509">
        <v>1906</v>
      </c>
      <c r="S15" s="510"/>
      <c r="T15" s="510"/>
      <c r="U15" s="510"/>
      <c r="V15" s="511"/>
      <c r="W15" s="444" t="s">
        <v>143</v>
      </c>
      <c r="X15" s="445"/>
      <c r="Y15" s="445"/>
      <c r="Z15" s="445"/>
      <c r="AA15" s="445"/>
      <c r="AB15" s="435"/>
      <c r="AC15" s="479">
        <v>90</v>
      </c>
      <c r="AD15" s="480"/>
      <c r="AE15" s="480"/>
      <c r="AF15" s="480"/>
      <c r="AG15" s="519"/>
      <c r="AH15" s="479">
        <v>102</v>
      </c>
      <c r="AI15" s="480"/>
      <c r="AJ15" s="480"/>
      <c r="AK15" s="480"/>
      <c r="AL15" s="481"/>
      <c r="AM15" s="457"/>
      <c r="AN15" s="458"/>
      <c r="AO15" s="458"/>
      <c r="AP15" s="458"/>
      <c r="AQ15" s="458"/>
      <c r="AR15" s="458"/>
      <c r="AS15" s="458"/>
      <c r="AT15" s="459"/>
      <c r="AU15" s="460"/>
      <c r="AV15" s="461"/>
      <c r="AW15" s="461"/>
      <c r="AX15" s="461"/>
      <c r="AY15" s="388" t="s">
        <v>144</v>
      </c>
      <c r="AZ15" s="389"/>
      <c r="BA15" s="389"/>
      <c r="BB15" s="389"/>
      <c r="BC15" s="389"/>
      <c r="BD15" s="389"/>
      <c r="BE15" s="389"/>
      <c r="BF15" s="389"/>
      <c r="BG15" s="389"/>
      <c r="BH15" s="389"/>
      <c r="BI15" s="389"/>
      <c r="BJ15" s="389"/>
      <c r="BK15" s="389"/>
      <c r="BL15" s="389"/>
      <c r="BM15" s="390"/>
      <c r="BN15" s="391">
        <v>202727</v>
      </c>
      <c r="BO15" s="392"/>
      <c r="BP15" s="392"/>
      <c r="BQ15" s="392"/>
      <c r="BR15" s="392"/>
      <c r="BS15" s="392"/>
      <c r="BT15" s="392"/>
      <c r="BU15" s="393"/>
      <c r="BV15" s="391">
        <v>197522</v>
      </c>
      <c r="BW15" s="392"/>
      <c r="BX15" s="392"/>
      <c r="BY15" s="392"/>
      <c r="BZ15" s="392"/>
      <c r="CA15" s="392"/>
      <c r="CB15" s="392"/>
      <c r="CC15" s="393"/>
      <c r="CD15" s="526" t="s">
        <v>145</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146</v>
      </c>
      <c r="M16" s="537"/>
      <c r="N16" s="537"/>
      <c r="O16" s="537"/>
      <c r="P16" s="537"/>
      <c r="Q16" s="538"/>
      <c r="R16" s="529" t="s">
        <v>147</v>
      </c>
      <c r="S16" s="530"/>
      <c r="T16" s="530"/>
      <c r="U16" s="530"/>
      <c r="V16" s="531"/>
      <c r="W16" s="418"/>
      <c r="X16" s="419"/>
      <c r="Y16" s="419"/>
      <c r="Z16" s="419"/>
      <c r="AA16" s="419"/>
      <c r="AB16" s="408"/>
      <c r="AC16" s="512">
        <v>9</v>
      </c>
      <c r="AD16" s="513"/>
      <c r="AE16" s="513"/>
      <c r="AF16" s="513"/>
      <c r="AG16" s="514"/>
      <c r="AH16" s="512">
        <v>9.1</v>
      </c>
      <c r="AI16" s="513"/>
      <c r="AJ16" s="513"/>
      <c r="AK16" s="513"/>
      <c r="AL16" s="515"/>
      <c r="AM16" s="457"/>
      <c r="AN16" s="458"/>
      <c r="AO16" s="458"/>
      <c r="AP16" s="458"/>
      <c r="AQ16" s="458"/>
      <c r="AR16" s="458"/>
      <c r="AS16" s="458"/>
      <c r="AT16" s="459"/>
      <c r="AU16" s="460"/>
      <c r="AV16" s="461"/>
      <c r="AW16" s="461"/>
      <c r="AX16" s="461"/>
      <c r="AY16" s="462" t="s">
        <v>148</v>
      </c>
      <c r="AZ16" s="463"/>
      <c r="BA16" s="463"/>
      <c r="BB16" s="463"/>
      <c r="BC16" s="463"/>
      <c r="BD16" s="463"/>
      <c r="BE16" s="463"/>
      <c r="BF16" s="463"/>
      <c r="BG16" s="463"/>
      <c r="BH16" s="463"/>
      <c r="BI16" s="463"/>
      <c r="BJ16" s="463"/>
      <c r="BK16" s="463"/>
      <c r="BL16" s="463"/>
      <c r="BM16" s="464"/>
      <c r="BN16" s="428">
        <v>1525529</v>
      </c>
      <c r="BO16" s="429"/>
      <c r="BP16" s="429"/>
      <c r="BQ16" s="429"/>
      <c r="BR16" s="429"/>
      <c r="BS16" s="429"/>
      <c r="BT16" s="429"/>
      <c r="BU16" s="430"/>
      <c r="BV16" s="428">
        <v>1604460</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149</v>
      </c>
      <c r="N17" s="533"/>
      <c r="O17" s="533"/>
      <c r="P17" s="533"/>
      <c r="Q17" s="534"/>
      <c r="R17" s="529" t="s">
        <v>150</v>
      </c>
      <c r="S17" s="530"/>
      <c r="T17" s="530"/>
      <c r="U17" s="530"/>
      <c r="V17" s="531"/>
      <c r="W17" s="444" t="s">
        <v>151</v>
      </c>
      <c r="X17" s="445"/>
      <c r="Y17" s="445"/>
      <c r="Z17" s="445"/>
      <c r="AA17" s="445"/>
      <c r="AB17" s="435"/>
      <c r="AC17" s="479">
        <v>423</v>
      </c>
      <c r="AD17" s="480"/>
      <c r="AE17" s="480"/>
      <c r="AF17" s="480"/>
      <c r="AG17" s="519"/>
      <c r="AH17" s="479">
        <v>473</v>
      </c>
      <c r="AI17" s="480"/>
      <c r="AJ17" s="480"/>
      <c r="AK17" s="480"/>
      <c r="AL17" s="481"/>
      <c r="AM17" s="457"/>
      <c r="AN17" s="458"/>
      <c r="AO17" s="458"/>
      <c r="AP17" s="458"/>
      <c r="AQ17" s="458"/>
      <c r="AR17" s="458"/>
      <c r="AS17" s="458"/>
      <c r="AT17" s="459"/>
      <c r="AU17" s="460"/>
      <c r="AV17" s="461"/>
      <c r="AW17" s="461"/>
      <c r="AX17" s="461"/>
      <c r="AY17" s="462" t="s">
        <v>152</v>
      </c>
      <c r="AZ17" s="463"/>
      <c r="BA17" s="463"/>
      <c r="BB17" s="463"/>
      <c r="BC17" s="463"/>
      <c r="BD17" s="463"/>
      <c r="BE17" s="463"/>
      <c r="BF17" s="463"/>
      <c r="BG17" s="463"/>
      <c r="BH17" s="463"/>
      <c r="BI17" s="463"/>
      <c r="BJ17" s="463"/>
      <c r="BK17" s="463"/>
      <c r="BL17" s="463"/>
      <c r="BM17" s="464"/>
      <c r="BN17" s="428">
        <v>248412</v>
      </c>
      <c r="BO17" s="429"/>
      <c r="BP17" s="429"/>
      <c r="BQ17" s="429"/>
      <c r="BR17" s="429"/>
      <c r="BS17" s="429"/>
      <c r="BT17" s="429"/>
      <c r="BU17" s="430"/>
      <c r="BV17" s="428">
        <v>242352</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153</v>
      </c>
      <c r="C18" s="471"/>
      <c r="D18" s="471"/>
      <c r="E18" s="540"/>
      <c r="F18" s="540"/>
      <c r="G18" s="540"/>
      <c r="H18" s="540"/>
      <c r="I18" s="540"/>
      <c r="J18" s="540"/>
      <c r="K18" s="540"/>
      <c r="L18" s="541">
        <v>158.69999999999999</v>
      </c>
      <c r="M18" s="541"/>
      <c r="N18" s="541"/>
      <c r="O18" s="541"/>
      <c r="P18" s="541"/>
      <c r="Q18" s="541"/>
      <c r="R18" s="542"/>
      <c r="S18" s="542"/>
      <c r="T18" s="542"/>
      <c r="U18" s="542"/>
      <c r="V18" s="543"/>
      <c r="W18" s="446"/>
      <c r="X18" s="447"/>
      <c r="Y18" s="447"/>
      <c r="Z18" s="447"/>
      <c r="AA18" s="447"/>
      <c r="AB18" s="438"/>
      <c r="AC18" s="544">
        <v>42.5</v>
      </c>
      <c r="AD18" s="545"/>
      <c r="AE18" s="545"/>
      <c r="AF18" s="545"/>
      <c r="AG18" s="546"/>
      <c r="AH18" s="544">
        <v>42.4</v>
      </c>
      <c r="AI18" s="545"/>
      <c r="AJ18" s="545"/>
      <c r="AK18" s="545"/>
      <c r="AL18" s="547"/>
      <c r="AM18" s="457"/>
      <c r="AN18" s="458"/>
      <c r="AO18" s="458"/>
      <c r="AP18" s="458"/>
      <c r="AQ18" s="458"/>
      <c r="AR18" s="458"/>
      <c r="AS18" s="458"/>
      <c r="AT18" s="459"/>
      <c r="AU18" s="460"/>
      <c r="AV18" s="461"/>
      <c r="AW18" s="461"/>
      <c r="AX18" s="461"/>
      <c r="AY18" s="462" t="s">
        <v>154</v>
      </c>
      <c r="AZ18" s="463"/>
      <c r="BA18" s="463"/>
      <c r="BB18" s="463"/>
      <c r="BC18" s="463"/>
      <c r="BD18" s="463"/>
      <c r="BE18" s="463"/>
      <c r="BF18" s="463"/>
      <c r="BG18" s="463"/>
      <c r="BH18" s="463"/>
      <c r="BI18" s="463"/>
      <c r="BJ18" s="463"/>
      <c r="BK18" s="463"/>
      <c r="BL18" s="463"/>
      <c r="BM18" s="464"/>
      <c r="BN18" s="428">
        <v>1552140</v>
      </c>
      <c r="BO18" s="429"/>
      <c r="BP18" s="429"/>
      <c r="BQ18" s="429"/>
      <c r="BR18" s="429"/>
      <c r="BS18" s="429"/>
      <c r="BT18" s="429"/>
      <c r="BU18" s="430"/>
      <c r="BV18" s="428">
        <v>1558052</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155</v>
      </c>
      <c r="C19" s="471"/>
      <c r="D19" s="471"/>
      <c r="E19" s="540"/>
      <c r="F19" s="540"/>
      <c r="G19" s="540"/>
      <c r="H19" s="540"/>
      <c r="I19" s="540"/>
      <c r="J19" s="540"/>
      <c r="K19" s="540"/>
      <c r="L19" s="548">
        <v>12</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156</v>
      </c>
      <c r="AZ19" s="463"/>
      <c r="BA19" s="463"/>
      <c r="BB19" s="463"/>
      <c r="BC19" s="463"/>
      <c r="BD19" s="463"/>
      <c r="BE19" s="463"/>
      <c r="BF19" s="463"/>
      <c r="BG19" s="463"/>
      <c r="BH19" s="463"/>
      <c r="BI19" s="463"/>
      <c r="BJ19" s="463"/>
      <c r="BK19" s="463"/>
      <c r="BL19" s="463"/>
      <c r="BM19" s="464"/>
      <c r="BN19" s="428">
        <v>2425386</v>
      </c>
      <c r="BO19" s="429"/>
      <c r="BP19" s="429"/>
      <c r="BQ19" s="429"/>
      <c r="BR19" s="429"/>
      <c r="BS19" s="429"/>
      <c r="BT19" s="429"/>
      <c r="BU19" s="430"/>
      <c r="BV19" s="428">
        <v>2725209</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157</v>
      </c>
      <c r="C20" s="471"/>
      <c r="D20" s="471"/>
      <c r="E20" s="540"/>
      <c r="F20" s="540"/>
      <c r="G20" s="540"/>
      <c r="H20" s="540"/>
      <c r="I20" s="540"/>
      <c r="J20" s="540"/>
      <c r="K20" s="540"/>
      <c r="L20" s="548">
        <v>782</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158</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159</v>
      </c>
      <c r="C22" s="563"/>
      <c r="D22" s="564"/>
      <c r="E22" s="440" t="s">
        <v>1</v>
      </c>
      <c r="F22" s="445"/>
      <c r="G22" s="445"/>
      <c r="H22" s="445"/>
      <c r="I22" s="445"/>
      <c r="J22" s="445"/>
      <c r="K22" s="435"/>
      <c r="L22" s="440" t="s">
        <v>160</v>
      </c>
      <c r="M22" s="445"/>
      <c r="N22" s="445"/>
      <c r="O22" s="445"/>
      <c r="P22" s="435"/>
      <c r="Q22" s="571" t="s">
        <v>161</v>
      </c>
      <c r="R22" s="572"/>
      <c r="S22" s="572"/>
      <c r="T22" s="572"/>
      <c r="U22" s="572"/>
      <c r="V22" s="573"/>
      <c r="W22" s="577" t="s">
        <v>162</v>
      </c>
      <c r="X22" s="563"/>
      <c r="Y22" s="564"/>
      <c r="Z22" s="440" t="s">
        <v>1</v>
      </c>
      <c r="AA22" s="445"/>
      <c r="AB22" s="445"/>
      <c r="AC22" s="445"/>
      <c r="AD22" s="445"/>
      <c r="AE22" s="445"/>
      <c r="AF22" s="445"/>
      <c r="AG22" s="435"/>
      <c r="AH22" s="590" t="s">
        <v>163</v>
      </c>
      <c r="AI22" s="445"/>
      <c r="AJ22" s="445"/>
      <c r="AK22" s="445"/>
      <c r="AL22" s="435"/>
      <c r="AM22" s="590" t="s">
        <v>164</v>
      </c>
      <c r="AN22" s="591"/>
      <c r="AO22" s="591"/>
      <c r="AP22" s="591"/>
      <c r="AQ22" s="591"/>
      <c r="AR22" s="592"/>
      <c r="AS22" s="571" t="s">
        <v>161</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165</v>
      </c>
      <c r="AZ23" s="389"/>
      <c r="BA23" s="389"/>
      <c r="BB23" s="389"/>
      <c r="BC23" s="389"/>
      <c r="BD23" s="389"/>
      <c r="BE23" s="389"/>
      <c r="BF23" s="389"/>
      <c r="BG23" s="389"/>
      <c r="BH23" s="389"/>
      <c r="BI23" s="389"/>
      <c r="BJ23" s="389"/>
      <c r="BK23" s="389"/>
      <c r="BL23" s="389"/>
      <c r="BM23" s="390"/>
      <c r="BN23" s="428">
        <v>4377517</v>
      </c>
      <c r="BO23" s="429"/>
      <c r="BP23" s="429"/>
      <c r="BQ23" s="429"/>
      <c r="BR23" s="429"/>
      <c r="BS23" s="429"/>
      <c r="BT23" s="429"/>
      <c r="BU23" s="430"/>
      <c r="BV23" s="428">
        <v>4223026</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166</v>
      </c>
      <c r="F24" s="458"/>
      <c r="G24" s="458"/>
      <c r="H24" s="458"/>
      <c r="I24" s="458"/>
      <c r="J24" s="458"/>
      <c r="K24" s="459"/>
      <c r="L24" s="479">
        <v>1</v>
      </c>
      <c r="M24" s="480"/>
      <c r="N24" s="480"/>
      <c r="O24" s="480"/>
      <c r="P24" s="519"/>
      <c r="Q24" s="479">
        <v>7890</v>
      </c>
      <c r="R24" s="480"/>
      <c r="S24" s="480"/>
      <c r="T24" s="480"/>
      <c r="U24" s="480"/>
      <c r="V24" s="519"/>
      <c r="W24" s="578"/>
      <c r="X24" s="566"/>
      <c r="Y24" s="567"/>
      <c r="Z24" s="478" t="s">
        <v>167</v>
      </c>
      <c r="AA24" s="458"/>
      <c r="AB24" s="458"/>
      <c r="AC24" s="458"/>
      <c r="AD24" s="458"/>
      <c r="AE24" s="458"/>
      <c r="AF24" s="458"/>
      <c r="AG24" s="459"/>
      <c r="AH24" s="479">
        <v>50</v>
      </c>
      <c r="AI24" s="480"/>
      <c r="AJ24" s="480"/>
      <c r="AK24" s="480"/>
      <c r="AL24" s="519"/>
      <c r="AM24" s="479">
        <v>155250</v>
      </c>
      <c r="AN24" s="480"/>
      <c r="AO24" s="480"/>
      <c r="AP24" s="480"/>
      <c r="AQ24" s="480"/>
      <c r="AR24" s="519"/>
      <c r="AS24" s="479">
        <v>3105</v>
      </c>
      <c r="AT24" s="480"/>
      <c r="AU24" s="480"/>
      <c r="AV24" s="480"/>
      <c r="AW24" s="480"/>
      <c r="AX24" s="481"/>
      <c r="AY24" s="598" t="s">
        <v>168</v>
      </c>
      <c r="AZ24" s="599"/>
      <c r="BA24" s="599"/>
      <c r="BB24" s="599"/>
      <c r="BC24" s="599"/>
      <c r="BD24" s="599"/>
      <c r="BE24" s="599"/>
      <c r="BF24" s="599"/>
      <c r="BG24" s="599"/>
      <c r="BH24" s="599"/>
      <c r="BI24" s="599"/>
      <c r="BJ24" s="599"/>
      <c r="BK24" s="599"/>
      <c r="BL24" s="599"/>
      <c r="BM24" s="600"/>
      <c r="BN24" s="428">
        <v>4080061</v>
      </c>
      <c r="BO24" s="429"/>
      <c r="BP24" s="429"/>
      <c r="BQ24" s="429"/>
      <c r="BR24" s="429"/>
      <c r="BS24" s="429"/>
      <c r="BT24" s="429"/>
      <c r="BU24" s="430"/>
      <c r="BV24" s="428">
        <v>3926157</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169</v>
      </c>
      <c r="F25" s="458"/>
      <c r="G25" s="458"/>
      <c r="H25" s="458"/>
      <c r="I25" s="458"/>
      <c r="J25" s="458"/>
      <c r="K25" s="459"/>
      <c r="L25" s="479">
        <v>1</v>
      </c>
      <c r="M25" s="480"/>
      <c r="N25" s="480"/>
      <c r="O25" s="480"/>
      <c r="P25" s="519"/>
      <c r="Q25" s="479">
        <v>6420</v>
      </c>
      <c r="R25" s="480"/>
      <c r="S25" s="480"/>
      <c r="T25" s="480"/>
      <c r="U25" s="480"/>
      <c r="V25" s="519"/>
      <c r="W25" s="578"/>
      <c r="X25" s="566"/>
      <c r="Y25" s="567"/>
      <c r="Z25" s="478" t="s">
        <v>170</v>
      </c>
      <c r="AA25" s="458"/>
      <c r="AB25" s="458"/>
      <c r="AC25" s="458"/>
      <c r="AD25" s="458"/>
      <c r="AE25" s="458"/>
      <c r="AF25" s="458"/>
      <c r="AG25" s="459"/>
      <c r="AH25" s="479" t="s">
        <v>126</v>
      </c>
      <c r="AI25" s="480"/>
      <c r="AJ25" s="480"/>
      <c r="AK25" s="480"/>
      <c r="AL25" s="519"/>
      <c r="AM25" s="479" t="s">
        <v>125</v>
      </c>
      <c r="AN25" s="480"/>
      <c r="AO25" s="480"/>
      <c r="AP25" s="480"/>
      <c r="AQ25" s="480"/>
      <c r="AR25" s="519"/>
      <c r="AS25" s="479" t="s">
        <v>126</v>
      </c>
      <c r="AT25" s="480"/>
      <c r="AU25" s="480"/>
      <c r="AV25" s="480"/>
      <c r="AW25" s="480"/>
      <c r="AX25" s="481"/>
      <c r="AY25" s="388" t="s">
        <v>171</v>
      </c>
      <c r="AZ25" s="389"/>
      <c r="BA25" s="389"/>
      <c r="BB25" s="389"/>
      <c r="BC25" s="389"/>
      <c r="BD25" s="389"/>
      <c r="BE25" s="389"/>
      <c r="BF25" s="389"/>
      <c r="BG25" s="389"/>
      <c r="BH25" s="389"/>
      <c r="BI25" s="389"/>
      <c r="BJ25" s="389"/>
      <c r="BK25" s="389"/>
      <c r="BL25" s="389"/>
      <c r="BM25" s="390"/>
      <c r="BN25" s="391">
        <v>30700</v>
      </c>
      <c r="BO25" s="392"/>
      <c r="BP25" s="392"/>
      <c r="BQ25" s="392"/>
      <c r="BR25" s="392"/>
      <c r="BS25" s="392"/>
      <c r="BT25" s="392"/>
      <c r="BU25" s="393"/>
      <c r="BV25" s="391">
        <v>31593</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172</v>
      </c>
      <c r="F26" s="458"/>
      <c r="G26" s="458"/>
      <c r="H26" s="458"/>
      <c r="I26" s="458"/>
      <c r="J26" s="458"/>
      <c r="K26" s="459"/>
      <c r="L26" s="479">
        <v>1</v>
      </c>
      <c r="M26" s="480"/>
      <c r="N26" s="480"/>
      <c r="O26" s="480"/>
      <c r="P26" s="519"/>
      <c r="Q26" s="479">
        <v>5760</v>
      </c>
      <c r="R26" s="480"/>
      <c r="S26" s="480"/>
      <c r="T26" s="480"/>
      <c r="U26" s="480"/>
      <c r="V26" s="519"/>
      <c r="W26" s="578"/>
      <c r="X26" s="566"/>
      <c r="Y26" s="567"/>
      <c r="Z26" s="478" t="s">
        <v>173</v>
      </c>
      <c r="AA26" s="588"/>
      <c r="AB26" s="588"/>
      <c r="AC26" s="588"/>
      <c r="AD26" s="588"/>
      <c r="AE26" s="588"/>
      <c r="AF26" s="588"/>
      <c r="AG26" s="589"/>
      <c r="AH26" s="479" t="s">
        <v>126</v>
      </c>
      <c r="AI26" s="480"/>
      <c r="AJ26" s="480"/>
      <c r="AK26" s="480"/>
      <c r="AL26" s="519"/>
      <c r="AM26" s="479" t="s">
        <v>125</v>
      </c>
      <c r="AN26" s="480"/>
      <c r="AO26" s="480"/>
      <c r="AP26" s="480"/>
      <c r="AQ26" s="480"/>
      <c r="AR26" s="519"/>
      <c r="AS26" s="479" t="s">
        <v>126</v>
      </c>
      <c r="AT26" s="480"/>
      <c r="AU26" s="480"/>
      <c r="AV26" s="480"/>
      <c r="AW26" s="480"/>
      <c r="AX26" s="481"/>
      <c r="AY26" s="431" t="s">
        <v>174</v>
      </c>
      <c r="AZ26" s="432"/>
      <c r="BA26" s="432"/>
      <c r="BB26" s="432"/>
      <c r="BC26" s="432"/>
      <c r="BD26" s="432"/>
      <c r="BE26" s="432"/>
      <c r="BF26" s="432"/>
      <c r="BG26" s="432"/>
      <c r="BH26" s="432"/>
      <c r="BI26" s="432"/>
      <c r="BJ26" s="432"/>
      <c r="BK26" s="432"/>
      <c r="BL26" s="432"/>
      <c r="BM26" s="433"/>
      <c r="BN26" s="428" t="s">
        <v>125</v>
      </c>
      <c r="BO26" s="429"/>
      <c r="BP26" s="429"/>
      <c r="BQ26" s="429"/>
      <c r="BR26" s="429"/>
      <c r="BS26" s="429"/>
      <c r="BT26" s="429"/>
      <c r="BU26" s="430"/>
      <c r="BV26" s="428" t="s">
        <v>125</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175</v>
      </c>
      <c r="F27" s="458"/>
      <c r="G27" s="458"/>
      <c r="H27" s="458"/>
      <c r="I27" s="458"/>
      <c r="J27" s="458"/>
      <c r="K27" s="459"/>
      <c r="L27" s="479">
        <v>1</v>
      </c>
      <c r="M27" s="480"/>
      <c r="N27" s="480"/>
      <c r="O27" s="480"/>
      <c r="P27" s="519"/>
      <c r="Q27" s="479">
        <v>2680</v>
      </c>
      <c r="R27" s="480"/>
      <c r="S27" s="480"/>
      <c r="T27" s="480"/>
      <c r="U27" s="480"/>
      <c r="V27" s="519"/>
      <c r="W27" s="578"/>
      <c r="X27" s="566"/>
      <c r="Y27" s="567"/>
      <c r="Z27" s="478" t="s">
        <v>176</v>
      </c>
      <c r="AA27" s="458"/>
      <c r="AB27" s="458"/>
      <c r="AC27" s="458"/>
      <c r="AD27" s="458"/>
      <c r="AE27" s="458"/>
      <c r="AF27" s="458"/>
      <c r="AG27" s="459"/>
      <c r="AH27" s="479" t="s">
        <v>126</v>
      </c>
      <c r="AI27" s="480"/>
      <c r="AJ27" s="480"/>
      <c r="AK27" s="480"/>
      <c r="AL27" s="519"/>
      <c r="AM27" s="479" t="s">
        <v>126</v>
      </c>
      <c r="AN27" s="480"/>
      <c r="AO27" s="480"/>
      <c r="AP27" s="480"/>
      <c r="AQ27" s="480"/>
      <c r="AR27" s="519"/>
      <c r="AS27" s="479" t="s">
        <v>177</v>
      </c>
      <c r="AT27" s="480"/>
      <c r="AU27" s="480"/>
      <c r="AV27" s="480"/>
      <c r="AW27" s="480"/>
      <c r="AX27" s="481"/>
      <c r="AY27" s="520" t="s">
        <v>178</v>
      </c>
      <c r="AZ27" s="521"/>
      <c r="BA27" s="521"/>
      <c r="BB27" s="521"/>
      <c r="BC27" s="521"/>
      <c r="BD27" s="521"/>
      <c r="BE27" s="521"/>
      <c r="BF27" s="521"/>
      <c r="BG27" s="521"/>
      <c r="BH27" s="521"/>
      <c r="BI27" s="521"/>
      <c r="BJ27" s="521"/>
      <c r="BK27" s="521"/>
      <c r="BL27" s="521"/>
      <c r="BM27" s="522"/>
      <c r="BN27" s="601" t="s">
        <v>126</v>
      </c>
      <c r="BO27" s="602"/>
      <c r="BP27" s="602"/>
      <c r="BQ27" s="602"/>
      <c r="BR27" s="602"/>
      <c r="BS27" s="602"/>
      <c r="BT27" s="602"/>
      <c r="BU27" s="603"/>
      <c r="BV27" s="601" t="s">
        <v>126</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179</v>
      </c>
      <c r="F28" s="458"/>
      <c r="G28" s="458"/>
      <c r="H28" s="458"/>
      <c r="I28" s="458"/>
      <c r="J28" s="458"/>
      <c r="K28" s="459"/>
      <c r="L28" s="479">
        <v>1</v>
      </c>
      <c r="M28" s="480"/>
      <c r="N28" s="480"/>
      <c r="O28" s="480"/>
      <c r="P28" s="519"/>
      <c r="Q28" s="479">
        <v>2120</v>
      </c>
      <c r="R28" s="480"/>
      <c r="S28" s="480"/>
      <c r="T28" s="480"/>
      <c r="U28" s="480"/>
      <c r="V28" s="519"/>
      <c r="W28" s="578"/>
      <c r="X28" s="566"/>
      <c r="Y28" s="567"/>
      <c r="Z28" s="478" t="s">
        <v>180</v>
      </c>
      <c r="AA28" s="458"/>
      <c r="AB28" s="458"/>
      <c r="AC28" s="458"/>
      <c r="AD28" s="458"/>
      <c r="AE28" s="458"/>
      <c r="AF28" s="458"/>
      <c r="AG28" s="459"/>
      <c r="AH28" s="479" t="s">
        <v>125</v>
      </c>
      <c r="AI28" s="480"/>
      <c r="AJ28" s="480"/>
      <c r="AK28" s="480"/>
      <c r="AL28" s="519"/>
      <c r="AM28" s="479" t="s">
        <v>126</v>
      </c>
      <c r="AN28" s="480"/>
      <c r="AO28" s="480"/>
      <c r="AP28" s="480"/>
      <c r="AQ28" s="480"/>
      <c r="AR28" s="519"/>
      <c r="AS28" s="479" t="s">
        <v>126</v>
      </c>
      <c r="AT28" s="480"/>
      <c r="AU28" s="480"/>
      <c r="AV28" s="480"/>
      <c r="AW28" s="480"/>
      <c r="AX28" s="481"/>
      <c r="AY28" s="604" t="s">
        <v>181</v>
      </c>
      <c r="AZ28" s="605"/>
      <c r="BA28" s="605"/>
      <c r="BB28" s="606"/>
      <c r="BC28" s="388" t="s">
        <v>47</v>
      </c>
      <c r="BD28" s="389"/>
      <c r="BE28" s="389"/>
      <c r="BF28" s="389"/>
      <c r="BG28" s="389"/>
      <c r="BH28" s="389"/>
      <c r="BI28" s="389"/>
      <c r="BJ28" s="389"/>
      <c r="BK28" s="389"/>
      <c r="BL28" s="389"/>
      <c r="BM28" s="390"/>
      <c r="BN28" s="391">
        <v>481253</v>
      </c>
      <c r="BO28" s="392"/>
      <c r="BP28" s="392"/>
      <c r="BQ28" s="392"/>
      <c r="BR28" s="392"/>
      <c r="BS28" s="392"/>
      <c r="BT28" s="392"/>
      <c r="BU28" s="393"/>
      <c r="BV28" s="391">
        <v>619531</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182</v>
      </c>
      <c r="F29" s="458"/>
      <c r="G29" s="458"/>
      <c r="H29" s="458"/>
      <c r="I29" s="458"/>
      <c r="J29" s="458"/>
      <c r="K29" s="459"/>
      <c r="L29" s="479">
        <v>6</v>
      </c>
      <c r="M29" s="480"/>
      <c r="N29" s="480"/>
      <c r="O29" s="480"/>
      <c r="P29" s="519"/>
      <c r="Q29" s="479">
        <v>1770</v>
      </c>
      <c r="R29" s="480"/>
      <c r="S29" s="480"/>
      <c r="T29" s="480"/>
      <c r="U29" s="480"/>
      <c r="V29" s="519"/>
      <c r="W29" s="579"/>
      <c r="X29" s="580"/>
      <c r="Y29" s="581"/>
      <c r="Z29" s="478" t="s">
        <v>183</v>
      </c>
      <c r="AA29" s="458"/>
      <c r="AB29" s="458"/>
      <c r="AC29" s="458"/>
      <c r="AD29" s="458"/>
      <c r="AE29" s="458"/>
      <c r="AF29" s="458"/>
      <c r="AG29" s="459"/>
      <c r="AH29" s="479">
        <v>50</v>
      </c>
      <c r="AI29" s="480"/>
      <c r="AJ29" s="480"/>
      <c r="AK29" s="480"/>
      <c r="AL29" s="519"/>
      <c r="AM29" s="479">
        <v>155250</v>
      </c>
      <c r="AN29" s="480"/>
      <c r="AO29" s="480"/>
      <c r="AP29" s="480"/>
      <c r="AQ29" s="480"/>
      <c r="AR29" s="519"/>
      <c r="AS29" s="479">
        <v>3105</v>
      </c>
      <c r="AT29" s="480"/>
      <c r="AU29" s="480"/>
      <c r="AV29" s="480"/>
      <c r="AW29" s="480"/>
      <c r="AX29" s="481"/>
      <c r="AY29" s="607"/>
      <c r="AZ29" s="608"/>
      <c r="BA29" s="608"/>
      <c r="BB29" s="609"/>
      <c r="BC29" s="462" t="s">
        <v>184</v>
      </c>
      <c r="BD29" s="463"/>
      <c r="BE29" s="463"/>
      <c r="BF29" s="463"/>
      <c r="BG29" s="463"/>
      <c r="BH29" s="463"/>
      <c r="BI29" s="463"/>
      <c r="BJ29" s="463"/>
      <c r="BK29" s="463"/>
      <c r="BL29" s="463"/>
      <c r="BM29" s="464"/>
      <c r="BN29" s="428">
        <v>120900</v>
      </c>
      <c r="BO29" s="429"/>
      <c r="BP29" s="429"/>
      <c r="BQ29" s="429"/>
      <c r="BR29" s="429"/>
      <c r="BS29" s="429"/>
      <c r="BT29" s="429"/>
      <c r="BU29" s="430"/>
      <c r="BV29" s="428">
        <v>71426</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185</v>
      </c>
      <c r="X30" s="586"/>
      <c r="Y30" s="586"/>
      <c r="Z30" s="586"/>
      <c r="AA30" s="586"/>
      <c r="AB30" s="586"/>
      <c r="AC30" s="586"/>
      <c r="AD30" s="586"/>
      <c r="AE30" s="586"/>
      <c r="AF30" s="586"/>
      <c r="AG30" s="587"/>
      <c r="AH30" s="544">
        <v>99</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710285</v>
      </c>
      <c r="BO30" s="602"/>
      <c r="BP30" s="602"/>
      <c r="BQ30" s="602"/>
      <c r="BR30" s="602"/>
      <c r="BS30" s="602"/>
      <c r="BT30" s="602"/>
      <c r="BU30" s="603"/>
      <c r="BV30" s="601">
        <v>676073</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192</v>
      </c>
      <c r="D33" s="452"/>
      <c r="E33" s="417" t="s">
        <v>193</v>
      </c>
      <c r="F33" s="417"/>
      <c r="G33" s="417"/>
      <c r="H33" s="417"/>
      <c r="I33" s="417"/>
      <c r="J33" s="417"/>
      <c r="K33" s="417"/>
      <c r="L33" s="417"/>
      <c r="M33" s="417"/>
      <c r="N33" s="417"/>
      <c r="O33" s="417"/>
      <c r="P33" s="417"/>
      <c r="Q33" s="417"/>
      <c r="R33" s="417"/>
      <c r="S33" s="417"/>
      <c r="T33" s="215"/>
      <c r="U33" s="452" t="s">
        <v>194</v>
      </c>
      <c r="V33" s="452"/>
      <c r="W33" s="417" t="s">
        <v>193</v>
      </c>
      <c r="X33" s="417"/>
      <c r="Y33" s="417"/>
      <c r="Z33" s="417"/>
      <c r="AA33" s="417"/>
      <c r="AB33" s="417"/>
      <c r="AC33" s="417"/>
      <c r="AD33" s="417"/>
      <c r="AE33" s="417"/>
      <c r="AF33" s="417"/>
      <c r="AG33" s="417"/>
      <c r="AH33" s="417"/>
      <c r="AI33" s="417"/>
      <c r="AJ33" s="417"/>
      <c r="AK33" s="417"/>
      <c r="AL33" s="215"/>
      <c r="AM33" s="452" t="s">
        <v>192</v>
      </c>
      <c r="AN33" s="452"/>
      <c r="AO33" s="417" t="s">
        <v>193</v>
      </c>
      <c r="AP33" s="417"/>
      <c r="AQ33" s="417"/>
      <c r="AR33" s="417"/>
      <c r="AS33" s="417"/>
      <c r="AT33" s="417"/>
      <c r="AU33" s="417"/>
      <c r="AV33" s="417"/>
      <c r="AW33" s="417"/>
      <c r="AX33" s="417"/>
      <c r="AY33" s="417"/>
      <c r="AZ33" s="417"/>
      <c r="BA33" s="417"/>
      <c r="BB33" s="417"/>
      <c r="BC33" s="417"/>
      <c r="BD33" s="216"/>
      <c r="BE33" s="417" t="s">
        <v>195</v>
      </c>
      <c r="BF33" s="417"/>
      <c r="BG33" s="417" t="s">
        <v>196</v>
      </c>
      <c r="BH33" s="417"/>
      <c r="BI33" s="417"/>
      <c r="BJ33" s="417"/>
      <c r="BK33" s="417"/>
      <c r="BL33" s="417"/>
      <c r="BM33" s="417"/>
      <c r="BN33" s="417"/>
      <c r="BO33" s="417"/>
      <c r="BP33" s="417"/>
      <c r="BQ33" s="417"/>
      <c r="BR33" s="417"/>
      <c r="BS33" s="417"/>
      <c r="BT33" s="417"/>
      <c r="BU33" s="417"/>
      <c r="BV33" s="216"/>
      <c r="BW33" s="452" t="s">
        <v>195</v>
      </c>
      <c r="BX33" s="452"/>
      <c r="BY33" s="417" t="s">
        <v>197</v>
      </c>
      <c r="BZ33" s="417"/>
      <c r="CA33" s="417"/>
      <c r="CB33" s="417"/>
      <c r="CC33" s="417"/>
      <c r="CD33" s="417"/>
      <c r="CE33" s="417"/>
      <c r="CF33" s="417"/>
      <c r="CG33" s="417"/>
      <c r="CH33" s="417"/>
      <c r="CI33" s="417"/>
      <c r="CJ33" s="417"/>
      <c r="CK33" s="417"/>
      <c r="CL33" s="417"/>
      <c r="CM33" s="417"/>
      <c r="CN33" s="215"/>
      <c r="CO33" s="452" t="s">
        <v>192</v>
      </c>
      <c r="CP33" s="452"/>
      <c r="CQ33" s="417" t="s">
        <v>198</v>
      </c>
      <c r="CR33" s="417"/>
      <c r="CS33" s="417"/>
      <c r="CT33" s="417"/>
      <c r="CU33" s="417"/>
      <c r="CV33" s="417"/>
      <c r="CW33" s="417"/>
      <c r="CX33" s="417"/>
      <c r="CY33" s="417"/>
      <c r="CZ33" s="417"/>
      <c r="DA33" s="417"/>
      <c r="DB33" s="417"/>
      <c r="DC33" s="417"/>
      <c r="DD33" s="417"/>
      <c r="DE33" s="417"/>
      <c r="DF33" s="215"/>
      <c r="DG33" s="613" t="s">
        <v>199</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7</v>
      </c>
      <c r="AN34" s="614"/>
      <c r="AO34" s="615" t="str">
        <f>IF('各会計、関係団体の財政状況及び健全化判断比率'!B32="","",'各会計、関係団体の財政状況及び健全化判断比率'!B32)</f>
        <v>簡易水道事業会計</v>
      </c>
      <c r="AP34" s="615"/>
      <c r="AQ34" s="615"/>
      <c r="AR34" s="615"/>
      <c r="AS34" s="615"/>
      <c r="AT34" s="615"/>
      <c r="AU34" s="615"/>
      <c r="AV34" s="615"/>
      <c r="AW34" s="615"/>
      <c r="AX34" s="615"/>
      <c r="AY34" s="615"/>
      <c r="AZ34" s="615"/>
      <c r="BA34" s="615"/>
      <c r="BB34" s="615"/>
      <c r="BC34" s="615"/>
      <c r="BD34" s="213"/>
      <c r="BE34" s="614">
        <f>IF(BG34="","",MAX(C34:D43,U34:V43,AM34:AN43)+1)</f>
        <v>8</v>
      </c>
      <c r="BF34" s="614"/>
      <c r="BG34" s="615" t="str">
        <f>IF('各会計、関係団体の財政状況及び健全化判断比率'!B33="","",'各会計、関係団体の財政状況及び健全化判断比率'!B33)</f>
        <v>農業集落排水事業及び個別排水処理事業特別会計</v>
      </c>
      <c r="BH34" s="615"/>
      <c r="BI34" s="615"/>
      <c r="BJ34" s="615"/>
      <c r="BK34" s="615"/>
      <c r="BL34" s="615"/>
      <c r="BM34" s="615"/>
      <c r="BN34" s="615"/>
      <c r="BO34" s="615"/>
      <c r="BP34" s="615"/>
      <c r="BQ34" s="615"/>
      <c r="BR34" s="615"/>
      <c r="BS34" s="615"/>
      <c r="BT34" s="615"/>
      <c r="BU34" s="615"/>
      <c r="BV34" s="213"/>
      <c r="BW34" s="614">
        <f>IF(BY34="","",MAX(C34:D43,U34:V43,AM34:AN43,BE34:BF43)+1)</f>
        <v>9</v>
      </c>
      <c r="BX34" s="614"/>
      <c r="BY34" s="615" t="str">
        <f>IF('各会計、関係団体の財政状況及び健全化判断比率'!B68="","",'各会計、関係団体の財政状況及び健全化判断比率'!B68)</f>
        <v>北空知衛生施設組合</v>
      </c>
      <c r="BZ34" s="615"/>
      <c r="CA34" s="615"/>
      <c r="CB34" s="615"/>
      <c r="CC34" s="615"/>
      <c r="CD34" s="615"/>
      <c r="CE34" s="615"/>
      <c r="CF34" s="615"/>
      <c r="CG34" s="615"/>
      <c r="CH34" s="615"/>
      <c r="CI34" s="615"/>
      <c r="CJ34" s="615"/>
      <c r="CK34" s="615"/>
      <c r="CL34" s="615"/>
      <c r="CM34" s="615"/>
      <c r="CN34" s="213"/>
      <c r="CO34" s="614">
        <f>IF(CQ34="","",MAX(C34:D43,U34:V43,AM34:AN43,BE34:BF43,BW34:BX43)+1)</f>
        <v>17</v>
      </c>
      <c r="CP34" s="614"/>
      <c r="CQ34" s="615" t="str">
        <f>IF('各会計、関係団体の財政状況及び健全化判断比率'!BS7="","",'各会計、関係団体の財政状況及び健全化判断比率'!BS7)</f>
        <v>（株）北竜振興公社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町立診療所事業特別会計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10</v>
      </c>
      <c r="BX35" s="614"/>
      <c r="BY35" s="615" t="str">
        <f>IF('各会計、関係団体の財政状況及び健全化判断比率'!B69="","",'各会計、関係団体の財政状況及び健全化判断比率'!B69)</f>
        <v>北空知葬祭組合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11</v>
      </c>
      <c r="BX36" s="614"/>
      <c r="BY36" s="615" t="str">
        <f>IF('各会計、関係団体の財政状況及び健全化判断比率'!B70="","",'各会計、関係団体の財政状況及び健全化判断比率'!B70)</f>
        <v>北空知衛生センター組合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6</v>
      </c>
      <c r="V37" s="614"/>
      <c r="W37" s="615" t="str">
        <f>IF('各会計、関係団体の財政状況及び健全化判断比率'!B31="","",'各会計、関係団体の財政状況及び健全化判断比率'!B31)</f>
        <v>特別養護老人ホーム事業特別会計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12</v>
      </c>
      <c r="BX37" s="614"/>
      <c r="BY37" s="615" t="str">
        <f>IF('各会計、関係団体の財政状況及び健全化判断比率'!B71="","",'各会計、関係団体の財政状況及び健全化判断比率'!B71)</f>
        <v>北空知広域水道企業団</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13</v>
      </c>
      <c r="BX38" s="614"/>
      <c r="BY38" s="615" t="str">
        <f>IF('各会計、関係団体の財政状況及び健全化判断比率'!B72="","",'各会計、関係団体の財政状況及び健全化判断比率'!B72)</f>
        <v>深川地区消防組合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14</v>
      </c>
      <c r="BX39" s="614"/>
      <c r="BY39" s="615" t="str">
        <f>IF('各会計、関係団体の財政状況及び健全化判断比率'!B73="","",'各会計、関係団体の財政状況及び健全化判断比率'!B73)</f>
        <v>中・北空知廃棄物処理広域連合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15</v>
      </c>
      <c r="BX40" s="614"/>
      <c r="BY40" s="615" t="str">
        <f>IF('各会計、関係団体の財政状況及び健全化判断比率'!B74="","",'各会計、関係団体の財政状況及び健全化判断比率'!B74)</f>
        <v>空知教育センター組合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16</v>
      </c>
      <c r="BX41" s="614"/>
      <c r="BY41" s="615" t="str">
        <f>IF('各会計、関係団体の財政状況及び健全化判断比率'!B75="","",'各会計、関係団体の財政状況及び健全化判断比率'!B75)</f>
        <v>北空知圏学校給食組合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200</v>
      </c>
      <c r="C46" s="185"/>
      <c r="D46" s="185"/>
      <c r="E46" s="185" t="s">
        <v>201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204</v>
      </c>
    </row>
    <row r="50" spans="5:5" x14ac:dyDescent="0.15">
      <c r="E50" s="187" t="s">
        <v>205</v>
      </c>
    </row>
    <row r="51" spans="5:5" x14ac:dyDescent="0.15">
      <c r="E51" s="187" t="s">
        <v>206</v>
      </c>
    </row>
    <row r="52" spans="5:5" x14ac:dyDescent="0.15">
      <c r="E52" s="187" t="s">
        <v>207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XgB9nWZPViqhkFbkW3bd+16mjb0BzfnHicz6FFquf5JA+YKpsGAJg7EhVn6AUupHvXv9Ul9kFPN1KD8EHEpwg==" saltValue="QVFc2LGNXXzvV3ahVn/fx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6"/>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06" t="s">
        <v>571</v>
      </c>
      <c r="D34" s="1206"/>
      <c r="E34" s="1207"/>
      <c r="F34" s="32">
        <v>3.12</v>
      </c>
      <c r="G34" s="33">
        <v>3.33</v>
      </c>
      <c r="H34" s="33">
        <v>3.86</v>
      </c>
      <c r="I34" s="33">
        <v>4.46</v>
      </c>
      <c r="J34" s="34">
        <v>4.8499999999999996</v>
      </c>
      <c r="K34" s="22"/>
      <c r="L34" s="22"/>
      <c r="M34" s="22"/>
      <c r="N34" s="22"/>
      <c r="O34" s="22"/>
      <c r="P34" s="22"/>
    </row>
    <row r="35" spans="1:16" ht="39" customHeight="1" x14ac:dyDescent="0.15">
      <c r="A35" s="22"/>
      <c r="B35" s="35"/>
      <c r="C35" s="1200" t="s">
        <v>572</v>
      </c>
      <c r="D35" s="1201"/>
      <c r="E35" s="1202"/>
      <c r="F35" s="36">
        <v>2.37</v>
      </c>
      <c r="G35" s="37">
        <v>2.9</v>
      </c>
      <c r="H35" s="37">
        <v>3.11</v>
      </c>
      <c r="I35" s="37">
        <v>2.94</v>
      </c>
      <c r="J35" s="38">
        <v>4.18</v>
      </c>
      <c r="K35" s="22"/>
      <c r="L35" s="22"/>
      <c r="M35" s="22"/>
      <c r="N35" s="22"/>
      <c r="O35" s="22"/>
      <c r="P35" s="22"/>
    </row>
    <row r="36" spans="1:16" ht="39" customHeight="1" x14ac:dyDescent="0.15">
      <c r="A36" s="22"/>
      <c r="B36" s="35"/>
      <c r="C36" s="1200" t="s">
        <v>573</v>
      </c>
      <c r="D36" s="1201"/>
      <c r="E36" s="1202"/>
      <c r="F36" s="36">
        <v>0.11</v>
      </c>
      <c r="G36" s="37">
        <v>0.01</v>
      </c>
      <c r="H36" s="37">
        <v>0.01</v>
      </c>
      <c r="I36" s="37">
        <v>0.01</v>
      </c>
      <c r="J36" s="38">
        <v>0.33</v>
      </c>
      <c r="K36" s="22"/>
      <c r="L36" s="22"/>
      <c r="M36" s="22"/>
      <c r="N36" s="22"/>
      <c r="O36" s="22"/>
      <c r="P36" s="22"/>
    </row>
    <row r="37" spans="1:16" ht="39" customHeight="1" x14ac:dyDescent="0.15">
      <c r="A37" s="22"/>
      <c r="B37" s="35"/>
      <c r="C37" s="1200" t="s">
        <v>574</v>
      </c>
      <c r="D37" s="1201"/>
      <c r="E37" s="1202"/>
      <c r="F37" s="36">
        <v>0.14000000000000001</v>
      </c>
      <c r="G37" s="37">
        <v>0.87</v>
      </c>
      <c r="H37" s="37">
        <v>0.42</v>
      </c>
      <c r="I37" s="37">
        <v>0.23</v>
      </c>
      <c r="J37" s="38">
        <v>0.26</v>
      </c>
      <c r="K37" s="22"/>
      <c r="L37" s="22"/>
      <c r="M37" s="22"/>
      <c r="N37" s="22"/>
      <c r="O37" s="22"/>
      <c r="P37" s="22"/>
    </row>
    <row r="38" spans="1:16" ht="39" customHeight="1" x14ac:dyDescent="0.15">
      <c r="A38" s="22"/>
      <c r="B38" s="35"/>
      <c r="C38" s="1200" t="s">
        <v>575</v>
      </c>
      <c r="D38" s="1201"/>
      <c r="E38" s="1202"/>
      <c r="F38" s="36">
        <v>7.0000000000000007E-2</v>
      </c>
      <c r="G38" s="37">
        <v>0.02</v>
      </c>
      <c r="H38" s="37">
        <v>0.03</v>
      </c>
      <c r="I38" s="37">
        <v>0.04</v>
      </c>
      <c r="J38" s="38">
        <v>0.03</v>
      </c>
      <c r="K38" s="22"/>
      <c r="L38" s="22"/>
      <c r="M38" s="22"/>
      <c r="N38" s="22"/>
      <c r="O38" s="22"/>
      <c r="P38" s="22"/>
    </row>
    <row r="39" spans="1:16" ht="39" customHeight="1" x14ac:dyDescent="0.15">
      <c r="A39" s="22"/>
      <c r="B39" s="35"/>
      <c r="C39" s="1200" t="s">
        <v>576</v>
      </c>
      <c r="D39" s="1201"/>
      <c r="E39" s="1202"/>
      <c r="F39" s="36">
        <v>0.03</v>
      </c>
      <c r="G39" s="37">
        <v>0.02</v>
      </c>
      <c r="H39" s="37">
        <v>0.02</v>
      </c>
      <c r="I39" s="37">
        <v>0.03</v>
      </c>
      <c r="J39" s="38">
        <v>0.02</v>
      </c>
      <c r="K39" s="22"/>
      <c r="L39" s="22"/>
      <c r="M39" s="22"/>
      <c r="N39" s="22"/>
      <c r="O39" s="22"/>
      <c r="P39" s="22"/>
    </row>
    <row r="40" spans="1:16" ht="39" customHeight="1" x14ac:dyDescent="0.15">
      <c r="A40" s="22"/>
      <c r="B40" s="35"/>
      <c r="C40" s="1200" t="s">
        <v>577</v>
      </c>
      <c r="D40" s="1201"/>
      <c r="E40" s="1202"/>
      <c r="F40" s="36">
        <v>0.01</v>
      </c>
      <c r="G40" s="37">
        <v>0.01</v>
      </c>
      <c r="H40" s="37">
        <v>0.01</v>
      </c>
      <c r="I40" s="37">
        <v>0.01</v>
      </c>
      <c r="J40" s="38">
        <v>0.01</v>
      </c>
      <c r="K40" s="22"/>
      <c r="L40" s="22"/>
      <c r="M40" s="22"/>
      <c r="N40" s="22"/>
      <c r="O40" s="22"/>
      <c r="P40" s="22"/>
    </row>
    <row r="41" spans="1:16" ht="39" customHeight="1" x14ac:dyDescent="0.15">
      <c r="A41" s="22"/>
      <c r="B41" s="35"/>
      <c r="C41" s="1200" t="s">
        <v>578</v>
      </c>
      <c r="D41" s="1201"/>
      <c r="E41" s="1202"/>
      <c r="F41" s="36">
        <v>0</v>
      </c>
      <c r="G41" s="37">
        <v>0</v>
      </c>
      <c r="H41" s="37">
        <v>0</v>
      </c>
      <c r="I41" s="37">
        <v>0</v>
      </c>
      <c r="J41" s="38">
        <v>0.01</v>
      </c>
      <c r="K41" s="22"/>
      <c r="L41" s="22"/>
      <c r="M41" s="22"/>
      <c r="N41" s="22"/>
      <c r="O41" s="22"/>
      <c r="P41" s="22"/>
    </row>
    <row r="42" spans="1:16" ht="39" customHeight="1" x14ac:dyDescent="0.15">
      <c r="A42" s="22"/>
      <c r="B42" s="39"/>
      <c r="C42" s="1200" t="s">
        <v>579</v>
      </c>
      <c r="D42" s="1201"/>
      <c r="E42" s="1202"/>
      <c r="F42" s="36" t="s">
        <v>522</v>
      </c>
      <c r="G42" s="37" t="s">
        <v>522</v>
      </c>
      <c r="H42" s="37" t="s">
        <v>522</v>
      </c>
      <c r="I42" s="37" t="s">
        <v>522</v>
      </c>
      <c r="J42" s="38" t="s">
        <v>522</v>
      </c>
      <c r="K42" s="22"/>
      <c r="L42" s="22"/>
      <c r="M42" s="22"/>
      <c r="N42" s="22"/>
      <c r="O42" s="22"/>
      <c r="P42" s="22"/>
    </row>
    <row r="43" spans="1:16" ht="39" customHeight="1" thickBot="1" x14ac:dyDescent="0.2">
      <c r="A43" s="22"/>
      <c r="B43" s="40"/>
      <c r="C43" s="1203" t="s">
        <v>580</v>
      </c>
      <c r="D43" s="1204"/>
      <c r="E43" s="1205"/>
      <c r="F43" s="41" t="s">
        <v>522</v>
      </c>
      <c r="G43" s="42" t="s">
        <v>522</v>
      </c>
      <c r="H43" s="42" t="s">
        <v>522</v>
      </c>
      <c r="I43" s="42" t="s">
        <v>522</v>
      </c>
      <c r="J43" s="43" t="s">
        <v>522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row r="46" spans="1:16" ht="12.95" hidden="1" customHeight="1" x14ac:dyDescent="0.15"/>
  </sheetData>
  <sheetProtection algorithmName="SHA-512" hashValue="yrrJY5gwK9JggyZLaVSYgWcnpV6EGw/U9FZvqg0a04VVzgptGczsTMReSiOkLEgIX4OafNTETzWLiKOO2aHtxA==" saltValue="wpwX+mPB0zdVBZL2WCX0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08" t="s">
        <v>10</v>
      </c>
      <c r="C45" s="1209"/>
      <c r="D45" s="58"/>
      <c r="E45" s="1214" t="s">
        <v>11</v>
      </c>
      <c r="F45" s="1214"/>
      <c r="G45" s="1214"/>
      <c r="H45" s="1214"/>
      <c r="I45" s="1214"/>
      <c r="J45" s="1215"/>
      <c r="K45" s="59">
        <v>444</v>
      </c>
      <c r="L45" s="60">
        <v>420</v>
      </c>
      <c r="M45" s="60">
        <v>428</v>
      </c>
      <c r="N45" s="60">
        <v>445</v>
      </c>
      <c r="O45" s="61">
        <v>416</v>
      </c>
      <c r="P45" s="48"/>
      <c r="Q45" s="48"/>
      <c r="R45" s="48"/>
      <c r="S45" s="48"/>
      <c r="T45" s="48"/>
      <c r="U45" s="48"/>
    </row>
    <row r="46" spans="1:21" ht="30.75" customHeight="1" x14ac:dyDescent="0.15">
      <c r="A46" s="48"/>
      <c r="B46" s="1210"/>
      <c r="C46" s="1211"/>
      <c r="D46" s="62"/>
      <c r="E46" s="1216" t="s">
        <v>12</v>
      </c>
      <c r="F46" s="1216"/>
      <c r="G46" s="1216"/>
      <c r="H46" s="1216"/>
      <c r="I46" s="1216"/>
      <c r="J46" s="1217"/>
      <c r="K46" s="63" t="s">
        <v>522</v>
      </c>
      <c r="L46" s="64" t="s">
        <v>522</v>
      </c>
      <c r="M46" s="64" t="s">
        <v>522</v>
      </c>
      <c r="N46" s="64" t="s">
        <v>522</v>
      </c>
      <c r="O46" s="65" t="s">
        <v>522</v>
      </c>
      <c r="P46" s="48"/>
      <c r="Q46" s="48"/>
      <c r="R46" s="48"/>
      <c r="S46" s="48"/>
      <c r="T46" s="48"/>
      <c r="U46" s="48"/>
    </row>
    <row r="47" spans="1:21" ht="30.75" customHeight="1" x14ac:dyDescent="0.15">
      <c r="A47" s="48"/>
      <c r="B47" s="1210"/>
      <c r="C47" s="1211"/>
      <c r="D47" s="62"/>
      <c r="E47" s="1216" t="s">
        <v>13</v>
      </c>
      <c r="F47" s="1216"/>
      <c r="G47" s="1216"/>
      <c r="H47" s="1216"/>
      <c r="I47" s="1216"/>
      <c r="J47" s="1217"/>
      <c r="K47" s="63" t="s">
        <v>522</v>
      </c>
      <c r="L47" s="64" t="s">
        <v>522</v>
      </c>
      <c r="M47" s="64" t="s">
        <v>522</v>
      </c>
      <c r="N47" s="64" t="s">
        <v>522</v>
      </c>
      <c r="O47" s="65" t="s">
        <v>522</v>
      </c>
      <c r="P47" s="48"/>
      <c r="Q47" s="48"/>
      <c r="R47" s="48"/>
      <c r="S47" s="48"/>
      <c r="T47" s="48"/>
      <c r="U47" s="48"/>
    </row>
    <row r="48" spans="1:21" ht="30.75" customHeight="1" x14ac:dyDescent="0.15">
      <c r="A48" s="48"/>
      <c r="B48" s="1210"/>
      <c r="C48" s="1211"/>
      <c r="D48" s="62"/>
      <c r="E48" s="1216" t="s">
        <v>14</v>
      </c>
      <c r="F48" s="1216"/>
      <c r="G48" s="1216"/>
      <c r="H48" s="1216"/>
      <c r="I48" s="1216"/>
      <c r="J48" s="1217"/>
      <c r="K48" s="63">
        <v>26</v>
      </c>
      <c r="L48" s="64">
        <v>25</v>
      </c>
      <c r="M48" s="64">
        <v>34</v>
      </c>
      <c r="N48" s="64">
        <v>45</v>
      </c>
      <c r="O48" s="65">
        <v>47</v>
      </c>
      <c r="P48" s="48"/>
      <c r="Q48" s="48"/>
      <c r="R48" s="48"/>
      <c r="S48" s="48"/>
      <c r="T48" s="48"/>
      <c r="U48" s="48"/>
    </row>
    <row r="49" spans="1:21" ht="30.75" customHeight="1" x14ac:dyDescent="0.15">
      <c r="A49" s="48"/>
      <c r="B49" s="1210"/>
      <c r="C49" s="1211"/>
      <c r="D49" s="62"/>
      <c r="E49" s="1216" t="s">
        <v>15</v>
      </c>
      <c r="F49" s="1216"/>
      <c r="G49" s="1216"/>
      <c r="H49" s="1216"/>
      <c r="I49" s="1216"/>
      <c r="J49" s="1217"/>
      <c r="K49" s="63">
        <v>20</v>
      </c>
      <c r="L49" s="64">
        <v>11</v>
      </c>
      <c r="M49" s="64">
        <v>11</v>
      </c>
      <c r="N49" s="64">
        <v>11</v>
      </c>
      <c r="O49" s="65">
        <v>2</v>
      </c>
      <c r="P49" s="48"/>
      <c r="Q49" s="48"/>
      <c r="R49" s="48"/>
      <c r="S49" s="48"/>
      <c r="T49" s="48"/>
      <c r="U49" s="48"/>
    </row>
    <row r="50" spans="1:21" ht="30.75" customHeight="1" x14ac:dyDescent="0.15">
      <c r="A50" s="48"/>
      <c r="B50" s="1210"/>
      <c r="C50" s="1211"/>
      <c r="D50" s="62"/>
      <c r="E50" s="1216" t="s">
        <v>16</v>
      </c>
      <c r="F50" s="1216"/>
      <c r="G50" s="1216"/>
      <c r="H50" s="1216"/>
      <c r="I50" s="1216"/>
      <c r="J50" s="1217"/>
      <c r="K50" s="63">
        <v>5</v>
      </c>
      <c r="L50" s="64">
        <v>5</v>
      </c>
      <c r="M50" s="64">
        <v>5</v>
      </c>
      <c r="N50" s="64">
        <v>3</v>
      </c>
      <c r="O50" s="65">
        <v>1</v>
      </c>
      <c r="P50" s="48"/>
      <c r="Q50" s="48"/>
      <c r="R50" s="48"/>
      <c r="S50" s="48"/>
      <c r="T50" s="48"/>
      <c r="U50" s="48"/>
    </row>
    <row r="51" spans="1:21" ht="30.75" customHeight="1" x14ac:dyDescent="0.15">
      <c r="A51" s="48"/>
      <c r="B51" s="1212"/>
      <c r="C51" s="1213"/>
      <c r="D51" s="66"/>
      <c r="E51" s="1216" t="s">
        <v>17</v>
      </c>
      <c r="F51" s="1216"/>
      <c r="G51" s="1216"/>
      <c r="H51" s="1216"/>
      <c r="I51" s="1216"/>
      <c r="J51" s="1217"/>
      <c r="K51" s="63">
        <v>0</v>
      </c>
      <c r="L51" s="64">
        <v>0</v>
      </c>
      <c r="M51" s="64">
        <v>0</v>
      </c>
      <c r="N51" s="64">
        <v>0</v>
      </c>
      <c r="O51" s="65">
        <v>1</v>
      </c>
      <c r="P51" s="48"/>
      <c r="Q51" s="48"/>
      <c r="R51" s="48"/>
      <c r="S51" s="48"/>
      <c r="T51" s="48"/>
      <c r="U51" s="48"/>
    </row>
    <row r="52" spans="1:21" ht="30.75" customHeight="1" x14ac:dyDescent="0.15">
      <c r="A52" s="48"/>
      <c r="B52" s="1218" t="s">
        <v>18</v>
      </c>
      <c r="C52" s="1219"/>
      <c r="D52" s="66"/>
      <c r="E52" s="1216" t="s">
        <v>19</v>
      </c>
      <c r="F52" s="1216"/>
      <c r="G52" s="1216"/>
      <c r="H52" s="1216"/>
      <c r="I52" s="1216"/>
      <c r="J52" s="1217"/>
      <c r="K52" s="63">
        <v>355</v>
      </c>
      <c r="L52" s="64">
        <v>350</v>
      </c>
      <c r="M52" s="64">
        <v>356</v>
      </c>
      <c r="N52" s="64">
        <v>365</v>
      </c>
      <c r="O52" s="65">
        <v>327</v>
      </c>
      <c r="P52" s="48"/>
      <c r="Q52" s="48"/>
      <c r="R52" s="48"/>
      <c r="S52" s="48"/>
      <c r="T52" s="48"/>
      <c r="U52" s="48"/>
    </row>
    <row r="53" spans="1:21" ht="30.75" customHeight="1" thickBot="1" x14ac:dyDescent="0.2">
      <c r="A53" s="48"/>
      <c r="B53" s="1220" t="s">
        <v>20</v>
      </c>
      <c r="C53" s="1221"/>
      <c r="D53" s="67"/>
      <c r="E53" s="1222" t="s">
        <v>21</v>
      </c>
      <c r="F53" s="1222"/>
      <c r="G53" s="1222"/>
      <c r="H53" s="1222"/>
      <c r="I53" s="1222"/>
      <c r="J53" s="1223"/>
      <c r="K53" s="68">
        <v>140</v>
      </c>
      <c r="L53" s="69">
        <v>111</v>
      </c>
      <c r="M53" s="69">
        <v>122</v>
      </c>
      <c r="N53" s="69">
        <v>139</v>
      </c>
      <c r="O53" s="70">
        <v>140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581</v>
      </c>
      <c r="L56" s="80" t="s">
        <v>582</v>
      </c>
      <c r="M56" s="80" t="s">
        <v>583</v>
      </c>
      <c r="N56" s="80" t="s">
        <v>584</v>
      </c>
      <c r="O56" s="81" t="s">
        <v>585</v>
      </c>
      <c r="P56" s="48"/>
      <c r="Q56" s="48"/>
      <c r="R56" s="48"/>
      <c r="S56" s="48"/>
      <c r="T56" s="48"/>
      <c r="U56" s="48"/>
    </row>
    <row r="57" spans="1:21" ht="31.5" customHeight="1" x14ac:dyDescent="0.15">
      <c r="B57" s="1224" t="s">
        <v>24</v>
      </c>
      <c r="C57" s="1225"/>
      <c r="D57" s="1228" t="s">
        <v>25</v>
      </c>
      <c r="E57" s="1229"/>
      <c r="F57" s="1229"/>
      <c r="G57" s="1229"/>
      <c r="H57" s="1229"/>
      <c r="I57" s="1229"/>
      <c r="J57" s="1230"/>
      <c r="K57" s="82" t="s">
        <v>522</v>
      </c>
      <c r="L57" s="83" t="s">
        <v>522</v>
      </c>
      <c r="M57" s="83" t="s">
        <v>522</v>
      </c>
      <c r="N57" s="83" t="s">
        <v>522</v>
      </c>
      <c r="O57" s="84" t="s">
        <v>522</v>
      </c>
    </row>
    <row r="58" spans="1:21" ht="31.5" customHeight="1" thickBot="1" x14ac:dyDescent="0.2">
      <c r="B58" s="1226"/>
      <c r="C58" s="1227"/>
      <c r="D58" s="1231" t="s">
        <v>26</v>
      </c>
      <c r="E58" s="1232"/>
      <c r="F58" s="1232"/>
      <c r="G58" s="1232"/>
      <c r="H58" s="1232"/>
      <c r="I58" s="1232"/>
      <c r="J58" s="1233"/>
      <c r="K58" s="85" t="s">
        <v>522</v>
      </c>
      <c r="L58" s="86" t="s">
        <v>522</v>
      </c>
      <c r="M58" s="86" t="s">
        <v>522</v>
      </c>
      <c r="N58" s="86" t="s">
        <v>522</v>
      </c>
      <c r="O58" s="87" t="s">
        <v>522</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QDvMzydjaUALHJ5Lgq8ycT9uTMhsaUII0DWG6YSaqI57QwuYsdkfqJcdtgVkV3tlpydCsB3gogAlNta0o1Ycg==" saltValue="MBG7EKOTJ05r/ShTcyC/0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564</v>
      </c>
      <c r="J40" s="99" t="s">
        <v>565</v>
      </c>
      <c r="K40" s="99" t="s">
        <v>566</v>
      </c>
      <c r="L40" s="99" t="s">
        <v>567</v>
      </c>
      <c r="M40" s="100" t="s">
        <v>568</v>
      </c>
    </row>
    <row r="41" spans="2:13" ht="27.75" customHeight="1" x14ac:dyDescent="0.15">
      <c r="B41" s="1234" t="s">
        <v>29</v>
      </c>
      <c r="C41" s="1235"/>
      <c r="D41" s="101"/>
      <c r="E41" s="1240" t="s">
        <v>30</v>
      </c>
      <c r="F41" s="1240"/>
      <c r="G41" s="1240"/>
      <c r="H41" s="1241"/>
      <c r="I41" s="102">
        <v>3783</v>
      </c>
      <c r="J41" s="103">
        <v>3855</v>
      </c>
      <c r="K41" s="103">
        <v>3895</v>
      </c>
      <c r="L41" s="103">
        <v>4223</v>
      </c>
      <c r="M41" s="104">
        <v>4378</v>
      </c>
    </row>
    <row r="42" spans="2:13" ht="27.75" customHeight="1" x14ac:dyDescent="0.15">
      <c r="B42" s="1236"/>
      <c r="C42" s="1237"/>
      <c r="D42" s="105"/>
      <c r="E42" s="1242" t="s">
        <v>31</v>
      </c>
      <c r="F42" s="1242"/>
      <c r="G42" s="1242"/>
      <c r="H42" s="1243"/>
      <c r="I42" s="106">
        <v>9</v>
      </c>
      <c r="J42" s="107">
        <v>6</v>
      </c>
      <c r="K42" s="107">
        <v>3</v>
      </c>
      <c r="L42" s="107">
        <v>1</v>
      </c>
      <c r="M42" s="108">
        <v>9</v>
      </c>
    </row>
    <row r="43" spans="2:13" ht="27.75" customHeight="1" x14ac:dyDescent="0.15">
      <c r="B43" s="1236"/>
      <c r="C43" s="1237"/>
      <c r="D43" s="105"/>
      <c r="E43" s="1242" t="s">
        <v>32</v>
      </c>
      <c r="F43" s="1242"/>
      <c r="G43" s="1242"/>
      <c r="H43" s="1243"/>
      <c r="I43" s="106">
        <v>409</v>
      </c>
      <c r="J43" s="107">
        <v>419</v>
      </c>
      <c r="K43" s="107">
        <v>445</v>
      </c>
      <c r="L43" s="107">
        <v>519</v>
      </c>
      <c r="M43" s="108">
        <v>548</v>
      </c>
    </row>
    <row r="44" spans="2:13" ht="27.75" customHeight="1" x14ac:dyDescent="0.15">
      <c r="B44" s="1236"/>
      <c r="C44" s="1237"/>
      <c r="D44" s="105"/>
      <c r="E44" s="1242" t="s">
        <v>33</v>
      </c>
      <c r="F44" s="1242"/>
      <c r="G44" s="1242"/>
      <c r="H44" s="1243"/>
      <c r="I44" s="106">
        <v>47</v>
      </c>
      <c r="J44" s="107">
        <v>37</v>
      </c>
      <c r="K44" s="107">
        <v>26</v>
      </c>
      <c r="L44" s="107">
        <v>16</v>
      </c>
      <c r="M44" s="108">
        <v>14</v>
      </c>
    </row>
    <row r="45" spans="2:13" ht="27.75" customHeight="1" x14ac:dyDescent="0.15">
      <c r="B45" s="1236"/>
      <c r="C45" s="1237"/>
      <c r="D45" s="105"/>
      <c r="E45" s="1242" t="s">
        <v>34</v>
      </c>
      <c r="F45" s="1242"/>
      <c r="G45" s="1242"/>
      <c r="H45" s="1243"/>
      <c r="I45" s="106">
        <v>385</v>
      </c>
      <c r="J45" s="107">
        <v>337</v>
      </c>
      <c r="K45" s="107">
        <v>336</v>
      </c>
      <c r="L45" s="107">
        <v>301</v>
      </c>
      <c r="M45" s="108">
        <v>282</v>
      </c>
    </row>
    <row r="46" spans="2:13" ht="27.75" customHeight="1" x14ac:dyDescent="0.15">
      <c r="B46" s="1236"/>
      <c r="C46" s="1237"/>
      <c r="D46" s="109"/>
      <c r="E46" s="1242" t="s">
        <v>35</v>
      </c>
      <c r="F46" s="1242"/>
      <c r="G46" s="1242"/>
      <c r="H46" s="1243"/>
      <c r="I46" s="106">
        <v>46</v>
      </c>
      <c r="J46" s="107">
        <v>39</v>
      </c>
      <c r="K46" s="107">
        <v>31</v>
      </c>
      <c r="L46" s="107">
        <v>24</v>
      </c>
      <c r="M46" s="108">
        <v>16</v>
      </c>
    </row>
    <row r="47" spans="2:13" ht="27.75" customHeight="1" x14ac:dyDescent="0.15">
      <c r="B47" s="1236"/>
      <c r="C47" s="1237"/>
      <c r="D47" s="110"/>
      <c r="E47" s="1244" t="s">
        <v>36</v>
      </c>
      <c r="F47" s="1245"/>
      <c r="G47" s="1245"/>
      <c r="H47" s="1246"/>
      <c r="I47" s="106" t="s">
        <v>522</v>
      </c>
      <c r="J47" s="107" t="s">
        <v>522</v>
      </c>
      <c r="K47" s="107" t="s">
        <v>522</v>
      </c>
      <c r="L47" s="107" t="s">
        <v>522</v>
      </c>
      <c r="M47" s="108" t="s">
        <v>522</v>
      </c>
    </row>
    <row r="48" spans="2:13" ht="27.75" customHeight="1" x14ac:dyDescent="0.15">
      <c r="B48" s="1236"/>
      <c r="C48" s="1237"/>
      <c r="D48" s="105"/>
      <c r="E48" s="1242" t="s">
        <v>37</v>
      </c>
      <c r="F48" s="1242"/>
      <c r="G48" s="1242"/>
      <c r="H48" s="1243"/>
      <c r="I48" s="106" t="s">
        <v>522</v>
      </c>
      <c r="J48" s="107" t="s">
        <v>522</v>
      </c>
      <c r="K48" s="107" t="s">
        <v>522</v>
      </c>
      <c r="L48" s="107" t="s">
        <v>522</v>
      </c>
      <c r="M48" s="108" t="s">
        <v>522</v>
      </c>
    </row>
    <row r="49" spans="2:13" ht="27.75" customHeight="1" x14ac:dyDescent="0.15">
      <c r="B49" s="1238"/>
      <c r="C49" s="1239"/>
      <c r="D49" s="105"/>
      <c r="E49" s="1242" t="s">
        <v>38</v>
      </c>
      <c r="F49" s="1242"/>
      <c r="G49" s="1242"/>
      <c r="H49" s="1243"/>
      <c r="I49" s="106" t="s">
        <v>522</v>
      </c>
      <c r="J49" s="107" t="s">
        <v>522</v>
      </c>
      <c r="K49" s="107" t="s">
        <v>522</v>
      </c>
      <c r="L49" s="107" t="s">
        <v>522</v>
      </c>
      <c r="M49" s="108" t="s">
        <v>522</v>
      </c>
    </row>
    <row r="50" spans="2:13" ht="27.75" customHeight="1" x14ac:dyDescent="0.15">
      <c r="B50" s="1247" t="s">
        <v>39</v>
      </c>
      <c r="C50" s="1248"/>
      <c r="D50" s="111"/>
      <c r="E50" s="1242" t="s">
        <v>40</v>
      </c>
      <c r="F50" s="1242"/>
      <c r="G50" s="1242"/>
      <c r="H50" s="1243"/>
      <c r="I50" s="106">
        <v>1279</v>
      </c>
      <c r="J50" s="107">
        <v>1547</v>
      </c>
      <c r="K50" s="107">
        <v>1670</v>
      </c>
      <c r="L50" s="107">
        <v>1437</v>
      </c>
      <c r="M50" s="108">
        <v>1359</v>
      </c>
    </row>
    <row r="51" spans="2:13" ht="27.75" customHeight="1" x14ac:dyDescent="0.15">
      <c r="B51" s="1236"/>
      <c r="C51" s="1237"/>
      <c r="D51" s="105"/>
      <c r="E51" s="1242" t="s">
        <v>41</v>
      </c>
      <c r="F51" s="1242"/>
      <c r="G51" s="1242"/>
      <c r="H51" s="1243"/>
      <c r="I51" s="106">
        <v>669</v>
      </c>
      <c r="J51" s="107">
        <v>631</v>
      </c>
      <c r="K51" s="107">
        <v>678</v>
      </c>
      <c r="L51" s="107">
        <v>658</v>
      </c>
      <c r="M51" s="108">
        <v>615</v>
      </c>
    </row>
    <row r="52" spans="2:13" ht="27.75" customHeight="1" x14ac:dyDescent="0.15">
      <c r="B52" s="1238"/>
      <c r="C52" s="1239"/>
      <c r="D52" s="105"/>
      <c r="E52" s="1242" t="s">
        <v>42</v>
      </c>
      <c r="F52" s="1242"/>
      <c r="G52" s="1242"/>
      <c r="H52" s="1243"/>
      <c r="I52" s="106">
        <v>2613</v>
      </c>
      <c r="J52" s="107">
        <v>2695</v>
      </c>
      <c r="K52" s="107">
        <v>2695</v>
      </c>
      <c r="L52" s="107">
        <v>2966</v>
      </c>
      <c r="M52" s="108">
        <v>3126</v>
      </c>
    </row>
    <row r="53" spans="2:13" ht="27.75" customHeight="1" thickBot="1" x14ac:dyDescent="0.2">
      <c r="B53" s="1249" t="s">
        <v>43</v>
      </c>
      <c r="C53" s="1250"/>
      <c r="D53" s="112"/>
      <c r="E53" s="1251" t="s">
        <v>44</v>
      </c>
      <c r="F53" s="1251"/>
      <c r="G53" s="1251"/>
      <c r="H53" s="1252"/>
      <c r="I53" s="113">
        <v>117</v>
      </c>
      <c r="J53" s="114">
        <v>-180</v>
      </c>
      <c r="K53" s="114">
        <v>-307</v>
      </c>
      <c r="L53" s="114">
        <v>24</v>
      </c>
      <c r="M53" s="115">
        <v>146</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QM6XDAwxTASffKJiwW+IsMIA2OSbDqmQpRGp2YUaK220Pc0hKrnRJ6E0dniD4ts1biVb8V6nFhMvnBHq4Mk8Q==" saltValue="gaHv+rZMues96e8jimg/6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8"/>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566</v>
      </c>
      <c r="G54" s="124" t="s">
        <v>567</v>
      </c>
      <c r="H54" s="125" t="s">
        <v>568</v>
      </c>
    </row>
    <row r="55" spans="2:8" ht="52.5" customHeight="1" x14ac:dyDescent="0.15">
      <c r="B55" s="126"/>
      <c r="C55" s="1261" t="s">
        <v>47</v>
      </c>
      <c r="D55" s="1261"/>
      <c r="E55" s="1262"/>
      <c r="F55" s="127">
        <v>943</v>
      </c>
      <c r="G55" s="127">
        <v>620</v>
      </c>
      <c r="H55" s="128">
        <v>481</v>
      </c>
    </row>
    <row r="56" spans="2:8" ht="52.5" customHeight="1" x14ac:dyDescent="0.15">
      <c r="B56" s="129"/>
      <c r="C56" s="1263" t="s">
        <v>48</v>
      </c>
      <c r="D56" s="1263"/>
      <c r="E56" s="1264"/>
      <c r="F56" s="130">
        <v>48</v>
      </c>
      <c r="G56" s="130">
        <v>71</v>
      </c>
      <c r="H56" s="131">
        <v>121</v>
      </c>
    </row>
    <row r="57" spans="2:8" ht="53.25" customHeight="1" x14ac:dyDescent="0.15">
      <c r="B57" s="129"/>
      <c r="C57" s="1265" t="s">
        <v>49</v>
      </c>
      <c r="D57" s="1265"/>
      <c r="E57" s="1266"/>
      <c r="F57" s="132">
        <v>562</v>
      </c>
      <c r="G57" s="132">
        <v>676</v>
      </c>
      <c r="H57" s="133">
        <v>710</v>
      </c>
    </row>
    <row r="58" spans="2:8" ht="45.75" customHeight="1" x14ac:dyDescent="0.15">
      <c r="B58" s="134"/>
      <c r="C58" s="1253" t="s">
        <v>590</v>
      </c>
      <c r="D58" s="1254"/>
      <c r="E58" s="1255"/>
      <c r="F58" s="135">
        <v>32</v>
      </c>
      <c r="G58" s="135">
        <v>232</v>
      </c>
      <c r="H58" s="136">
        <v>302</v>
      </c>
    </row>
    <row r="59" spans="2:8" ht="45.75" customHeight="1" x14ac:dyDescent="0.15">
      <c r="B59" s="134"/>
      <c r="C59" s="1253" t="s">
        <v>586</v>
      </c>
      <c r="D59" s="1254"/>
      <c r="E59" s="1255"/>
      <c r="F59" s="135">
        <v>366</v>
      </c>
      <c r="G59" s="135">
        <v>293</v>
      </c>
      <c r="H59" s="136">
        <v>265</v>
      </c>
    </row>
    <row r="60" spans="2:8" ht="45.75" customHeight="1" x14ac:dyDescent="0.15">
      <c r="B60" s="134"/>
      <c r="C60" s="1253" t="s">
        <v>587</v>
      </c>
      <c r="D60" s="1254"/>
      <c r="E60" s="1255"/>
      <c r="F60" s="135">
        <v>60</v>
      </c>
      <c r="G60" s="135">
        <v>59</v>
      </c>
      <c r="H60" s="136">
        <v>58</v>
      </c>
    </row>
    <row r="61" spans="2:8" ht="45.75" customHeight="1" x14ac:dyDescent="0.15">
      <c r="B61" s="134"/>
      <c r="C61" s="1253" t="s">
        <v>588</v>
      </c>
      <c r="D61" s="1254"/>
      <c r="E61" s="1255"/>
      <c r="F61" s="135">
        <v>31</v>
      </c>
      <c r="G61" s="135">
        <v>36</v>
      </c>
      <c r="H61" s="136">
        <v>32</v>
      </c>
    </row>
    <row r="62" spans="2:8" ht="45.75" customHeight="1" thickBot="1" x14ac:dyDescent="0.2">
      <c r="B62" s="137"/>
      <c r="C62" s="1256" t="s">
        <v>589</v>
      </c>
      <c r="D62" s="1257"/>
      <c r="E62" s="1258"/>
      <c r="F62" s="138">
        <v>15</v>
      </c>
      <c r="G62" s="138">
        <v>20</v>
      </c>
      <c r="H62" s="139">
        <v>20</v>
      </c>
    </row>
    <row r="63" spans="2:8" ht="52.5" customHeight="1" thickBot="1" x14ac:dyDescent="0.2">
      <c r="B63" s="140"/>
      <c r="C63" s="1259" t="s">
        <v>50</v>
      </c>
      <c r="D63" s="1259"/>
      <c r="E63" s="1260"/>
      <c r="F63" s="141">
        <v>1554</v>
      </c>
      <c r="G63" s="141">
        <v>1367</v>
      </c>
      <c r="H63" s="142">
        <v>1312</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row r="71" ht="0" hidden="1" customHeight="1" x14ac:dyDescent="0.15"/>
    <row r="72" ht="0" hidden="1" customHeight="1" x14ac:dyDescent="0.15"/>
    <row r="73" ht="0" hidden="1" customHeight="1" x14ac:dyDescent="0.15"/>
    <row r="74" ht="0" hidden="1" customHeight="1" x14ac:dyDescent="0.15"/>
    <row r="75" ht="0" hidden="1" customHeight="1" x14ac:dyDescent="0.15"/>
    <row r="76" ht="0" hidden="1" customHeight="1" x14ac:dyDescent="0.15"/>
    <row r="77" ht="0" hidden="1" customHeight="1" x14ac:dyDescent="0.15"/>
    <row r="78" ht="0" hidden="1" customHeight="1" x14ac:dyDescent="0.15"/>
  </sheetData>
  <sheetProtection algorithmName="SHA-512" hashValue="YId4Nln5P5vA8W6/BAI4XapyiI3UoBAsmuV6yapL1vyxpjw63Kw+wRJABcoLs6KIqDXpQ69Ol/RQjHFjf8kFsA==" saltValue="p62ZdVd+CPc6rmlt7Uqg3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F88BC-5AAA-4159-B39E-63B087F3C450}">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602</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602</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603</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604</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605</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606</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564</v>
      </c>
      <c r="BQ50" s="1301"/>
      <c r="BR50" s="1301"/>
      <c r="BS50" s="1301"/>
      <c r="BT50" s="1301"/>
      <c r="BU50" s="1301"/>
      <c r="BV50" s="1301"/>
      <c r="BW50" s="1301"/>
      <c r="BX50" s="1301" t="s">
        <v>565</v>
      </c>
      <c r="BY50" s="1301"/>
      <c r="BZ50" s="1301"/>
      <c r="CA50" s="1301"/>
      <c r="CB50" s="1301"/>
      <c r="CC50" s="1301"/>
      <c r="CD50" s="1301"/>
      <c r="CE50" s="1301"/>
      <c r="CF50" s="1301" t="s">
        <v>566</v>
      </c>
      <c r="CG50" s="1301"/>
      <c r="CH50" s="1301"/>
      <c r="CI50" s="1301"/>
      <c r="CJ50" s="1301"/>
      <c r="CK50" s="1301"/>
      <c r="CL50" s="1301"/>
      <c r="CM50" s="1301"/>
      <c r="CN50" s="1301" t="s">
        <v>567</v>
      </c>
      <c r="CO50" s="1301"/>
      <c r="CP50" s="1301"/>
      <c r="CQ50" s="1301"/>
      <c r="CR50" s="1301"/>
      <c r="CS50" s="1301"/>
      <c r="CT50" s="1301"/>
      <c r="CU50" s="1301"/>
      <c r="CV50" s="1301" t="s">
        <v>568</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607</v>
      </c>
      <c r="AO51" s="1305"/>
      <c r="AP51" s="1305"/>
      <c r="AQ51" s="1305"/>
      <c r="AR51" s="1305"/>
      <c r="AS51" s="1305"/>
      <c r="AT51" s="1305"/>
      <c r="AU51" s="1305"/>
      <c r="AV51" s="1305"/>
      <c r="AW51" s="1305"/>
      <c r="AX51" s="1305"/>
      <c r="AY51" s="1305"/>
      <c r="AZ51" s="1305"/>
      <c r="BA51" s="1305"/>
      <c r="BB51" s="1305" t="s">
        <v>608</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7"/>
      <c r="CG51" s="1307"/>
      <c r="CH51" s="1307"/>
      <c r="CI51" s="1307"/>
      <c r="CJ51" s="1307"/>
      <c r="CK51" s="1307"/>
      <c r="CL51" s="1307"/>
      <c r="CM51" s="1307"/>
      <c r="CN51" s="1307">
        <v>1.7</v>
      </c>
      <c r="CO51" s="1307"/>
      <c r="CP51" s="1307"/>
      <c r="CQ51" s="1307"/>
      <c r="CR51" s="1307"/>
      <c r="CS51" s="1307"/>
      <c r="CT51" s="1307"/>
      <c r="CU51" s="1307"/>
      <c r="CV51" s="1307">
        <v>10.7</v>
      </c>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609</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7">
        <v>61.8</v>
      </c>
      <c r="CG53" s="1307"/>
      <c r="CH53" s="1307"/>
      <c r="CI53" s="1307"/>
      <c r="CJ53" s="1307"/>
      <c r="CK53" s="1307"/>
      <c r="CL53" s="1307"/>
      <c r="CM53" s="1307"/>
      <c r="CN53" s="1307">
        <v>61.4</v>
      </c>
      <c r="CO53" s="1307"/>
      <c r="CP53" s="1307"/>
      <c r="CQ53" s="1307"/>
      <c r="CR53" s="1307"/>
      <c r="CS53" s="1307"/>
      <c r="CT53" s="1307"/>
      <c r="CU53" s="1307"/>
      <c r="CV53" s="1307">
        <v>62.2</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610</v>
      </c>
      <c r="AO55" s="1301"/>
      <c r="AP55" s="1301"/>
      <c r="AQ55" s="1301"/>
      <c r="AR55" s="1301"/>
      <c r="AS55" s="1301"/>
      <c r="AT55" s="1301"/>
      <c r="AU55" s="1301"/>
      <c r="AV55" s="1301"/>
      <c r="AW55" s="1301"/>
      <c r="AX55" s="1301"/>
      <c r="AY55" s="1301"/>
      <c r="AZ55" s="1301"/>
      <c r="BA55" s="1301"/>
      <c r="BB55" s="1305" t="s">
        <v>608</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609</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7">
        <v>56.3</v>
      </c>
      <c r="CG57" s="1307"/>
      <c r="CH57" s="1307"/>
      <c r="CI57" s="1307"/>
      <c r="CJ57" s="1307"/>
      <c r="CK57" s="1307"/>
      <c r="CL57" s="1307"/>
      <c r="CM57" s="1307"/>
      <c r="CN57" s="1307">
        <v>57.6</v>
      </c>
      <c r="CO57" s="1307"/>
      <c r="CP57" s="1307"/>
      <c r="CQ57" s="1307"/>
      <c r="CR57" s="1307"/>
      <c r="CS57" s="1307"/>
      <c r="CT57" s="1307"/>
      <c r="CU57" s="1307"/>
      <c r="CV57" s="1307">
        <v>58.7</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611</v>
      </c>
    </row>
    <row r="64" spans="1:109" x14ac:dyDescent="0.15">
      <c r="B64" s="1276"/>
      <c r="G64" s="1283"/>
      <c r="I64" s="1317"/>
      <c r="J64" s="1317"/>
      <c r="K64" s="1317"/>
      <c r="L64" s="1317"/>
      <c r="M64" s="1317"/>
      <c r="N64" s="1318"/>
      <c r="AM64" s="1283"/>
      <c r="AN64" s="1283" t="s">
        <v>604</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612</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606</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564</v>
      </c>
      <c r="BQ72" s="1301"/>
      <c r="BR72" s="1301"/>
      <c r="BS72" s="1301"/>
      <c r="BT72" s="1301"/>
      <c r="BU72" s="1301"/>
      <c r="BV72" s="1301"/>
      <c r="BW72" s="1301"/>
      <c r="BX72" s="1301" t="s">
        <v>565</v>
      </c>
      <c r="BY72" s="1301"/>
      <c r="BZ72" s="1301"/>
      <c r="CA72" s="1301"/>
      <c r="CB72" s="1301"/>
      <c r="CC72" s="1301"/>
      <c r="CD72" s="1301"/>
      <c r="CE72" s="1301"/>
      <c r="CF72" s="1301" t="s">
        <v>566</v>
      </c>
      <c r="CG72" s="1301"/>
      <c r="CH72" s="1301"/>
      <c r="CI72" s="1301"/>
      <c r="CJ72" s="1301"/>
      <c r="CK72" s="1301"/>
      <c r="CL72" s="1301"/>
      <c r="CM72" s="1301"/>
      <c r="CN72" s="1301" t="s">
        <v>567</v>
      </c>
      <c r="CO72" s="1301"/>
      <c r="CP72" s="1301"/>
      <c r="CQ72" s="1301"/>
      <c r="CR72" s="1301"/>
      <c r="CS72" s="1301"/>
      <c r="CT72" s="1301"/>
      <c r="CU72" s="1301"/>
      <c r="CV72" s="1301" t="s">
        <v>568</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607</v>
      </c>
      <c r="AO73" s="1305"/>
      <c r="AP73" s="1305"/>
      <c r="AQ73" s="1305"/>
      <c r="AR73" s="1305"/>
      <c r="AS73" s="1305"/>
      <c r="AT73" s="1305"/>
      <c r="AU73" s="1305"/>
      <c r="AV73" s="1305"/>
      <c r="AW73" s="1305"/>
      <c r="AX73" s="1305"/>
      <c r="AY73" s="1305"/>
      <c r="AZ73" s="1305"/>
      <c r="BA73" s="1305"/>
      <c r="BB73" s="1305" t="s">
        <v>608</v>
      </c>
      <c r="BC73" s="1305"/>
      <c r="BD73" s="1305"/>
      <c r="BE73" s="1305"/>
      <c r="BF73" s="1305"/>
      <c r="BG73" s="1305"/>
      <c r="BH73" s="1305"/>
      <c r="BI73" s="1305"/>
      <c r="BJ73" s="1305"/>
      <c r="BK73" s="1305"/>
      <c r="BL73" s="1305"/>
      <c r="BM73" s="1305"/>
      <c r="BN73" s="1305"/>
      <c r="BO73" s="1305"/>
      <c r="BP73" s="1307">
        <v>8</v>
      </c>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v>1.7</v>
      </c>
      <c r="CO73" s="1307"/>
      <c r="CP73" s="1307"/>
      <c r="CQ73" s="1307"/>
      <c r="CR73" s="1307"/>
      <c r="CS73" s="1307"/>
      <c r="CT73" s="1307"/>
      <c r="CU73" s="1307"/>
      <c r="CV73" s="1307">
        <v>10.7</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613</v>
      </c>
      <c r="BC75" s="1305"/>
      <c r="BD75" s="1305"/>
      <c r="BE75" s="1305"/>
      <c r="BF75" s="1305"/>
      <c r="BG75" s="1305"/>
      <c r="BH75" s="1305"/>
      <c r="BI75" s="1305"/>
      <c r="BJ75" s="1305"/>
      <c r="BK75" s="1305"/>
      <c r="BL75" s="1305"/>
      <c r="BM75" s="1305"/>
      <c r="BN75" s="1305"/>
      <c r="BO75" s="1305"/>
      <c r="BP75" s="1307">
        <v>8.8000000000000007</v>
      </c>
      <c r="BQ75" s="1307"/>
      <c r="BR75" s="1307"/>
      <c r="BS75" s="1307"/>
      <c r="BT75" s="1307"/>
      <c r="BU75" s="1307"/>
      <c r="BV75" s="1307"/>
      <c r="BW75" s="1307"/>
      <c r="BX75" s="1307">
        <v>8.5</v>
      </c>
      <c r="BY75" s="1307"/>
      <c r="BZ75" s="1307"/>
      <c r="CA75" s="1307"/>
      <c r="CB75" s="1307"/>
      <c r="CC75" s="1307"/>
      <c r="CD75" s="1307"/>
      <c r="CE75" s="1307"/>
      <c r="CF75" s="1307">
        <v>8.4</v>
      </c>
      <c r="CG75" s="1307"/>
      <c r="CH75" s="1307"/>
      <c r="CI75" s="1307"/>
      <c r="CJ75" s="1307"/>
      <c r="CK75" s="1307"/>
      <c r="CL75" s="1307"/>
      <c r="CM75" s="1307"/>
      <c r="CN75" s="1307">
        <v>8.5</v>
      </c>
      <c r="CO75" s="1307"/>
      <c r="CP75" s="1307"/>
      <c r="CQ75" s="1307"/>
      <c r="CR75" s="1307"/>
      <c r="CS75" s="1307"/>
      <c r="CT75" s="1307"/>
      <c r="CU75" s="1307"/>
      <c r="CV75" s="1307">
        <v>9.5</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610</v>
      </c>
      <c r="AO77" s="1301"/>
      <c r="AP77" s="1301"/>
      <c r="AQ77" s="1301"/>
      <c r="AR77" s="1301"/>
      <c r="AS77" s="1301"/>
      <c r="AT77" s="1301"/>
      <c r="AU77" s="1301"/>
      <c r="AV77" s="1301"/>
      <c r="AW77" s="1301"/>
      <c r="AX77" s="1301"/>
      <c r="AY77" s="1301"/>
      <c r="AZ77" s="1301"/>
      <c r="BA77" s="1301"/>
      <c r="BB77" s="1305" t="s">
        <v>608</v>
      </c>
      <c r="BC77" s="1305"/>
      <c r="BD77" s="1305"/>
      <c r="BE77" s="1305"/>
      <c r="BF77" s="1305"/>
      <c r="BG77" s="1305"/>
      <c r="BH77" s="1305"/>
      <c r="BI77" s="1305"/>
      <c r="BJ77" s="1305"/>
      <c r="BK77" s="1305"/>
      <c r="BL77" s="1305"/>
      <c r="BM77" s="1305"/>
      <c r="BN77" s="1305"/>
      <c r="BO77" s="1305"/>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613</v>
      </c>
      <c r="BC79" s="1305"/>
      <c r="BD79" s="1305"/>
      <c r="BE79" s="1305"/>
      <c r="BF79" s="1305"/>
      <c r="BG79" s="1305"/>
      <c r="BH79" s="1305"/>
      <c r="BI79" s="1305"/>
      <c r="BJ79" s="1305"/>
      <c r="BK79" s="1305"/>
      <c r="BL79" s="1305"/>
      <c r="BM79" s="1305"/>
      <c r="BN79" s="1305"/>
      <c r="BO79" s="1305"/>
      <c r="BP79" s="1307">
        <v>8.1999999999999993</v>
      </c>
      <c r="BQ79" s="1307"/>
      <c r="BR79" s="1307"/>
      <c r="BS79" s="1307"/>
      <c r="BT79" s="1307"/>
      <c r="BU79" s="1307"/>
      <c r="BV79" s="1307"/>
      <c r="BW79" s="1307"/>
      <c r="BX79" s="1307">
        <v>7.8</v>
      </c>
      <c r="BY79" s="1307"/>
      <c r="BZ79" s="1307"/>
      <c r="CA79" s="1307"/>
      <c r="CB79" s="1307"/>
      <c r="CC79" s="1307"/>
      <c r="CD79" s="1307"/>
      <c r="CE79" s="1307"/>
      <c r="CF79" s="1307">
        <v>7.4</v>
      </c>
      <c r="CG79" s="1307"/>
      <c r="CH79" s="1307"/>
      <c r="CI79" s="1307"/>
      <c r="CJ79" s="1307"/>
      <c r="CK79" s="1307"/>
      <c r="CL79" s="1307"/>
      <c r="CM79" s="1307"/>
      <c r="CN79" s="1307">
        <v>7.1</v>
      </c>
      <c r="CO79" s="1307"/>
      <c r="CP79" s="1307"/>
      <c r="CQ79" s="1307"/>
      <c r="CR79" s="1307"/>
      <c r="CS79" s="1307"/>
      <c r="CT79" s="1307"/>
      <c r="CU79" s="1307"/>
      <c r="CV79" s="1307">
        <v>7.1</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tGBpNYhlTSBBky4NprBO9HyUUkI8NXTAuqPSzrrSh8FB4wcVGoVvDHSlHXdBdgx797MCHjFCBYcno30eF++Q1Q==" saltValue="UWv2Q9e+5sfw3hA3uFc0e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CBA44-9730-4B89-939C-8C003F713D44}">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gneE5+7omK9Fx6oZphMXhKzD2i1gcMl8JMxfYkYCPzCa9E1VwnljGPK7fKSVQDptYdenGa4IJF1sbKM4y0XLw==" saltValue="MAQDehACPeB4QHFzIjZ5E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8F0FD-E8F6-4F94-8128-D51D1CF5203F}">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IT2rl78X4xy+AI6HUUrcqHw2KwlgNuZEdFebZSIyTPYIVLJZarHElQllpyNJoPyM82pdiohHwKdoujV0XnFYQ==" saltValue="+Zc9uAkkdGBBQ6tDBkOIR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561</v>
      </c>
      <c r="G2" s="156"/>
      <c r="H2" s="157"/>
    </row>
    <row r="3" spans="1:8" x14ac:dyDescent="0.15">
      <c r="A3" s="153" t="s">
        <v>554</v>
      </c>
      <c r="B3" s="158"/>
      <c r="C3" s="159"/>
      <c r="D3" s="160">
        <v>336439</v>
      </c>
      <c r="E3" s="161"/>
      <c r="F3" s="162">
        <v>333013</v>
      </c>
      <c r="G3" s="163"/>
      <c r="H3" s="164"/>
    </row>
    <row r="4" spans="1:8" x14ac:dyDescent="0.15">
      <c r="A4" s="165"/>
      <c r="B4" s="166"/>
      <c r="C4" s="167"/>
      <c r="D4" s="168">
        <v>159173</v>
      </c>
      <c r="E4" s="169"/>
      <c r="F4" s="170">
        <v>126732</v>
      </c>
      <c r="G4" s="171"/>
      <c r="H4" s="172"/>
    </row>
    <row r="5" spans="1:8" x14ac:dyDescent="0.15">
      <c r="A5" s="153" t="s">
        <v>556</v>
      </c>
      <c r="B5" s="158"/>
      <c r="C5" s="159"/>
      <c r="D5" s="160">
        <v>320142</v>
      </c>
      <c r="E5" s="161"/>
      <c r="F5" s="162">
        <v>280458</v>
      </c>
      <c r="G5" s="163"/>
      <c r="H5" s="164"/>
    </row>
    <row r="6" spans="1:8" x14ac:dyDescent="0.15">
      <c r="A6" s="165"/>
      <c r="B6" s="166"/>
      <c r="C6" s="167"/>
      <c r="D6" s="168">
        <v>166342</v>
      </c>
      <c r="E6" s="169"/>
      <c r="F6" s="170">
        <v>127286</v>
      </c>
      <c r="G6" s="171"/>
      <c r="H6" s="172"/>
    </row>
    <row r="7" spans="1:8" x14ac:dyDescent="0.15">
      <c r="A7" s="153" t="s">
        <v>557</v>
      </c>
      <c r="B7" s="158"/>
      <c r="C7" s="159"/>
      <c r="D7" s="160">
        <v>417714</v>
      </c>
      <c r="E7" s="161"/>
      <c r="F7" s="162">
        <v>291945</v>
      </c>
      <c r="G7" s="163"/>
      <c r="H7" s="164"/>
    </row>
    <row r="8" spans="1:8" x14ac:dyDescent="0.15">
      <c r="A8" s="165"/>
      <c r="B8" s="166"/>
      <c r="C8" s="167"/>
      <c r="D8" s="168">
        <v>230916</v>
      </c>
      <c r="E8" s="169"/>
      <c r="F8" s="170">
        <v>127651</v>
      </c>
      <c r="G8" s="171"/>
      <c r="H8" s="172"/>
    </row>
    <row r="9" spans="1:8" x14ac:dyDescent="0.15">
      <c r="A9" s="153" t="s">
        <v>558</v>
      </c>
      <c r="B9" s="158"/>
      <c r="C9" s="159"/>
      <c r="D9" s="160">
        <v>667118</v>
      </c>
      <c r="E9" s="161"/>
      <c r="F9" s="162">
        <v>291173</v>
      </c>
      <c r="G9" s="163"/>
      <c r="H9" s="164"/>
    </row>
    <row r="10" spans="1:8" x14ac:dyDescent="0.15">
      <c r="A10" s="165"/>
      <c r="B10" s="166"/>
      <c r="C10" s="167"/>
      <c r="D10" s="168">
        <v>565055</v>
      </c>
      <c r="E10" s="169"/>
      <c r="F10" s="170">
        <v>119071</v>
      </c>
      <c r="G10" s="171"/>
      <c r="H10" s="172"/>
    </row>
    <row r="11" spans="1:8" x14ac:dyDescent="0.15">
      <c r="A11" s="153" t="s">
        <v>559</v>
      </c>
      <c r="B11" s="158"/>
      <c r="C11" s="159"/>
      <c r="D11" s="160">
        <v>358347</v>
      </c>
      <c r="E11" s="161"/>
      <c r="F11" s="162">
        <v>271581</v>
      </c>
      <c r="G11" s="163"/>
      <c r="H11" s="164"/>
    </row>
    <row r="12" spans="1:8" x14ac:dyDescent="0.15">
      <c r="A12" s="165"/>
      <c r="B12" s="166"/>
      <c r="C12" s="173"/>
      <c r="D12" s="168">
        <v>300507</v>
      </c>
      <c r="E12" s="169"/>
      <c r="F12" s="170">
        <v>117844</v>
      </c>
      <c r="G12" s="171"/>
      <c r="H12" s="172"/>
    </row>
    <row r="13" spans="1:8" x14ac:dyDescent="0.15">
      <c r="A13" s="153"/>
      <c r="B13" s="158"/>
      <c r="C13" s="174"/>
      <c r="D13" s="175">
        <v>419952</v>
      </c>
      <c r="E13" s="176"/>
      <c r="F13" s="177">
        <v>293634</v>
      </c>
      <c r="G13" s="178"/>
      <c r="H13" s="164"/>
    </row>
    <row r="14" spans="1:8" x14ac:dyDescent="0.15">
      <c r="A14" s="165"/>
      <c r="B14" s="166"/>
      <c r="C14" s="167"/>
      <c r="D14" s="168">
        <v>284399</v>
      </c>
      <c r="E14" s="169"/>
      <c r="F14" s="170">
        <v>123717</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2.4</v>
      </c>
      <c r="C19" s="179">
        <f>ROUND(VALUE(SUBSTITUTE(実質収支比率等に係る経年分析!G$48,"▲","-")),2)</f>
        <v>2.93</v>
      </c>
      <c r="D19" s="179">
        <f>ROUND(VALUE(SUBSTITUTE(実質収支比率等に係る経年分析!H$48,"▲","-")),2)</f>
        <v>3.14</v>
      </c>
      <c r="E19" s="179">
        <f>ROUND(VALUE(SUBSTITUTE(実質収支比率等に係る経年分析!I$48,"▲","-")),2)</f>
        <v>2.98</v>
      </c>
      <c r="F19" s="179">
        <f>ROUND(VALUE(SUBSTITUTE(実質収支比率等に係る経年分析!J$48,"▲","-")),2)</f>
        <v>4.21</v>
      </c>
    </row>
    <row r="20" spans="1:11" x14ac:dyDescent="0.15">
      <c r="A20" s="179" t="s">
        <v>54</v>
      </c>
      <c r="B20" s="179">
        <f>ROUND(VALUE(SUBSTITUTE(実質収支比率等に係る経年分析!F$47,"▲","-")),2)</f>
        <v>49.17</v>
      </c>
      <c r="C20" s="179">
        <f>ROUND(VALUE(SUBSTITUTE(実質収支比率等に係る経年分析!G$47,"▲","-")),2)</f>
        <v>47.42</v>
      </c>
      <c r="D20" s="179">
        <f>ROUND(VALUE(SUBSTITUTE(実質収支比率等に係る経年分析!H$47,"▲","-")),2)</f>
        <v>53.57</v>
      </c>
      <c r="E20" s="179">
        <f>ROUND(VALUE(SUBSTITUTE(実質収支比率等に係る経年分析!I$47,"▲","-")),2)</f>
        <v>36.21</v>
      </c>
      <c r="F20" s="179">
        <f>ROUND(VALUE(SUBSTITUTE(実質収支比率等に係る経年分析!J$47,"▲","-")),2)</f>
        <v>29.54</v>
      </c>
    </row>
    <row r="21" spans="1:11" x14ac:dyDescent="0.15">
      <c r="A21" s="179" t="s">
        <v>55</v>
      </c>
      <c r="B21" s="179">
        <f>IF(ISNUMBER(VALUE(SUBSTITUTE(実質収支比率等に係る経年分析!F$49,"▲","-"))),ROUND(VALUE(SUBSTITUTE(実質収支比率等に係る経年分析!F$49,"▲","-")),2),NA())</f>
        <v>0.82</v>
      </c>
      <c r="C21" s="179">
        <f>IF(ISNUMBER(VALUE(SUBSTITUTE(実質収支比率等に係る経年分析!G$49,"▲","-"))),ROUND(VALUE(SUBSTITUTE(実質収支比率等に係る経年分析!G$49,"▲","-")),2),NA())</f>
        <v>0.69</v>
      </c>
      <c r="D21" s="179">
        <f>IF(ISNUMBER(VALUE(SUBSTITUTE(実質収支比率等に係る経年分析!H$49,"▲","-"))),ROUND(VALUE(SUBSTITUTE(実質収支比率等に係る経年分析!H$49,"▲","-")),2),NA())</f>
        <v>4.6100000000000003</v>
      </c>
      <c r="E21" s="179">
        <f>IF(ISNUMBER(VALUE(SUBSTITUTE(実質収支比率等に係る経年分析!I$49,"▲","-"))),ROUND(VALUE(SUBSTITUTE(実質収支比率等に係る経年分析!I$49,"▲","-")),2),NA())</f>
        <v>-19.18</v>
      </c>
      <c r="F21" s="179">
        <f>IF(ISNUMBER(VALUE(SUBSTITUTE(実質収支比率等に係る経年分析!J$49,"▲","-"))),ROUND(VALUE(SUBSTITUTE(実質収支比率等に係る経年分析!J$49,"▲","-")),2),NA())</f>
        <v>-7.4</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農業集落排水事業及び個別排水処理事業特別会計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町立診療所事業特別会計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特別養護老人ホーム事業特別会計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7.0000000000000007E-2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0.14000000000000001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0.87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0.42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0.26</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0.01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0.01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0.33</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2.37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3.11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2.94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4.18</v>
      </c>
    </row>
    <row r="36" spans="1:16" x14ac:dyDescent="0.15">
      <c r="A36" s="180" t="str">
        <f>IF(連結実質赤字比率に係る赤字・黒字の構成分析!C$34="",NA(),連結実質赤字比率に係る赤字・黒字の構成分析!C$34)</f>
        <v>簡易水道事業会計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3.12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3.33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3.86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4.46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4.8499999999999996</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355</v>
      </c>
      <c r="E42" s="181"/>
      <c r="F42" s="181"/>
      <c r="G42" s="181">
        <f>'実質公債費比率（分子）の構造'!L$52</f>
        <v>350</v>
      </c>
      <c r="H42" s="181"/>
      <c r="I42" s="181"/>
      <c r="J42" s="181">
        <f>'実質公債費比率（分子）の構造'!M$52</f>
        <v>356</v>
      </c>
      <c r="K42" s="181"/>
      <c r="L42" s="181"/>
      <c r="M42" s="181">
        <f>'実質公債費比率（分子）の構造'!N$52</f>
        <v>365</v>
      </c>
      <c r="N42" s="181"/>
      <c r="O42" s="181"/>
      <c r="P42" s="181">
        <f>'実質公債費比率（分子）の構造'!O$52</f>
        <v>327</v>
      </c>
    </row>
    <row r="43" spans="1:16" x14ac:dyDescent="0.15">
      <c r="A43" s="181" t="s">
        <v>63</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1</v>
      </c>
      <c r="O43" s="181"/>
      <c r="P43" s="181"/>
    </row>
    <row r="44" spans="1:16" x14ac:dyDescent="0.15">
      <c r="A44" s="181" t="s">
        <v>64</v>
      </c>
      <c r="B44" s="181">
        <f>'実質公債費比率（分子）の構造'!K$50</f>
        <v>5</v>
      </c>
      <c r="C44" s="181"/>
      <c r="D44" s="181"/>
      <c r="E44" s="181">
        <f>'実質公債費比率（分子）の構造'!L$50</f>
        <v>5</v>
      </c>
      <c r="F44" s="181"/>
      <c r="G44" s="181"/>
      <c r="H44" s="181">
        <f>'実質公債費比率（分子）の構造'!M$50</f>
        <v>5</v>
      </c>
      <c r="I44" s="181"/>
      <c r="J44" s="181"/>
      <c r="K44" s="181">
        <f>'実質公債費比率（分子）の構造'!N$50</f>
        <v>3</v>
      </c>
      <c r="L44" s="181"/>
      <c r="M44" s="181"/>
      <c r="N44" s="181">
        <f>'実質公債費比率（分子）の構造'!O$50</f>
        <v>1</v>
      </c>
      <c r="O44" s="181"/>
      <c r="P44" s="181"/>
    </row>
    <row r="45" spans="1:16" x14ac:dyDescent="0.15">
      <c r="A45" s="181" t="s">
        <v>65</v>
      </c>
      <c r="B45" s="181">
        <f>'実質公債費比率（分子）の構造'!K$49</f>
        <v>20</v>
      </c>
      <c r="C45" s="181"/>
      <c r="D45" s="181"/>
      <c r="E45" s="181">
        <f>'実質公債費比率（分子）の構造'!L$49</f>
        <v>11</v>
      </c>
      <c r="F45" s="181"/>
      <c r="G45" s="181"/>
      <c r="H45" s="181">
        <f>'実質公債費比率（分子）の構造'!M$49</f>
        <v>11</v>
      </c>
      <c r="I45" s="181"/>
      <c r="J45" s="181"/>
      <c r="K45" s="181">
        <f>'実質公債費比率（分子）の構造'!N$49</f>
        <v>11</v>
      </c>
      <c r="L45" s="181"/>
      <c r="M45" s="181"/>
      <c r="N45" s="181">
        <f>'実質公債費比率（分子）の構造'!O$49</f>
        <v>2</v>
      </c>
      <c r="O45" s="181"/>
      <c r="P45" s="181"/>
    </row>
    <row r="46" spans="1:16" x14ac:dyDescent="0.15">
      <c r="A46" s="181" t="s">
        <v>66</v>
      </c>
      <c r="B46" s="181">
        <f>'実質公債費比率（分子）の構造'!K$48</f>
        <v>26</v>
      </c>
      <c r="C46" s="181"/>
      <c r="D46" s="181"/>
      <c r="E46" s="181">
        <f>'実質公債費比率（分子）の構造'!L$48</f>
        <v>25</v>
      </c>
      <c r="F46" s="181"/>
      <c r="G46" s="181"/>
      <c r="H46" s="181">
        <f>'実質公債費比率（分子）の構造'!M$48</f>
        <v>34</v>
      </c>
      <c r="I46" s="181"/>
      <c r="J46" s="181"/>
      <c r="K46" s="181">
        <f>'実質公債費比率（分子）の構造'!N$48</f>
        <v>45</v>
      </c>
      <c r="L46" s="181"/>
      <c r="M46" s="181"/>
      <c r="N46" s="181">
        <f>'実質公債費比率（分子）の構造'!O$48</f>
        <v>47</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444</v>
      </c>
      <c r="C49" s="181"/>
      <c r="D49" s="181"/>
      <c r="E49" s="181">
        <f>'実質公債費比率（分子）の構造'!L$45</f>
        <v>420</v>
      </c>
      <c r="F49" s="181"/>
      <c r="G49" s="181"/>
      <c r="H49" s="181">
        <f>'実質公債費比率（分子）の構造'!M$45</f>
        <v>428</v>
      </c>
      <c r="I49" s="181"/>
      <c r="J49" s="181"/>
      <c r="K49" s="181">
        <f>'実質公債費比率（分子）の構造'!N$45</f>
        <v>445</v>
      </c>
      <c r="L49" s="181"/>
      <c r="M49" s="181"/>
      <c r="N49" s="181">
        <f>'実質公債費比率（分子）の構造'!O$45</f>
        <v>416</v>
      </c>
      <c r="O49" s="181"/>
      <c r="P49" s="181"/>
    </row>
    <row r="50" spans="1:16" x14ac:dyDescent="0.15">
      <c r="A50" s="181" t="s">
        <v>70</v>
      </c>
      <c r="B50" s="181" t="e">
        <f>NA()</f>
        <v>#N/A</v>
      </c>
      <c r="C50" s="181">
        <f>IF(ISNUMBER('実質公債費比率（分子）の構造'!K$53),'実質公債費比率（分子）の構造'!K$53,NA())</f>
        <v>140</v>
      </c>
      <c r="D50" s="181" t="e">
        <f>NA()</f>
        <v>#N/A</v>
      </c>
      <c r="E50" s="181" t="e">
        <f>NA()</f>
        <v>#N/A</v>
      </c>
      <c r="F50" s="181">
        <f>IF(ISNUMBER('実質公債費比率（分子）の構造'!L$53),'実質公債費比率（分子）の構造'!L$53,NA())</f>
        <v>111</v>
      </c>
      <c r="G50" s="181" t="e">
        <f>NA()</f>
        <v>#N/A</v>
      </c>
      <c r="H50" s="181" t="e">
        <f>NA()</f>
        <v>#N/A</v>
      </c>
      <c r="I50" s="181">
        <f>IF(ISNUMBER('実質公債費比率（分子）の構造'!M$53),'実質公債費比率（分子）の構造'!M$53,NA())</f>
        <v>122</v>
      </c>
      <c r="J50" s="181" t="e">
        <f>NA()</f>
        <v>#N/A</v>
      </c>
      <c r="K50" s="181" t="e">
        <f>NA()</f>
        <v>#N/A</v>
      </c>
      <c r="L50" s="181">
        <f>IF(ISNUMBER('実質公債費比率（分子）の構造'!N$53),'実質公債費比率（分子）の構造'!N$53,NA())</f>
        <v>139</v>
      </c>
      <c r="M50" s="181" t="e">
        <f>NA()</f>
        <v>#N/A</v>
      </c>
      <c r="N50" s="181" t="e">
        <f>NA()</f>
        <v>#N/A</v>
      </c>
      <c r="O50" s="181">
        <f>IF(ISNUMBER('実質公債費比率（分子）の構造'!O$53),'実質公債費比率（分子）の構造'!O$53,NA())</f>
        <v>140</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2613</v>
      </c>
      <c r="E56" s="180"/>
      <c r="F56" s="180"/>
      <c r="G56" s="180">
        <f>'将来負担比率（分子）の構造'!J$52</f>
        <v>2695</v>
      </c>
      <c r="H56" s="180"/>
      <c r="I56" s="180"/>
      <c r="J56" s="180">
        <f>'将来負担比率（分子）の構造'!K$52</f>
        <v>2695</v>
      </c>
      <c r="K56" s="180"/>
      <c r="L56" s="180"/>
      <c r="M56" s="180">
        <f>'将来負担比率（分子）の構造'!L$52</f>
        <v>2966</v>
      </c>
      <c r="N56" s="180"/>
      <c r="O56" s="180"/>
      <c r="P56" s="180">
        <f>'将来負担比率（分子）の構造'!M$52</f>
        <v>3126</v>
      </c>
    </row>
    <row r="57" spans="1:16" x14ac:dyDescent="0.15">
      <c r="A57" s="180" t="s">
        <v>41</v>
      </c>
      <c r="B57" s="180"/>
      <c r="C57" s="180"/>
      <c r="D57" s="180">
        <f>'将来負担比率（分子）の構造'!I$51</f>
        <v>669</v>
      </c>
      <c r="E57" s="180"/>
      <c r="F57" s="180"/>
      <c r="G57" s="180">
        <f>'将来負担比率（分子）の構造'!J$51</f>
        <v>631</v>
      </c>
      <c r="H57" s="180"/>
      <c r="I57" s="180"/>
      <c r="J57" s="180">
        <f>'将来負担比率（分子）の構造'!K$51</f>
        <v>678</v>
      </c>
      <c r="K57" s="180"/>
      <c r="L57" s="180"/>
      <c r="M57" s="180">
        <f>'将来負担比率（分子）の構造'!L$51</f>
        <v>658</v>
      </c>
      <c r="N57" s="180"/>
      <c r="O57" s="180"/>
      <c r="P57" s="180">
        <f>'将来負担比率（分子）の構造'!M$51</f>
        <v>615</v>
      </c>
    </row>
    <row r="58" spans="1:16" x14ac:dyDescent="0.15">
      <c r="A58" s="180" t="s">
        <v>40</v>
      </c>
      <c r="B58" s="180"/>
      <c r="C58" s="180"/>
      <c r="D58" s="180">
        <f>'将来負担比率（分子）の構造'!I$50</f>
        <v>1279</v>
      </c>
      <c r="E58" s="180"/>
      <c r="F58" s="180"/>
      <c r="G58" s="180">
        <f>'将来負担比率（分子）の構造'!J$50</f>
        <v>1547</v>
      </c>
      <c r="H58" s="180"/>
      <c r="I58" s="180"/>
      <c r="J58" s="180">
        <f>'将来負担比率（分子）の構造'!K$50</f>
        <v>1670</v>
      </c>
      <c r="K58" s="180"/>
      <c r="L58" s="180"/>
      <c r="M58" s="180">
        <f>'将来負担比率（分子）の構造'!L$50</f>
        <v>1437</v>
      </c>
      <c r="N58" s="180"/>
      <c r="O58" s="180"/>
      <c r="P58" s="180">
        <f>'将来負担比率（分子）の構造'!M$50</f>
        <v>1359</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46</v>
      </c>
      <c r="C61" s="180"/>
      <c r="D61" s="180"/>
      <c r="E61" s="180">
        <f>'将来負担比率（分子）の構造'!J$46</f>
        <v>39</v>
      </c>
      <c r="F61" s="180"/>
      <c r="G61" s="180"/>
      <c r="H61" s="180">
        <f>'将来負担比率（分子）の構造'!K$46</f>
        <v>31</v>
      </c>
      <c r="I61" s="180"/>
      <c r="J61" s="180"/>
      <c r="K61" s="180">
        <f>'将来負担比率（分子）の構造'!L$46</f>
        <v>24</v>
      </c>
      <c r="L61" s="180"/>
      <c r="M61" s="180"/>
      <c r="N61" s="180">
        <f>'将来負担比率（分子）の構造'!M$46</f>
        <v>16</v>
      </c>
      <c r="O61" s="180"/>
      <c r="P61" s="180"/>
    </row>
    <row r="62" spans="1:16" x14ac:dyDescent="0.15">
      <c r="A62" s="180" t="s">
        <v>34</v>
      </c>
      <c r="B62" s="180">
        <f>'将来負担比率（分子）の構造'!I$45</f>
        <v>385</v>
      </c>
      <c r="C62" s="180"/>
      <c r="D62" s="180"/>
      <c r="E62" s="180">
        <f>'将来負担比率（分子）の構造'!J$45</f>
        <v>337</v>
      </c>
      <c r="F62" s="180"/>
      <c r="G62" s="180"/>
      <c r="H62" s="180">
        <f>'将来負担比率（分子）の構造'!K$45</f>
        <v>336</v>
      </c>
      <c r="I62" s="180"/>
      <c r="J62" s="180"/>
      <c r="K62" s="180">
        <f>'将来負担比率（分子）の構造'!L$45</f>
        <v>301</v>
      </c>
      <c r="L62" s="180"/>
      <c r="M62" s="180"/>
      <c r="N62" s="180">
        <f>'将来負担比率（分子）の構造'!M$45</f>
        <v>282</v>
      </c>
      <c r="O62" s="180"/>
      <c r="P62" s="180"/>
    </row>
    <row r="63" spans="1:16" x14ac:dyDescent="0.15">
      <c r="A63" s="180" t="s">
        <v>33</v>
      </c>
      <c r="B63" s="180">
        <f>'将来負担比率（分子）の構造'!I$44</f>
        <v>47</v>
      </c>
      <c r="C63" s="180"/>
      <c r="D63" s="180"/>
      <c r="E63" s="180">
        <f>'将来負担比率（分子）の構造'!J$44</f>
        <v>37</v>
      </c>
      <c r="F63" s="180"/>
      <c r="G63" s="180"/>
      <c r="H63" s="180">
        <f>'将来負担比率（分子）の構造'!K$44</f>
        <v>26</v>
      </c>
      <c r="I63" s="180"/>
      <c r="J63" s="180"/>
      <c r="K63" s="180">
        <f>'将来負担比率（分子）の構造'!L$44</f>
        <v>16</v>
      </c>
      <c r="L63" s="180"/>
      <c r="M63" s="180"/>
      <c r="N63" s="180">
        <f>'将来負担比率（分子）の構造'!M$44</f>
        <v>14</v>
      </c>
      <c r="O63" s="180"/>
      <c r="P63" s="180"/>
    </row>
    <row r="64" spans="1:16" x14ac:dyDescent="0.15">
      <c r="A64" s="180" t="s">
        <v>32</v>
      </c>
      <c r="B64" s="180">
        <f>'将来負担比率（分子）の構造'!I$43</f>
        <v>409</v>
      </c>
      <c r="C64" s="180"/>
      <c r="D64" s="180"/>
      <c r="E64" s="180">
        <f>'将来負担比率（分子）の構造'!J$43</f>
        <v>419</v>
      </c>
      <c r="F64" s="180"/>
      <c r="G64" s="180"/>
      <c r="H64" s="180">
        <f>'将来負担比率（分子）の構造'!K$43</f>
        <v>445</v>
      </c>
      <c r="I64" s="180"/>
      <c r="J64" s="180"/>
      <c r="K64" s="180">
        <f>'将来負担比率（分子）の構造'!L$43</f>
        <v>519</v>
      </c>
      <c r="L64" s="180"/>
      <c r="M64" s="180"/>
      <c r="N64" s="180">
        <f>'将来負担比率（分子）の構造'!M$43</f>
        <v>548</v>
      </c>
      <c r="O64" s="180"/>
      <c r="P64" s="180"/>
    </row>
    <row r="65" spans="1:16" x14ac:dyDescent="0.15">
      <c r="A65" s="180" t="s">
        <v>31</v>
      </c>
      <c r="B65" s="180">
        <f>'将来負担比率（分子）の構造'!I$42</f>
        <v>9</v>
      </c>
      <c r="C65" s="180"/>
      <c r="D65" s="180"/>
      <c r="E65" s="180">
        <f>'将来負担比率（分子）の構造'!J$42</f>
        <v>6</v>
      </c>
      <c r="F65" s="180"/>
      <c r="G65" s="180"/>
      <c r="H65" s="180">
        <f>'将来負担比率（分子）の構造'!K$42</f>
        <v>3</v>
      </c>
      <c r="I65" s="180"/>
      <c r="J65" s="180"/>
      <c r="K65" s="180">
        <f>'将来負担比率（分子）の構造'!L$42</f>
        <v>1</v>
      </c>
      <c r="L65" s="180"/>
      <c r="M65" s="180"/>
      <c r="N65" s="180">
        <f>'将来負担比率（分子）の構造'!M$42</f>
        <v>9</v>
      </c>
      <c r="O65" s="180"/>
      <c r="P65" s="180"/>
    </row>
    <row r="66" spans="1:16" x14ac:dyDescent="0.15">
      <c r="A66" s="180" t="s">
        <v>30</v>
      </c>
      <c r="B66" s="180">
        <f>'将来負担比率（分子）の構造'!I$41</f>
        <v>3783</v>
      </c>
      <c r="C66" s="180"/>
      <c r="D66" s="180"/>
      <c r="E66" s="180">
        <f>'将来負担比率（分子）の構造'!J$41</f>
        <v>3855</v>
      </c>
      <c r="F66" s="180"/>
      <c r="G66" s="180"/>
      <c r="H66" s="180">
        <f>'将来負担比率（分子）の構造'!K$41</f>
        <v>3895</v>
      </c>
      <c r="I66" s="180"/>
      <c r="J66" s="180"/>
      <c r="K66" s="180">
        <f>'将来負担比率（分子）の構造'!L$41</f>
        <v>4223</v>
      </c>
      <c r="L66" s="180"/>
      <c r="M66" s="180"/>
      <c r="N66" s="180">
        <f>'将来負担比率（分子）の構造'!M$41</f>
        <v>4378</v>
      </c>
      <c r="O66" s="180"/>
      <c r="P66" s="180"/>
    </row>
    <row r="67" spans="1:16" x14ac:dyDescent="0.15">
      <c r="A67" s="180" t="s">
        <v>74</v>
      </c>
      <c r="B67" s="180" t="e">
        <f>NA()</f>
        <v>#N/A</v>
      </c>
      <c r="C67" s="180">
        <f>IF(ISNUMBER('将来負担比率（分子）の構造'!I$53), IF('将来負担比率（分子）の構造'!I$53 &lt; 0, 0, '将来負担比率（分子）の構造'!I$53), NA())</f>
        <v>117</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24</v>
      </c>
      <c r="M67" s="180" t="e">
        <f>NA()</f>
        <v>#N/A</v>
      </c>
      <c r="N67" s="180" t="e">
        <f>NA()</f>
        <v>#N/A</v>
      </c>
      <c r="O67" s="180">
        <f>IF(ISNUMBER('将来負担比率（分子）の構造'!M$53), IF('将来負担比率（分子）の構造'!M$53 &lt; 0, 0, '将来負担比率（分子）の構造'!M$53), NA())</f>
        <v>146</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943</v>
      </c>
      <c r="C72" s="184">
        <f>基金残高に係る経年分析!G55</f>
        <v>620</v>
      </c>
      <c r="D72" s="184">
        <f>基金残高に係る経年分析!H55</f>
        <v>481</v>
      </c>
    </row>
    <row r="73" spans="1:16" x14ac:dyDescent="0.15">
      <c r="A73" s="183" t="s">
        <v>77</v>
      </c>
      <c r="B73" s="184">
        <f>基金残高に係る経年分析!F56</f>
        <v>48</v>
      </c>
      <c r="C73" s="184">
        <f>基金残高に係る経年分析!G56</f>
        <v>71</v>
      </c>
      <c r="D73" s="184">
        <f>基金残高に係る経年分析!H56</f>
        <v>121</v>
      </c>
    </row>
    <row r="74" spans="1:16" x14ac:dyDescent="0.15">
      <c r="A74" s="183" t="s">
        <v>78</v>
      </c>
      <c r="B74" s="184">
        <f>基金残高に係る経年分析!F57</f>
        <v>562</v>
      </c>
      <c r="C74" s="184">
        <f>基金残高に係る経年分析!G57</f>
        <v>676</v>
      </c>
      <c r="D74" s="184">
        <f>基金残高に係る経年分析!H57</f>
        <v>710</v>
      </c>
    </row>
  </sheetData>
  <sheetProtection algorithmName="SHA-512" hashValue="8hKP7Sv2Gn0JLDJKEXpEbSYhSsHBxWznNCsGWRYLQTkL7dtbTYGYH+Ijj6XYEOnIqvn+KSB7pZWMT861dMg6bw==" saltValue="oI+cgo7ToTVVoOgsVreN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208</v>
      </c>
      <c r="DI1" s="618"/>
      <c r="DJ1" s="618"/>
      <c r="DK1" s="618"/>
      <c r="DL1" s="618"/>
      <c r="DM1" s="618"/>
      <c r="DN1" s="619"/>
      <c r="DO1" s="225"/>
      <c r="DP1" s="617" t="s">
        <v>209</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211</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212</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213</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214</v>
      </c>
      <c r="S4" s="621"/>
      <c r="T4" s="621"/>
      <c r="U4" s="621"/>
      <c r="V4" s="621"/>
      <c r="W4" s="621"/>
      <c r="X4" s="621"/>
      <c r="Y4" s="622"/>
      <c r="Z4" s="620" t="s">
        <v>215</v>
      </c>
      <c r="AA4" s="621"/>
      <c r="AB4" s="621"/>
      <c r="AC4" s="622"/>
      <c r="AD4" s="620" t="s">
        <v>216</v>
      </c>
      <c r="AE4" s="621"/>
      <c r="AF4" s="621"/>
      <c r="AG4" s="621"/>
      <c r="AH4" s="621"/>
      <c r="AI4" s="621"/>
      <c r="AJ4" s="621"/>
      <c r="AK4" s="622"/>
      <c r="AL4" s="620" t="s">
        <v>215</v>
      </c>
      <c r="AM4" s="621"/>
      <c r="AN4" s="621"/>
      <c r="AO4" s="622"/>
      <c r="AP4" s="626" t="s">
        <v>217</v>
      </c>
      <c r="AQ4" s="626"/>
      <c r="AR4" s="626"/>
      <c r="AS4" s="626"/>
      <c r="AT4" s="626"/>
      <c r="AU4" s="626"/>
      <c r="AV4" s="626"/>
      <c r="AW4" s="626"/>
      <c r="AX4" s="626"/>
      <c r="AY4" s="626"/>
      <c r="AZ4" s="626"/>
      <c r="BA4" s="626"/>
      <c r="BB4" s="626"/>
      <c r="BC4" s="626"/>
      <c r="BD4" s="626"/>
      <c r="BE4" s="626"/>
      <c r="BF4" s="626"/>
      <c r="BG4" s="626" t="s">
        <v>218</v>
      </c>
      <c r="BH4" s="626"/>
      <c r="BI4" s="626"/>
      <c r="BJ4" s="626"/>
      <c r="BK4" s="626"/>
      <c r="BL4" s="626"/>
      <c r="BM4" s="626"/>
      <c r="BN4" s="626"/>
      <c r="BO4" s="626" t="s">
        <v>215</v>
      </c>
      <c r="BP4" s="626"/>
      <c r="BQ4" s="626"/>
      <c r="BR4" s="626"/>
      <c r="BS4" s="626" t="s">
        <v>219</v>
      </c>
      <c r="BT4" s="626"/>
      <c r="BU4" s="626"/>
      <c r="BV4" s="626"/>
      <c r="BW4" s="626"/>
      <c r="BX4" s="626"/>
      <c r="BY4" s="626"/>
      <c r="BZ4" s="626"/>
      <c r="CA4" s="626"/>
      <c r="CB4" s="626"/>
      <c r="CD4" s="623" t="s">
        <v>220</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221</v>
      </c>
      <c r="C5" s="628"/>
      <c r="D5" s="628"/>
      <c r="E5" s="628"/>
      <c r="F5" s="628"/>
      <c r="G5" s="628"/>
      <c r="H5" s="628"/>
      <c r="I5" s="628"/>
      <c r="J5" s="628"/>
      <c r="K5" s="628"/>
      <c r="L5" s="628"/>
      <c r="M5" s="628"/>
      <c r="N5" s="628"/>
      <c r="O5" s="628"/>
      <c r="P5" s="628"/>
      <c r="Q5" s="629"/>
      <c r="R5" s="630">
        <v>188083</v>
      </c>
      <c r="S5" s="631"/>
      <c r="T5" s="631"/>
      <c r="U5" s="631"/>
      <c r="V5" s="631"/>
      <c r="W5" s="631"/>
      <c r="X5" s="631"/>
      <c r="Y5" s="632"/>
      <c r="Z5" s="633">
        <v>5.0999999999999996</v>
      </c>
      <c r="AA5" s="633"/>
      <c r="AB5" s="633"/>
      <c r="AC5" s="633"/>
      <c r="AD5" s="634">
        <v>188083</v>
      </c>
      <c r="AE5" s="634"/>
      <c r="AF5" s="634"/>
      <c r="AG5" s="634"/>
      <c r="AH5" s="634"/>
      <c r="AI5" s="634"/>
      <c r="AJ5" s="634"/>
      <c r="AK5" s="634"/>
      <c r="AL5" s="635">
        <v>11.7</v>
      </c>
      <c r="AM5" s="636"/>
      <c r="AN5" s="636"/>
      <c r="AO5" s="637"/>
      <c r="AP5" s="627" t="s">
        <v>222</v>
      </c>
      <c r="AQ5" s="628"/>
      <c r="AR5" s="628"/>
      <c r="AS5" s="628"/>
      <c r="AT5" s="628"/>
      <c r="AU5" s="628"/>
      <c r="AV5" s="628"/>
      <c r="AW5" s="628"/>
      <c r="AX5" s="628"/>
      <c r="AY5" s="628"/>
      <c r="AZ5" s="628"/>
      <c r="BA5" s="628"/>
      <c r="BB5" s="628"/>
      <c r="BC5" s="628"/>
      <c r="BD5" s="628"/>
      <c r="BE5" s="628"/>
      <c r="BF5" s="629"/>
      <c r="BG5" s="641">
        <v>181194</v>
      </c>
      <c r="BH5" s="642"/>
      <c r="BI5" s="642"/>
      <c r="BJ5" s="642"/>
      <c r="BK5" s="642"/>
      <c r="BL5" s="642"/>
      <c r="BM5" s="642"/>
      <c r="BN5" s="643"/>
      <c r="BO5" s="644">
        <v>96.3</v>
      </c>
      <c r="BP5" s="644"/>
      <c r="BQ5" s="644"/>
      <c r="BR5" s="644"/>
      <c r="BS5" s="645">
        <v>2362</v>
      </c>
      <c r="BT5" s="645"/>
      <c r="BU5" s="645"/>
      <c r="BV5" s="645"/>
      <c r="BW5" s="645"/>
      <c r="BX5" s="645"/>
      <c r="BY5" s="645"/>
      <c r="BZ5" s="645"/>
      <c r="CA5" s="645"/>
      <c r="CB5" s="649"/>
      <c r="CD5" s="623" t="s">
        <v>217</v>
      </c>
      <c r="CE5" s="624"/>
      <c r="CF5" s="624"/>
      <c r="CG5" s="624"/>
      <c r="CH5" s="624"/>
      <c r="CI5" s="624"/>
      <c r="CJ5" s="624"/>
      <c r="CK5" s="624"/>
      <c r="CL5" s="624"/>
      <c r="CM5" s="624"/>
      <c r="CN5" s="624"/>
      <c r="CO5" s="624"/>
      <c r="CP5" s="624"/>
      <c r="CQ5" s="625"/>
      <c r="CR5" s="623" t="s">
        <v>223</v>
      </c>
      <c r="CS5" s="624"/>
      <c r="CT5" s="624"/>
      <c r="CU5" s="624"/>
      <c r="CV5" s="624"/>
      <c r="CW5" s="624"/>
      <c r="CX5" s="624"/>
      <c r="CY5" s="625"/>
      <c r="CZ5" s="623" t="s">
        <v>215</v>
      </c>
      <c r="DA5" s="624"/>
      <c r="DB5" s="624"/>
      <c r="DC5" s="625"/>
      <c r="DD5" s="623" t="s">
        <v>224</v>
      </c>
      <c r="DE5" s="624"/>
      <c r="DF5" s="624"/>
      <c r="DG5" s="624"/>
      <c r="DH5" s="624"/>
      <c r="DI5" s="624"/>
      <c r="DJ5" s="624"/>
      <c r="DK5" s="624"/>
      <c r="DL5" s="624"/>
      <c r="DM5" s="624"/>
      <c r="DN5" s="624"/>
      <c r="DO5" s="624"/>
      <c r="DP5" s="625"/>
      <c r="DQ5" s="623" t="s">
        <v>225</v>
      </c>
      <c r="DR5" s="624"/>
      <c r="DS5" s="624"/>
      <c r="DT5" s="624"/>
      <c r="DU5" s="624"/>
      <c r="DV5" s="624"/>
      <c r="DW5" s="624"/>
      <c r="DX5" s="624"/>
      <c r="DY5" s="624"/>
      <c r="DZ5" s="624"/>
      <c r="EA5" s="624"/>
      <c r="EB5" s="624"/>
      <c r="EC5" s="625"/>
    </row>
    <row r="6" spans="2:143" ht="11.25" customHeight="1" x14ac:dyDescent="0.15">
      <c r="B6" s="638" t="s">
        <v>226</v>
      </c>
      <c r="C6" s="639"/>
      <c r="D6" s="639"/>
      <c r="E6" s="639"/>
      <c r="F6" s="639"/>
      <c r="G6" s="639"/>
      <c r="H6" s="639"/>
      <c r="I6" s="639"/>
      <c r="J6" s="639"/>
      <c r="K6" s="639"/>
      <c r="L6" s="639"/>
      <c r="M6" s="639"/>
      <c r="N6" s="639"/>
      <c r="O6" s="639"/>
      <c r="P6" s="639"/>
      <c r="Q6" s="640"/>
      <c r="R6" s="641">
        <v>40044</v>
      </c>
      <c r="S6" s="642"/>
      <c r="T6" s="642"/>
      <c r="U6" s="642"/>
      <c r="V6" s="642"/>
      <c r="W6" s="642"/>
      <c r="X6" s="642"/>
      <c r="Y6" s="643"/>
      <c r="Z6" s="644">
        <v>1.1000000000000001</v>
      </c>
      <c r="AA6" s="644"/>
      <c r="AB6" s="644"/>
      <c r="AC6" s="644"/>
      <c r="AD6" s="645">
        <v>40044</v>
      </c>
      <c r="AE6" s="645"/>
      <c r="AF6" s="645"/>
      <c r="AG6" s="645"/>
      <c r="AH6" s="645"/>
      <c r="AI6" s="645"/>
      <c r="AJ6" s="645"/>
      <c r="AK6" s="645"/>
      <c r="AL6" s="646">
        <v>2.5</v>
      </c>
      <c r="AM6" s="647"/>
      <c r="AN6" s="647"/>
      <c r="AO6" s="648"/>
      <c r="AP6" s="638" t="s">
        <v>227</v>
      </c>
      <c r="AQ6" s="639"/>
      <c r="AR6" s="639"/>
      <c r="AS6" s="639"/>
      <c r="AT6" s="639"/>
      <c r="AU6" s="639"/>
      <c r="AV6" s="639"/>
      <c r="AW6" s="639"/>
      <c r="AX6" s="639"/>
      <c r="AY6" s="639"/>
      <c r="AZ6" s="639"/>
      <c r="BA6" s="639"/>
      <c r="BB6" s="639"/>
      <c r="BC6" s="639"/>
      <c r="BD6" s="639"/>
      <c r="BE6" s="639"/>
      <c r="BF6" s="640"/>
      <c r="BG6" s="641">
        <v>181194</v>
      </c>
      <c r="BH6" s="642"/>
      <c r="BI6" s="642"/>
      <c r="BJ6" s="642"/>
      <c r="BK6" s="642"/>
      <c r="BL6" s="642"/>
      <c r="BM6" s="642"/>
      <c r="BN6" s="643"/>
      <c r="BO6" s="644">
        <v>96.3</v>
      </c>
      <c r="BP6" s="644"/>
      <c r="BQ6" s="644"/>
      <c r="BR6" s="644"/>
      <c r="BS6" s="645">
        <v>2362</v>
      </c>
      <c r="BT6" s="645"/>
      <c r="BU6" s="645"/>
      <c r="BV6" s="645"/>
      <c r="BW6" s="645"/>
      <c r="BX6" s="645"/>
      <c r="BY6" s="645"/>
      <c r="BZ6" s="645"/>
      <c r="CA6" s="645"/>
      <c r="CB6" s="649"/>
      <c r="CD6" s="652" t="s">
        <v>228</v>
      </c>
      <c r="CE6" s="653"/>
      <c r="CF6" s="653"/>
      <c r="CG6" s="653"/>
      <c r="CH6" s="653"/>
      <c r="CI6" s="653"/>
      <c r="CJ6" s="653"/>
      <c r="CK6" s="653"/>
      <c r="CL6" s="653"/>
      <c r="CM6" s="653"/>
      <c r="CN6" s="653"/>
      <c r="CO6" s="653"/>
      <c r="CP6" s="653"/>
      <c r="CQ6" s="654"/>
      <c r="CR6" s="641">
        <v>51192</v>
      </c>
      <c r="CS6" s="642"/>
      <c r="CT6" s="642"/>
      <c r="CU6" s="642"/>
      <c r="CV6" s="642"/>
      <c r="CW6" s="642"/>
      <c r="CX6" s="642"/>
      <c r="CY6" s="643"/>
      <c r="CZ6" s="635">
        <v>1.4</v>
      </c>
      <c r="DA6" s="636"/>
      <c r="DB6" s="636"/>
      <c r="DC6" s="655"/>
      <c r="DD6" s="650" t="s">
        <v>126</v>
      </c>
      <c r="DE6" s="642"/>
      <c r="DF6" s="642"/>
      <c r="DG6" s="642"/>
      <c r="DH6" s="642"/>
      <c r="DI6" s="642"/>
      <c r="DJ6" s="642"/>
      <c r="DK6" s="642"/>
      <c r="DL6" s="642"/>
      <c r="DM6" s="642"/>
      <c r="DN6" s="642"/>
      <c r="DO6" s="642"/>
      <c r="DP6" s="643"/>
      <c r="DQ6" s="650">
        <v>51192</v>
      </c>
      <c r="DR6" s="642"/>
      <c r="DS6" s="642"/>
      <c r="DT6" s="642"/>
      <c r="DU6" s="642"/>
      <c r="DV6" s="642"/>
      <c r="DW6" s="642"/>
      <c r="DX6" s="642"/>
      <c r="DY6" s="642"/>
      <c r="DZ6" s="642"/>
      <c r="EA6" s="642"/>
      <c r="EB6" s="642"/>
      <c r="EC6" s="651"/>
    </row>
    <row r="7" spans="2:143" ht="11.25" customHeight="1" x14ac:dyDescent="0.15">
      <c r="B7" s="638" t="s">
        <v>229</v>
      </c>
      <c r="C7" s="639"/>
      <c r="D7" s="639"/>
      <c r="E7" s="639"/>
      <c r="F7" s="639"/>
      <c r="G7" s="639"/>
      <c r="H7" s="639"/>
      <c r="I7" s="639"/>
      <c r="J7" s="639"/>
      <c r="K7" s="639"/>
      <c r="L7" s="639"/>
      <c r="M7" s="639"/>
      <c r="N7" s="639"/>
      <c r="O7" s="639"/>
      <c r="P7" s="639"/>
      <c r="Q7" s="640"/>
      <c r="R7" s="641">
        <v>239</v>
      </c>
      <c r="S7" s="642"/>
      <c r="T7" s="642"/>
      <c r="U7" s="642"/>
      <c r="V7" s="642"/>
      <c r="W7" s="642"/>
      <c r="X7" s="642"/>
      <c r="Y7" s="643"/>
      <c r="Z7" s="644">
        <v>0</v>
      </c>
      <c r="AA7" s="644"/>
      <c r="AB7" s="644"/>
      <c r="AC7" s="644"/>
      <c r="AD7" s="645">
        <v>239</v>
      </c>
      <c r="AE7" s="645"/>
      <c r="AF7" s="645"/>
      <c r="AG7" s="645"/>
      <c r="AH7" s="645"/>
      <c r="AI7" s="645"/>
      <c r="AJ7" s="645"/>
      <c r="AK7" s="645"/>
      <c r="AL7" s="646">
        <v>0</v>
      </c>
      <c r="AM7" s="647"/>
      <c r="AN7" s="647"/>
      <c r="AO7" s="648"/>
      <c r="AP7" s="638" t="s">
        <v>230</v>
      </c>
      <c r="AQ7" s="639"/>
      <c r="AR7" s="639"/>
      <c r="AS7" s="639"/>
      <c r="AT7" s="639"/>
      <c r="AU7" s="639"/>
      <c r="AV7" s="639"/>
      <c r="AW7" s="639"/>
      <c r="AX7" s="639"/>
      <c r="AY7" s="639"/>
      <c r="AZ7" s="639"/>
      <c r="BA7" s="639"/>
      <c r="BB7" s="639"/>
      <c r="BC7" s="639"/>
      <c r="BD7" s="639"/>
      <c r="BE7" s="639"/>
      <c r="BF7" s="640"/>
      <c r="BG7" s="641">
        <v>93128</v>
      </c>
      <c r="BH7" s="642"/>
      <c r="BI7" s="642"/>
      <c r="BJ7" s="642"/>
      <c r="BK7" s="642"/>
      <c r="BL7" s="642"/>
      <c r="BM7" s="642"/>
      <c r="BN7" s="643"/>
      <c r="BO7" s="644">
        <v>49.5</v>
      </c>
      <c r="BP7" s="644"/>
      <c r="BQ7" s="644"/>
      <c r="BR7" s="644"/>
      <c r="BS7" s="645">
        <v>2362</v>
      </c>
      <c r="BT7" s="645"/>
      <c r="BU7" s="645"/>
      <c r="BV7" s="645"/>
      <c r="BW7" s="645"/>
      <c r="BX7" s="645"/>
      <c r="BY7" s="645"/>
      <c r="BZ7" s="645"/>
      <c r="CA7" s="645"/>
      <c r="CB7" s="649"/>
      <c r="CD7" s="656" t="s">
        <v>231</v>
      </c>
      <c r="CE7" s="657"/>
      <c r="CF7" s="657"/>
      <c r="CG7" s="657"/>
      <c r="CH7" s="657"/>
      <c r="CI7" s="657"/>
      <c r="CJ7" s="657"/>
      <c r="CK7" s="657"/>
      <c r="CL7" s="657"/>
      <c r="CM7" s="657"/>
      <c r="CN7" s="657"/>
      <c r="CO7" s="657"/>
      <c r="CP7" s="657"/>
      <c r="CQ7" s="658"/>
      <c r="CR7" s="641">
        <v>834094</v>
      </c>
      <c r="CS7" s="642"/>
      <c r="CT7" s="642"/>
      <c r="CU7" s="642"/>
      <c r="CV7" s="642"/>
      <c r="CW7" s="642"/>
      <c r="CX7" s="642"/>
      <c r="CY7" s="643"/>
      <c r="CZ7" s="644">
        <v>23.4</v>
      </c>
      <c r="DA7" s="644"/>
      <c r="DB7" s="644"/>
      <c r="DC7" s="644"/>
      <c r="DD7" s="650">
        <v>13498</v>
      </c>
      <c r="DE7" s="642"/>
      <c r="DF7" s="642"/>
      <c r="DG7" s="642"/>
      <c r="DH7" s="642"/>
      <c r="DI7" s="642"/>
      <c r="DJ7" s="642"/>
      <c r="DK7" s="642"/>
      <c r="DL7" s="642"/>
      <c r="DM7" s="642"/>
      <c r="DN7" s="642"/>
      <c r="DO7" s="642"/>
      <c r="DP7" s="643"/>
      <c r="DQ7" s="650">
        <v>766295</v>
      </c>
      <c r="DR7" s="642"/>
      <c r="DS7" s="642"/>
      <c r="DT7" s="642"/>
      <c r="DU7" s="642"/>
      <c r="DV7" s="642"/>
      <c r="DW7" s="642"/>
      <c r="DX7" s="642"/>
      <c r="DY7" s="642"/>
      <c r="DZ7" s="642"/>
      <c r="EA7" s="642"/>
      <c r="EB7" s="642"/>
      <c r="EC7" s="651"/>
    </row>
    <row r="8" spans="2:143" ht="11.25" customHeight="1" x14ac:dyDescent="0.15">
      <c r="B8" s="638" t="s">
        <v>232</v>
      </c>
      <c r="C8" s="639"/>
      <c r="D8" s="639"/>
      <c r="E8" s="639"/>
      <c r="F8" s="639"/>
      <c r="G8" s="639"/>
      <c r="H8" s="639"/>
      <c r="I8" s="639"/>
      <c r="J8" s="639"/>
      <c r="K8" s="639"/>
      <c r="L8" s="639"/>
      <c r="M8" s="639"/>
      <c r="N8" s="639"/>
      <c r="O8" s="639"/>
      <c r="P8" s="639"/>
      <c r="Q8" s="640"/>
      <c r="R8" s="641">
        <v>328</v>
      </c>
      <c r="S8" s="642"/>
      <c r="T8" s="642"/>
      <c r="U8" s="642"/>
      <c r="V8" s="642"/>
      <c r="W8" s="642"/>
      <c r="X8" s="642"/>
      <c r="Y8" s="643"/>
      <c r="Z8" s="644">
        <v>0</v>
      </c>
      <c r="AA8" s="644"/>
      <c r="AB8" s="644"/>
      <c r="AC8" s="644"/>
      <c r="AD8" s="645">
        <v>328</v>
      </c>
      <c r="AE8" s="645"/>
      <c r="AF8" s="645"/>
      <c r="AG8" s="645"/>
      <c r="AH8" s="645"/>
      <c r="AI8" s="645"/>
      <c r="AJ8" s="645"/>
      <c r="AK8" s="645"/>
      <c r="AL8" s="646">
        <v>0</v>
      </c>
      <c r="AM8" s="647"/>
      <c r="AN8" s="647"/>
      <c r="AO8" s="648"/>
      <c r="AP8" s="638" t="s">
        <v>233</v>
      </c>
      <c r="AQ8" s="639"/>
      <c r="AR8" s="639"/>
      <c r="AS8" s="639"/>
      <c r="AT8" s="639"/>
      <c r="AU8" s="639"/>
      <c r="AV8" s="639"/>
      <c r="AW8" s="639"/>
      <c r="AX8" s="639"/>
      <c r="AY8" s="639"/>
      <c r="AZ8" s="639"/>
      <c r="BA8" s="639"/>
      <c r="BB8" s="639"/>
      <c r="BC8" s="639"/>
      <c r="BD8" s="639"/>
      <c r="BE8" s="639"/>
      <c r="BF8" s="640"/>
      <c r="BG8" s="641">
        <v>3127</v>
      </c>
      <c r="BH8" s="642"/>
      <c r="BI8" s="642"/>
      <c r="BJ8" s="642"/>
      <c r="BK8" s="642"/>
      <c r="BL8" s="642"/>
      <c r="BM8" s="642"/>
      <c r="BN8" s="643"/>
      <c r="BO8" s="644">
        <v>1.7</v>
      </c>
      <c r="BP8" s="644"/>
      <c r="BQ8" s="644"/>
      <c r="BR8" s="644"/>
      <c r="BS8" s="650" t="s">
        <v>126</v>
      </c>
      <c r="BT8" s="642"/>
      <c r="BU8" s="642"/>
      <c r="BV8" s="642"/>
      <c r="BW8" s="642"/>
      <c r="BX8" s="642"/>
      <c r="BY8" s="642"/>
      <c r="BZ8" s="642"/>
      <c r="CA8" s="642"/>
      <c r="CB8" s="651"/>
      <c r="CD8" s="656" t="s">
        <v>234</v>
      </c>
      <c r="CE8" s="657"/>
      <c r="CF8" s="657"/>
      <c r="CG8" s="657"/>
      <c r="CH8" s="657"/>
      <c r="CI8" s="657"/>
      <c r="CJ8" s="657"/>
      <c r="CK8" s="657"/>
      <c r="CL8" s="657"/>
      <c r="CM8" s="657"/>
      <c r="CN8" s="657"/>
      <c r="CO8" s="657"/>
      <c r="CP8" s="657"/>
      <c r="CQ8" s="658"/>
      <c r="CR8" s="641">
        <v>448529</v>
      </c>
      <c r="CS8" s="642"/>
      <c r="CT8" s="642"/>
      <c r="CU8" s="642"/>
      <c r="CV8" s="642"/>
      <c r="CW8" s="642"/>
      <c r="CX8" s="642"/>
      <c r="CY8" s="643"/>
      <c r="CZ8" s="644">
        <v>12.6</v>
      </c>
      <c r="DA8" s="644"/>
      <c r="DB8" s="644"/>
      <c r="DC8" s="644"/>
      <c r="DD8" s="650">
        <v>30464</v>
      </c>
      <c r="DE8" s="642"/>
      <c r="DF8" s="642"/>
      <c r="DG8" s="642"/>
      <c r="DH8" s="642"/>
      <c r="DI8" s="642"/>
      <c r="DJ8" s="642"/>
      <c r="DK8" s="642"/>
      <c r="DL8" s="642"/>
      <c r="DM8" s="642"/>
      <c r="DN8" s="642"/>
      <c r="DO8" s="642"/>
      <c r="DP8" s="643"/>
      <c r="DQ8" s="650">
        <v>254642</v>
      </c>
      <c r="DR8" s="642"/>
      <c r="DS8" s="642"/>
      <c r="DT8" s="642"/>
      <c r="DU8" s="642"/>
      <c r="DV8" s="642"/>
      <c r="DW8" s="642"/>
      <c r="DX8" s="642"/>
      <c r="DY8" s="642"/>
      <c r="DZ8" s="642"/>
      <c r="EA8" s="642"/>
      <c r="EB8" s="642"/>
      <c r="EC8" s="651"/>
    </row>
    <row r="9" spans="2:143" ht="11.25" customHeight="1" x14ac:dyDescent="0.15">
      <c r="B9" s="638" t="s">
        <v>235</v>
      </c>
      <c r="C9" s="639"/>
      <c r="D9" s="639"/>
      <c r="E9" s="639"/>
      <c r="F9" s="639"/>
      <c r="G9" s="639"/>
      <c r="H9" s="639"/>
      <c r="I9" s="639"/>
      <c r="J9" s="639"/>
      <c r="K9" s="639"/>
      <c r="L9" s="639"/>
      <c r="M9" s="639"/>
      <c r="N9" s="639"/>
      <c r="O9" s="639"/>
      <c r="P9" s="639"/>
      <c r="Q9" s="640"/>
      <c r="R9" s="641">
        <v>289</v>
      </c>
      <c r="S9" s="642"/>
      <c r="T9" s="642"/>
      <c r="U9" s="642"/>
      <c r="V9" s="642"/>
      <c r="W9" s="642"/>
      <c r="X9" s="642"/>
      <c r="Y9" s="643"/>
      <c r="Z9" s="644">
        <v>0</v>
      </c>
      <c r="AA9" s="644"/>
      <c r="AB9" s="644"/>
      <c r="AC9" s="644"/>
      <c r="AD9" s="645">
        <v>289</v>
      </c>
      <c r="AE9" s="645"/>
      <c r="AF9" s="645"/>
      <c r="AG9" s="645"/>
      <c r="AH9" s="645"/>
      <c r="AI9" s="645"/>
      <c r="AJ9" s="645"/>
      <c r="AK9" s="645"/>
      <c r="AL9" s="646">
        <v>0</v>
      </c>
      <c r="AM9" s="647"/>
      <c r="AN9" s="647"/>
      <c r="AO9" s="648"/>
      <c r="AP9" s="638" t="s">
        <v>236</v>
      </c>
      <c r="AQ9" s="639"/>
      <c r="AR9" s="639"/>
      <c r="AS9" s="639"/>
      <c r="AT9" s="639"/>
      <c r="AU9" s="639"/>
      <c r="AV9" s="639"/>
      <c r="AW9" s="639"/>
      <c r="AX9" s="639"/>
      <c r="AY9" s="639"/>
      <c r="AZ9" s="639"/>
      <c r="BA9" s="639"/>
      <c r="BB9" s="639"/>
      <c r="BC9" s="639"/>
      <c r="BD9" s="639"/>
      <c r="BE9" s="639"/>
      <c r="BF9" s="640"/>
      <c r="BG9" s="641">
        <v>77263</v>
      </c>
      <c r="BH9" s="642"/>
      <c r="BI9" s="642"/>
      <c r="BJ9" s="642"/>
      <c r="BK9" s="642"/>
      <c r="BL9" s="642"/>
      <c r="BM9" s="642"/>
      <c r="BN9" s="643"/>
      <c r="BO9" s="644">
        <v>41.1</v>
      </c>
      <c r="BP9" s="644"/>
      <c r="BQ9" s="644"/>
      <c r="BR9" s="644"/>
      <c r="BS9" s="650" t="s">
        <v>177</v>
      </c>
      <c r="BT9" s="642"/>
      <c r="BU9" s="642"/>
      <c r="BV9" s="642"/>
      <c r="BW9" s="642"/>
      <c r="BX9" s="642"/>
      <c r="BY9" s="642"/>
      <c r="BZ9" s="642"/>
      <c r="CA9" s="642"/>
      <c r="CB9" s="651"/>
      <c r="CD9" s="656" t="s">
        <v>237</v>
      </c>
      <c r="CE9" s="657"/>
      <c r="CF9" s="657"/>
      <c r="CG9" s="657"/>
      <c r="CH9" s="657"/>
      <c r="CI9" s="657"/>
      <c r="CJ9" s="657"/>
      <c r="CK9" s="657"/>
      <c r="CL9" s="657"/>
      <c r="CM9" s="657"/>
      <c r="CN9" s="657"/>
      <c r="CO9" s="657"/>
      <c r="CP9" s="657"/>
      <c r="CQ9" s="658"/>
      <c r="CR9" s="641">
        <v>202512</v>
      </c>
      <c r="CS9" s="642"/>
      <c r="CT9" s="642"/>
      <c r="CU9" s="642"/>
      <c r="CV9" s="642"/>
      <c r="CW9" s="642"/>
      <c r="CX9" s="642"/>
      <c r="CY9" s="643"/>
      <c r="CZ9" s="644">
        <v>5.7</v>
      </c>
      <c r="DA9" s="644"/>
      <c r="DB9" s="644"/>
      <c r="DC9" s="644"/>
      <c r="DD9" s="650">
        <v>5838</v>
      </c>
      <c r="DE9" s="642"/>
      <c r="DF9" s="642"/>
      <c r="DG9" s="642"/>
      <c r="DH9" s="642"/>
      <c r="DI9" s="642"/>
      <c r="DJ9" s="642"/>
      <c r="DK9" s="642"/>
      <c r="DL9" s="642"/>
      <c r="DM9" s="642"/>
      <c r="DN9" s="642"/>
      <c r="DO9" s="642"/>
      <c r="DP9" s="643"/>
      <c r="DQ9" s="650">
        <v>113342</v>
      </c>
      <c r="DR9" s="642"/>
      <c r="DS9" s="642"/>
      <c r="DT9" s="642"/>
      <c r="DU9" s="642"/>
      <c r="DV9" s="642"/>
      <c r="DW9" s="642"/>
      <c r="DX9" s="642"/>
      <c r="DY9" s="642"/>
      <c r="DZ9" s="642"/>
      <c r="EA9" s="642"/>
      <c r="EB9" s="642"/>
      <c r="EC9" s="651"/>
    </row>
    <row r="10" spans="2:143" ht="11.25" customHeight="1" x14ac:dyDescent="0.15">
      <c r="B10" s="638" t="s">
        <v>238</v>
      </c>
      <c r="C10" s="639"/>
      <c r="D10" s="639"/>
      <c r="E10" s="639"/>
      <c r="F10" s="639"/>
      <c r="G10" s="639"/>
      <c r="H10" s="639"/>
      <c r="I10" s="639"/>
      <c r="J10" s="639"/>
      <c r="K10" s="639"/>
      <c r="L10" s="639"/>
      <c r="M10" s="639"/>
      <c r="N10" s="639"/>
      <c r="O10" s="639"/>
      <c r="P10" s="639"/>
      <c r="Q10" s="640"/>
      <c r="R10" s="641" t="s">
        <v>126</v>
      </c>
      <c r="S10" s="642"/>
      <c r="T10" s="642"/>
      <c r="U10" s="642"/>
      <c r="V10" s="642"/>
      <c r="W10" s="642"/>
      <c r="X10" s="642"/>
      <c r="Y10" s="643"/>
      <c r="Z10" s="644" t="s">
        <v>126</v>
      </c>
      <c r="AA10" s="644"/>
      <c r="AB10" s="644"/>
      <c r="AC10" s="644"/>
      <c r="AD10" s="645" t="s">
        <v>126</v>
      </c>
      <c r="AE10" s="645"/>
      <c r="AF10" s="645"/>
      <c r="AG10" s="645"/>
      <c r="AH10" s="645"/>
      <c r="AI10" s="645"/>
      <c r="AJ10" s="645"/>
      <c r="AK10" s="645"/>
      <c r="AL10" s="646" t="s">
        <v>239</v>
      </c>
      <c r="AM10" s="647"/>
      <c r="AN10" s="647"/>
      <c r="AO10" s="648"/>
      <c r="AP10" s="638" t="s">
        <v>240</v>
      </c>
      <c r="AQ10" s="639"/>
      <c r="AR10" s="639"/>
      <c r="AS10" s="639"/>
      <c r="AT10" s="639"/>
      <c r="AU10" s="639"/>
      <c r="AV10" s="639"/>
      <c r="AW10" s="639"/>
      <c r="AX10" s="639"/>
      <c r="AY10" s="639"/>
      <c r="AZ10" s="639"/>
      <c r="BA10" s="639"/>
      <c r="BB10" s="639"/>
      <c r="BC10" s="639"/>
      <c r="BD10" s="639"/>
      <c r="BE10" s="639"/>
      <c r="BF10" s="640"/>
      <c r="BG10" s="641">
        <v>5224</v>
      </c>
      <c r="BH10" s="642"/>
      <c r="BI10" s="642"/>
      <c r="BJ10" s="642"/>
      <c r="BK10" s="642"/>
      <c r="BL10" s="642"/>
      <c r="BM10" s="642"/>
      <c r="BN10" s="643"/>
      <c r="BO10" s="644">
        <v>2.8</v>
      </c>
      <c r="BP10" s="644"/>
      <c r="BQ10" s="644"/>
      <c r="BR10" s="644"/>
      <c r="BS10" s="650">
        <v>871</v>
      </c>
      <c r="BT10" s="642"/>
      <c r="BU10" s="642"/>
      <c r="BV10" s="642"/>
      <c r="BW10" s="642"/>
      <c r="BX10" s="642"/>
      <c r="BY10" s="642"/>
      <c r="BZ10" s="642"/>
      <c r="CA10" s="642"/>
      <c r="CB10" s="651"/>
      <c r="CD10" s="656" t="s">
        <v>241</v>
      </c>
      <c r="CE10" s="657"/>
      <c r="CF10" s="657"/>
      <c r="CG10" s="657"/>
      <c r="CH10" s="657"/>
      <c r="CI10" s="657"/>
      <c r="CJ10" s="657"/>
      <c r="CK10" s="657"/>
      <c r="CL10" s="657"/>
      <c r="CM10" s="657"/>
      <c r="CN10" s="657"/>
      <c r="CO10" s="657"/>
      <c r="CP10" s="657"/>
      <c r="CQ10" s="658"/>
      <c r="CR10" s="641">
        <v>5</v>
      </c>
      <c r="CS10" s="642"/>
      <c r="CT10" s="642"/>
      <c r="CU10" s="642"/>
      <c r="CV10" s="642"/>
      <c r="CW10" s="642"/>
      <c r="CX10" s="642"/>
      <c r="CY10" s="643"/>
      <c r="CZ10" s="644">
        <v>0</v>
      </c>
      <c r="DA10" s="644"/>
      <c r="DB10" s="644"/>
      <c r="DC10" s="644"/>
      <c r="DD10" s="650" t="s">
        <v>126</v>
      </c>
      <c r="DE10" s="642"/>
      <c r="DF10" s="642"/>
      <c r="DG10" s="642"/>
      <c r="DH10" s="642"/>
      <c r="DI10" s="642"/>
      <c r="DJ10" s="642"/>
      <c r="DK10" s="642"/>
      <c r="DL10" s="642"/>
      <c r="DM10" s="642"/>
      <c r="DN10" s="642"/>
      <c r="DO10" s="642"/>
      <c r="DP10" s="643"/>
      <c r="DQ10" s="650">
        <v>5</v>
      </c>
      <c r="DR10" s="642"/>
      <c r="DS10" s="642"/>
      <c r="DT10" s="642"/>
      <c r="DU10" s="642"/>
      <c r="DV10" s="642"/>
      <c r="DW10" s="642"/>
      <c r="DX10" s="642"/>
      <c r="DY10" s="642"/>
      <c r="DZ10" s="642"/>
      <c r="EA10" s="642"/>
      <c r="EB10" s="642"/>
      <c r="EC10" s="651"/>
    </row>
    <row r="11" spans="2:143" ht="11.25" customHeight="1" x14ac:dyDescent="0.15">
      <c r="B11" s="638" t="s">
        <v>242</v>
      </c>
      <c r="C11" s="639"/>
      <c r="D11" s="639"/>
      <c r="E11" s="639"/>
      <c r="F11" s="639"/>
      <c r="G11" s="639"/>
      <c r="H11" s="639"/>
      <c r="I11" s="639"/>
      <c r="J11" s="639"/>
      <c r="K11" s="639"/>
      <c r="L11" s="639"/>
      <c r="M11" s="639"/>
      <c r="N11" s="639"/>
      <c r="O11" s="639"/>
      <c r="P11" s="639"/>
      <c r="Q11" s="640"/>
      <c r="R11" s="641" t="s">
        <v>126</v>
      </c>
      <c r="S11" s="642"/>
      <c r="T11" s="642"/>
      <c r="U11" s="642"/>
      <c r="V11" s="642"/>
      <c r="W11" s="642"/>
      <c r="X11" s="642"/>
      <c r="Y11" s="643"/>
      <c r="Z11" s="644" t="s">
        <v>126</v>
      </c>
      <c r="AA11" s="644"/>
      <c r="AB11" s="644"/>
      <c r="AC11" s="644"/>
      <c r="AD11" s="645" t="s">
        <v>126</v>
      </c>
      <c r="AE11" s="645"/>
      <c r="AF11" s="645"/>
      <c r="AG11" s="645"/>
      <c r="AH11" s="645"/>
      <c r="AI11" s="645"/>
      <c r="AJ11" s="645"/>
      <c r="AK11" s="645"/>
      <c r="AL11" s="646" t="s">
        <v>126</v>
      </c>
      <c r="AM11" s="647"/>
      <c r="AN11" s="647"/>
      <c r="AO11" s="648"/>
      <c r="AP11" s="638" t="s">
        <v>243</v>
      </c>
      <c r="AQ11" s="639"/>
      <c r="AR11" s="639"/>
      <c r="AS11" s="639"/>
      <c r="AT11" s="639"/>
      <c r="AU11" s="639"/>
      <c r="AV11" s="639"/>
      <c r="AW11" s="639"/>
      <c r="AX11" s="639"/>
      <c r="AY11" s="639"/>
      <c r="AZ11" s="639"/>
      <c r="BA11" s="639"/>
      <c r="BB11" s="639"/>
      <c r="BC11" s="639"/>
      <c r="BD11" s="639"/>
      <c r="BE11" s="639"/>
      <c r="BF11" s="640"/>
      <c r="BG11" s="641">
        <v>7514</v>
      </c>
      <c r="BH11" s="642"/>
      <c r="BI11" s="642"/>
      <c r="BJ11" s="642"/>
      <c r="BK11" s="642"/>
      <c r="BL11" s="642"/>
      <c r="BM11" s="642"/>
      <c r="BN11" s="643"/>
      <c r="BO11" s="644">
        <v>4</v>
      </c>
      <c r="BP11" s="644"/>
      <c r="BQ11" s="644"/>
      <c r="BR11" s="644"/>
      <c r="BS11" s="650">
        <v>1491</v>
      </c>
      <c r="BT11" s="642"/>
      <c r="BU11" s="642"/>
      <c r="BV11" s="642"/>
      <c r="BW11" s="642"/>
      <c r="BX11" s="642"/>
      <c r="BY11" s="642"/>
      <c r="BZ11" s="642"/>
      <c r="CA11" s="642"/>
      <c r="CB11" s="651"/>
      <c r="CD11" s="656" t="s">
        <v>244</v>
      </c>
      <c r="CE11" s="657"/>
      <c r="CF11" s="657"/>
      <c r="CG11" s="657"/>
      <c r="CH11" s="657"/>
      <c r="CI11" s="657"/>
      <c r="CJ11" s="657"/>
      <c r="CK11" s="657"/>
      <c r="CL11" s="657"/>
      <c r="CM11" s="657"/>
      <c r="CN11" s="657"/>
      <c r="CO11" s="657"/>
      <c r="CP11" s="657"/>
      <c r="CQ11" s="658"/>
      <c r="CR11" s="641">
        <v>510688</v>
      </c>
      <c r="CS11" s="642"/>
      <c r="CT11" s="642"/>
      <c r="CU11" s="642"/>
      <c r="CV11" s="642"/>
      <c r="CW11" s="642"/>
      <c r="CX11" s="642"/>
      <c r="CY11" s="643"/>
      <c r="CZ11" s="644">
        <v>14.3</v>
      </c>
      <c r="DA11" s="644"/>
      <c r="DB11" s="644"/>
      <c r="DC11" s="644"/>
      <c r="DD11" s="650">
        <v>110140</v>
      </c>
      <c r="DE11" s="642"/>
      <c r="DF11" s="642"/>
      <c r="DG11" s="642"/>
      <c r="DH11" s="642"/>
      <c r="DI11" s="642"/>
      <c r="DJ11" s="642"/>
      <c r="DK11" s="642"/>
      <c r="DL11" s="642"/>
      <c r="DM11" s="642"/>
      <c r="DN11" s="642"/>
      <c r="DO11" s="642"/>
      <c r="DP11" s="643"/>
      <c r="DQ11" s="650">
        <v>230212</v>
      </c>
      <c r="DR11" s="642"/>
      <c r="DS11" s="642"/>
      <c r="DT11" s="642"/>
      <c r="DU11" s="642"/>
      <c r="DV11" s="642"/>
      <c r="DW11" s="642"/>
      <c r="DX11" s="642"/>
      <c r="DY11" s="642"/>
      <c r="DZ11" s="642"/>
      <c r="EA11" s="642"/>
      <c r="EB11" s="642"/>
      <c r="EC11" s="651"/>
    </row>
    <row r="12" spans="2:143" ht="11.25" customHeight="1" x14ac:dyDescent="0.15">
      <c r="B12" s="638" t="s">
        <v>245</v>
      </c>
      <c r="C12" s="639"/>
      <c r="D12" s="639"/>
      <c r="E12" s="639"/>
      <c r="F12" s="639"/>
      <c r="G12" s="639"/>
      <c r="H12" s="639"/>
      <c r="I12" s="639"/>
      <c r="J12" s="639"/>
      <c r="K12" s="639"/>
      <c r="L12" s="639"/>
      <c r="M12" s="639"/>
      <c r="N12" s="639"/>
      <c r="O12" s="639"/>
      <c r="P12" s="639"/>
      <c r="Q12" s="640"/>
      <c r="R12" s="641">
        <v>39693</v>
      </c>
      <c r="S12" s="642"/>
      <c r="T12" s="642"/>
      <c r="U12" s="642"/>
      <c r="V12" s="642"/>
      <c r="W12" s="642"/>
      <c r="X12" s="642"/>
      <c r="Y12" s="643"/>
      <c r="Z12" s="644">
        <v>1.1000000000000001</v>
      </c>
      <c r="AA12" s="644"/>
      <c r="AB12" s="644"/>
      <c r="AC12" s="644"/>
      <c r="AD12" s="645">
        <v>39693</v>
      </c>
      <c r="AE12" s="645"/>
      <c r="AF12" s="645"/>
      <c r="AG12" s="645"/>
      <c r="AH12" s="645"/>
      <c r="AI12" s="645"/>
      <c r="AJ12" s="645"/>
      <c r="AK12" s="645"/>
      <c r="AL12" s="646">
        <v>2.5</v>
      </c>
      <c r="AM12" s="647"/>
      <c r="AN12" s="647"/>
      <c r="AO12" s="648"/>
      <c r="AP12" s="638" t="s">
        <v>246</v>
      </c>
      <c r="AQ12" s="639"/>
      <c r="AR12" s="639"/>
      <c r="AS12" s="639"/>
      <c r="AT12" s="639"/>
      <c r="AU12" s="639"/>
      <c r="AV12" s="639"/>
      <c r="AW12" s="639"/>
      <c r="AX12" s="639"/>
      <c r="AY12" s="639"/>
      <c r="AZ12" s="639"/>
      <c r="BA12" s="639"/>
      <c r="BB12" s="639"/>
      <c r="BC12" s="639"/>
      <c r="BD12" s="639"/>
      <c r="BE12" s="639"/>
      <c r="BF12" s="640"/>
      <c r="BG12" s="641">
        <v>69658</v>
      </c>
      <c r="BH12" s="642"/>
      <c r="BI12" s="642"/>
      <c r="BJ12" s="642"/>
      <c r="BK12" s="642"/>
      <c r="BL12" s="642"/>
      <c r="BM12" s="642"/>
      <c r="BN12" s="643"/>
      <c r="BO12" s="644">
        <v>37</v>
      </c>
      <c r="BP12" s="644"/>
      <c r="BQ12" s="644"/>
      <c r="BR12" s="644"/>
      <c r="BS12" s="650" t="s">
        <v>126</v>
      </c>
      <c r="BT12" s="642"/>
      <c r="BU12" s="642"/>
      <c r="BV12" s="642"/>
      <c r="BW12" s="642"/>
      <c r="BX12" s="642"/>
      <c r="BY12" s="642"/>
      <c r="BZ12" s="642"/>
      <c r="CA12" s="642"/>
      <c r="CB12" s="651"/>
      <c r="CD12" s="656" t="s">
        <v>247</v>
      </c>
      <c r="CE12" s="657"/>
      <c r="CF12" s="657"/>
      <c r="CG12" s="657"/>
      <c r="CH12" s="657"/>
      <c r="CI12" s="657"/>
      <c r="CJ12" s="657"/>
      <c r="CK12" s="657"/>
      <c r="CL12" s="657"/>
      <c r="CM12" s="657"/>
      <c r="CN12" s="657"/>
      <c r="CO12" s="657"/>
      <c r="CP12" s="657"/>
      <c r="CQ12" s="658"/>
      <c r="CR12" s="641">
        <v>527516</v>
      </c>
      <c r="CS12" s="642"/>
      <c r="CT12" s="642"/>
      <c r="CU12" s="642"/>
      <c r="CV12" s="642"/>
      <c r="CW12" s="642"/>
      <c r="CX12" s="642"/>
      <c r="CY12" s="643"/>
      <c r="CZ12" s="644">
        <v>14.8</v>
      </c>
      <c r="DA12" s="644"/>
      <c r="DB12" s="644"/>
      <c r="DC12" s="644"/>
      <c r="DD12" s="650">
        <v>376902</v>
      </c>
      <c r="DE12" s="642"/>
      <c r="DF12" s="642"/>
      <c r="DG12" s="642"/>
      <c r="DH12" s="642"/>
      <c r="DI12" s="642"/>
      <c r="DJ12" s="642"/>
      <c r="DK12" s="642"/>
      <c r="DL12" s="642"/>
      <c r="DM12" s="642"/>
      <c r="DN12" s="642"/>
      <c r="DO12" s="642"/>
      <c r="DP12" s="643"/>
      <c r="DQ12" s="650">
        <v>150067</v>
      </c>
      <c r="DR12" s="642"/>
      <c r="DS12" s="642"/>
      <c r="DT12" s="642"/>
      <c r="DU12" s="642"/>
      <c r="DV12" s="642"/>
      <c r="DW12" s="642"/>
      <c r="DX12" s="642"/>
      <c r="DY12" s="642"/>
      <c r="DZ12" s="642"/>
      <c r="EA12" s="642"/>
      <c r="EB12" s="642"/>
      <c r="EC12" s="651"/>
    </row>
    <row r="13" spans="2:143" ht="11.25" customHeight="1" x14ac:dyDescent="0.15">
      <c r="B13" s="638" t="s">
        <v>248</v>
      </c>
      <c r="C13" s="639"/>
      <c r="D13" s="639"/>
      <c r="E13" s="639"/>
      <c r="F13" s="639"/>
      <c r="G13" s="639"/>
      <c r="H13" s="639"/>
      <c r="I13" s="639"/>
      <c r="J13" s="639"/>
      <c r="K13" s="639"/>
      <c r="L13" s="639"/>
      <c r="M13" s="639"/>
      <c r="N13" s="639"/>
      <c r="O13" s="639"/>
      <c r="P13" s="639"/>
      <c r="Q13" s="640"/>
      <c r="R13" s="641" t="s">
        <v>126</v>
      </c>
      <c r="S13" s="642"/>
      <c r="T13" s="642"/>
      <c r="U13" s="642"/>
      <c r="V13" s="642"/>
      <c r="W13" s="642"/>
      <c r="X13" s="642"/>
      <c r="Y13" s="643"/>
      <c r="Z13" s="644" t="s">
        <v>177</v>
      </c>
      <c r="AA13" s="644"/>
      <c r="AB13" s="644"/>
      <c r="AC13" s="644"/>
      <c r="AD13" s="645" t="s">
        <v>126</v>
      </c>
      <c r="AE13" s="645"/>
      <c r="AF13" s="645"/>
      <c r="AG13" s="645"/>
      <c r="AH13" s="645"/>
      <c r="AI13" s="645"/>
      <c r="AJ13" s="645"/>
      <c r="AK13" s="645"/>
      <c r="AL13" s="646" t="s">
        <v>126</v>
      </c>
      <c r="AM13" s="647"/>
      <c r="AN13" s="647"/>
      <c r="AO13" s="648"/>
      <c r="AP13" s="638" t="s">
        <v>249</v>
      </c>
      <c r="AQ13" s="639"/>
      <c r="AR13" s="639"/>
      <c r="AS13" s="639"/>
      <c r="AT13" s="639"/>
      <c r="AU13" s="639"/>
      <c r="AV13" s="639"/>
      <c r="AW13" s="639"/>
      <c r="AX13" s="639"/>
      <c r="AY13" s="639"/>
      <c r="AZ13" s="639"/>
      <c r="BA13" s="639"/>
      <c r="BB13" s="639"/>
      <c r="BC13" s="639"/>
      <c r="BD13" s="639"/>
      <c r="BE13" s="639"/>
      <c r="BF13" s="640"/>
      <c r="BG13" s="641">
        <v>68105</v>
      </c>
      <c r="BH13" s="642"/>
      <c r="BI13" s="642"/>
      <c r="BJ13" s="642"/>
      <c r="BK13" s="642"/>
      <c r="BL13" s="642"/>
      <c r="BM13" s="642"/>
      <c r="BN13" s="643"/>
      <c r="BO13" s="644">
        <v>36.200000000000003</v>
      </c>
      <c r="BP13" s="644"/>
      <c r="BQ13" s="644"/>
      <c r="BR13" s="644"/>
      <c r="BS13" s="650" t="s">
        <v>126</v>
      </c>
      <c r="BT13" s="642"/>
      <c r="BU13" s="642"/>
      <c r="BV13" s="642"/>
      <c r="BW13" s="642"/>
      <c r="BX13" s="642"/>
      <c r="BY13" s="642"/>
      <c r="BZ13" s="642"/>
      <c r="CA13" s="642"/>
      <c r="CB13" s="651"/>
      <c r="CD13" s="656" t="s">
        <v>250</v>
      </c>
      <c r="CE13" s="657"/>
      <c r="CF13" s="657"/>
      <c r="CG13" s="657"/>
      <c r="CH13" s="657"/>
      <c r="CI13" s="657"/>
      <c r="CJ13" s="657"/>
      <c r="CK13" s="657"/>
      <c r="CL13" s="657"/>
      <c r="CM13" s="657"/>
      <c r="CN13" s="657"/>
      <c r="CO13" s="657"/>
      <c r="CP13" s="657"/>
      <c r="CQ13" s="658"/>
      <c r="CR13" s="641">
        <v>194673</v>
      </c>
      <c r="CS13" s="642"/>
      <c r="CT13" s="642"/>
      <c r="CU13" s="642"/>
      <c r="CV13" s="642"/>
      <c r="CW13" s="642"/>
      <c r="CX13" s="642"/>
      <c r="CY13" s="643"/>
      <c r="CZ13" s="644">
        <v>5.5</v>
      </c>
      <c r="DA13" s="644"/>
      <c r="DB13" s="644"/>
      <c r="DC13" s="644"/>
      <c r="DD13" s="650">
        <v>89290</v>
      </c>
      <c r="DE13" s="642"/>
      <c r="DF13" s="642"/>
      <c r="DG13" s="642"/>
      <c r="DH13" s="642"/>
      <c r="DI13" s="642"/>
      <c r="DJ13" s="642"/>
      <c r="DK13" s="642"/>
      <c r="DL13" s="642"/>
      <c r="DM13" s="642"/>
      <c r="DN13" s="642"/>
      <c r="DO13" s="642"/>
      <c r="DP13" s="643"/>
      <c r="DQ13" s="650">
        <v>101611</v>
      </c>
      <c r="DR13" s="642"/>
      <c r="DS13" s="642"/>
      <c r="DT13" s="642"/>
      <c r="DU13" s="642"/>
      <c r="DV13" s="642"/>
      <c r="DW13" s="642"/>
      <c r="DX13" s="642"/>
      <c r="DY13" s="642"/>
      <c r="DZ13" s="642"/>
      <c r="EA13" s="642"/>
      <c r="EB13" s="642"/>
      <c r="EC13" s="651"/>
    </row>
    <row r="14" spans="2:143" ht="11.25" customHeight="1" x14ac:dyDescent="0.15">
      <c r="B14" s="638" t="s">
        <v>251</v>
      </c>
      <c r="C14" s="639"/>
      <c r="D14" s="639"/>
      <c r="E14" s="639"/>
      <c r="F14" s="639"/>
      <c r="G14" s="639"/>
      <c r="H14" s="639"/>
      <c r="I14" s="639"/>
      <c r="J14" s="639"/>
      <c r="K14" s="639"/>
      <c r="L14" s="639"/>
      <c r="M14" s="639"/>
      <c r="N14" s="639"/>
      <c r="O14" s="639"/>
      <c r="P14" s="639"/>
      <c r="Q14" s="640"/>
      <c r="R14" s="641" t="s">
        <v>126</v>
      </c>
      <c r="S14" s="642"/>
      <c r="T14" s="642"/>
      <c r="U14" s="642"/>
      <c r="V14" s="642"/>
      <c r="W14" s="642"/>
      <c r="X14" s="642"/>
      <c r="Y14" s="643"/>
      <c r="Z14" s="644" t="s">
        <v>126</v>
      </c>
      <c r="AA14" s="644"/>
      <c r="AB14" s="644"/>
      <c r="AC14" s="644"/>
      <c r="AD14" s="645" t="s">
        <v>177</v>
      </c>
      <c r="AE14" s="645"/>
      <c r="AF14" s="645"/>
      <c r="AG14" s="645"/>
      <c r="AH14" s="645"/>
      <c r="AI14" s="645"/>
      <c r="AJ14" s="645"/>
      <c r="AK14" s="645"/>
      <c r="AL14" s="646" t="s">
        <v>126</v>
      </c>
      <c r="AM14" s="647"/>
      <c r="AN14" s="647"/>
      <c r="AO14" s="648"/>
      <c r="AP14" s="638" t="s">
        <v>252</v>
      </c>
      <c r="AQ14" s="639"/>
      <c r="AR14" s="639"/>
      <c r="AS14" s="639"/>
      <c r="AT14" s="639"/>
      <c r="AU14" s="639"/>
      <c r="AV14" s="639"/>
      <c r="AW14" s="639"/>
      <c r="AX14" s="639"/>
      <c r="AY14" s="639"/>
      <c r="AZ14" s="639"/>
      <c r="BA14" s="639"/>
      <c r="BB14" s="639"/>
      <c r="BC14" s="639"/>
      <c r="BD14" s="639"/>
      <c r="BE14" s="639"/>
      <c r="BF14" s="640"/>
      <c r="BG14" s="641">
        <v>6285</v>
      </c>
      <c r="BH14" s="642"/>
      <c r="BI14" s="642"/>
      <c r="BJ14" s="642"/>
      <c r="BK14" s="642"/>
      <c r="BL14" s="642"/>
      <c r="BM14" s="642"/>
      <c r="BN14" s="643"/>
      <c r="BO14" s="644">
        <v>3.3</v>
      </c>
      <c r="BP14" s="644"/>
      <c r="BQ14" s="644"/>
      <c r="BR14" s="644"/>
      <c r="BS14" s="650" t="s">
        <v>126</v>
      </c>
      <c r="BT14" s="642"/>
      <c r="BU14" s="642"/>
      <c r="BV14" s="642"/>
      <c r="BW14" s="642"/>
      <c r="BX14" s="642"/>
      <c r="BY14" s="642"/>
      <c r="BZ14" s="642"/>
      <c r="CA14" s="642"/>
      <c r="CB14" s="651"/>
      <c r="CD14" s="656" t="s">
        <v>253</v>
      </c>
      <c r="CE14" s="657"/>
      <c r="CF14" s="657"/>
      <c r="CG14" s="657"/>
      <c r="CH14" s="657"/>
      <c r="CI14" s="657"/>
      <c r="CJ14" s="657"/>
      <c r="CK14" s="657"/>
      <c r="CL14" s="657"/>
      <c r="CM14" s="657"/>
      <c r="CN14" s="657"/>
      <c r="CO14" s="657"/>
      <c r="CP14" s="657"/>
      <c r="CQ14" s="658"/>
      <c r="CR14" s="641">
        <v>145788</v>
      </c>
      <c r="CS14" s="642"/>
      <c r="CT14" s="642"/>
      <c r="CU14" s="642"/>
      <c r="CV14" s="642"/>
      <c r="CW14" s="642"/>
      <c r="CX14" s="642"/>
      <c r="CY14" s="643"/>
      <c r="CZ14" s="644">
        <v>4.0999999999999996</v>
      </c>
      <c r="DA14" s="644"/>
      <c r="DB14" s="644"/>
      <c r="DC14" s="644"/>
      <c r="DD14" s="650">
        <v>3996</v>
      </c>
      <c r="DE14" s="642"/>
      <c r="DF14" s="642"/>
      <c r="DG14" s="642"/>
      <c r="DH14" s="642"/>
      <c r="DI14" s="642"/>
      <c r="DJ14" s="642"/>
      <c r="DK14" s="642"/>
      <c r="DL14" s="642"/>
      <c r="DM14" s="642"/>
      <c r="DN14" s="642"/>
      <c r="DO14" s="642"/>
      <c r="DP14" s="643"/>
      <c r="DQ14" s="650">
        <v>102788</v>
      </c>
      <c r="DR14" s="642"/>
      <c r="DS14" s="642"/>
      <c r="DT14" s="642"/>
      <c r="DU14" s="642"/>
      <c r="DV14" s="642"/>
      <c r="DW14" s="642"/>
      <c r="DX14" s="642"/>
      <c r="DY14" s="642"/>
      <c r="DZ14" s="642"/>
      <c r="EA14" s="642"/>
      <c r="EB14" s="642"/>
      <c r="EC14" s="651"/>
    </row>
    <row r="15" spans="2:143" ht="11.25" customHeight="1" x14ac:dyDescent="0.15">
      <c r="B15" s="638" t="s">
        <v>254</v>
      </c>
      <c r="C15" s="639"/>
      <c r="D15" s="639"/>
      <c r="E15" s="639"/>
      <c r="F15" s="639"/>
      <c r="G15" s="639"/>
      <c r="H15" s="639"/>
      <c r="I15" s="639"/>
      <c r="J15" s="639"/>
      <c r="K15" s="639"/>
      <c r="L15" s="639"/>
      <c r="M15" s="639"/>
      <c r="N15" s="639"/>
      <c r="O15" s="639"/>
      <c r="P15" s="639"/>
      <c r="Q15" s="640"/>
      <c r="R15" s="641">
        <v>8927</v>
      </c>
      <c r="S15" s="642"/>
      <c r="T15" s="642"/>
      <c r="U15" s="642"/>
      <c r="V15" s="642"/>
      <c r="W15" s="642"/>
      <c r="X15" s="642"/>
      <c r="Y15" s="643"/>
      <c r="Z15" s="644">
        <v>0.2</v>
      </c>
      <c r="AA15" s="644"/>
      <c r="AB15" s="644"/>
      <c r="AC15" s="644"/>
      <c r="AD15" s="645">
        <v>8927</v>
      </c>
      <c r="AE15" s="645"/>
      <c r="AF15" s="645"/>
      <c r="AG15" s="645"/>
      <c r="AH15" s="645"/>
      <c r="AI15" s="645"/>
      <c r="AJ15" s="645"/>
      <c r="AK15" s="645"/>
      <c r="AL15" s="646">
        <v>0.6</v>
      </c>
      <c r="AM15" s="647"/>
      <c r="AN15" s="647"/>
      <c r="AO15" s="648"/>
      <c r="AP15" s="638" t="s">
        <v>255</v>
      </c>
      <c r="AQ15" s="639"/>
      <c r="AR15" s="639"/>
      <c r="AS15" s="639"/>
      <c r="AT15" s="639"/>
      <c r="AU15" s="639"/>
      <c r="AV15" s="639"/>
      <c r="AW15" s="639"/>
      <c r="AX15" s="639"/>
      <c r="AY15" s="639"/>
      <c r="AZ15" s="639"/>
      <c r="BA15" s="639"/>
      <c r="BB15" s="639"/>
      <c r="BC15" s="639"/>
      <c r="BD15" s="639"/>
      <c r="BE15" s="639"/>
      <c r="BF15" s="640"/>
      <c r="BG15" s="641">
        <v>12123</v>
      </c>
      <c r="BH15" s="642"/>
      <c r="BI15" s="642"/>
      <c r="BJ15" s="642"/>
      <c r="BK15" s="642"/>
      <c r="BL15" s="642"/>
      <c r="BM15" s="642"/>
      <c r="BN15" s="643"/>
      <c r="BO15" s="644">
        <v>6.4</v>
      </c>
      <c r="BP15" s="644"/>
      <c r="BQ15" s="644"/>
      <c r="BR15" s="644"/>
      <c r="BS15" s="650" t="s">
        <v>126</v>
      </c>
      <c r="BT15" s="642"/>
      <c r="BU15" s="642"/>
      <c r="BV15" s="642"/>
      <c r="BW15" s="642"/>
      <c r="BX15" s="642"/>
      <c r="BY15" s="642"/>
      <c r="BZ15" s="642"/>
      <c r="CA15" s="642"/>
      <c r="CB15" s="651"/>
      <c r="CD15" s="656" t="s">
        <v>256</v>
      </c>
      <c r="CE15" s="657"/>
      <c r="CF15" s="657"/>
      <c r="CG15" s="657"/>
      <c r="CH15" s="657"/>
      <c r="CI15" s="657"/>
      <c r="CJ15" s="657"/>
      <c r="CK15" s="657"/>
      <c r="CL15" s="657"/>
      <c r="CM15" s="657"/>
      <c r="CN15" s="657"/>
      <c r="CO15" s="657"/>
      <c r="CP15" s="657"/>
      <c r="CQ15" s="658"/>
      <c r="CR15" s="641">
        <v>210800</v>
      </c>
      <c r="CS15" s="642"/>
      <c r="CT15" s="642"/>
      <c r="CU15" s="642"/>
      <c r="CV15" s="642"/>
      <c r="CW15" s="642"/>
      <c r="CX15" s="642"/>
      <c r="CY15" s="643"/>
      <c r="CZ15" s="644">
        <v>5.9</v>
      </c>
      <c r="DA15" s="644"/>
      <c r="DB15" s="644"/>
      <c r="DC15" s="644"/>
      <c r="DD15" s="650">
        <v>39265</v>
      </c>
      <c r="DE15" s="642"/>
      <c r="DF15" s="642"/>
      <c r="DG15" s="642"/>
      <c r="DH15" s="642"/>
      <c r="DI15" s="642"/>
      <c r="DJ15" s="642"/>
      <c r="DK15" s="642"/>
      <c r="DL15" s="642"/>
      <c r="DM15" s="642"/>
      <c r="DN15" s="642"/>
      <c r="DO15" s="642"/>
      <c r="DP15" s="643"/>
      <c r="DQ15" s="650">
        <v>159876</v>
      </c>
      <c r="DR15" s="642"/>
      <c r="DS15" s="642"/>
      <c r="DT15" s="642"/>
      <c r="DU15" s="642"/>
      <c r="DV15" s="642"/>
      <c r="DW15" s="642"/>
      <c r="DX15" s="642"/>
      <c r="DY15" s="642"/>
      <c r="DZ15" s="642"/>
      <c r="EA15" s="642"/>
      <c r="EB15" s="642"/>
      <c r="EC15" s="651"/>
    </row>
    <row r="16" spans="2:143" ht="11.25" customHeight="1" x14ac:dyDescent="0.15">
      <c r="B16" s="638" t="s">
        <v>257</v>
      </c>
      <c r="C16" s="639"/>
      <c r="D16" s="639"/>
      <c r="E16" s="639"/>
      <c r="F16" s="639"/>
      <c r="G16" s="639"/>
      <c r="H16" s="639"/>
      <c r="I16" s="639"/>
      <c r="J16" s="639"/>
      <c r="K16" s="639"/>
      <c r="L16" s="639"/>
      <c r="M16" s="639"/>
      <c r="N16" s="639"/>
      <c r="O16" s="639"/>
      <c r="P16" s="639"/>
      <c r="Q16" s="640"/>
      <c r="R16" s="641" t="s">
        <v>126</v>
      </c>
      <c r="S16" s="642"/>
      <c r="T16" s="642"/>
      <c r="U16" s="642"/>
      <c r="V16" s="642"/>
      <c r="W16" s="642"/>
      <c r="X16" s="642"/>
      <c r="Y16" s="643"/>
      <c r="Z16" s="644" t="s">
        <v>126</v>
      </c>
      <c r="AA16" s="644"/>
      <c r="AB16" s="644"/>
      <c r="AC16" s="644"/>
      <c r="AD16" s="645" t="s">
        <v>126</v>
      </c>
      <c r="AE16" s="645"/>
      <c r="AF16" s="645"/>
      <c r="AG16" s="645"/>
      <c r="AH16" s="645"/>
      <c r="AI16" s="645"/>
      <c r="AJ16" s="645"/>
      <c r="AK16" s="645"/>
      <c r="AL16" s="646" t="s">
        <v>126</v>
      </c>
      <c r="AM16" s="647"/>
      <c r="AN16" s="647"/>
      <c r="AO16" s="648"/>
      <c r="AP16" s="638" t="s">
        <v>258</v>
      </c>
      <c r="AQ16" s="639"/>
      <c r="AR16" s="639"/>
      <c r="AS16" s="639"/>
      <c r="AT16" s="639"/>
      <c r="AU16" s="639"/>
      <c r="AV16" s="639"/>
      <c r="AW16" s="639"/>
      <c r="AX16" s="639"/>
      <c r="AY16" s="639"/>
      <c r="AZ16" s="639"/>
      <c r="BA16" s="639"/>
      <c r="BB16" s="639"/>
      <c r="BC16" s="639"/>
      <c r="BD16" s="639"/>
      <c r="BE16" s="639"/>
      <c r="BF16" s="640"/>
      <c r="BG16" s="641" t="s">
        <v>177</v>
      </c>
      <c r="BH16" s="642"/>
      <c r="BI16" s="642"/>
      <c r="BJ16" s="642"/>
      <c r="BK16" s="642"/>
      <c r="BL16" s="642"/>
      <c r="BM16" s="642"/>
      <c r="BN16" s="643"/>
      <c r="BO16" s="644" t="s">
        <v>126</v>
      </c>
      <c r="BP16" s="644"/>
      <c r="BQ16" s="644"/>
      <c r="BR16" s="644"/>
      <c r="BS16" s="650" t="s">
        <v>126</v>
      </c>
      <c r="BT16" s="642"/>
      <c r="BU16" s="642"/>
      <c r="BV16" s="642"/>
      <c r="BW16" s="642"/>
      <c r="BX16" s="642"/>
      <c r="BY16" s="642"/>
      <c r="BZ16" s="642"/>
      <c r="CA16" s="642"/>
      <c r="CB16" s="651"/>
      <c r="CD16" s="656" t="s">
        <v>259</v>
      </c>
      <c r="CE16" s="657"/>
      <c r="CF16" s="657"/>
      <c r="CG16" s="657"/>
      <c r="CH16" s="657"/>
      <c r="CI16" s="657"/>
      <c r="CJ16" s="657"/>
      <c r="CK16" s="657"/>
      <c r="CL16" s="657"/>
      <c r="CM16" s="657"/>
      <c r="CN16" s="657"/>
      <c r="CO16" s="657"/>
      <c r="CP16" s="657"/>
      <c r="CQ16" s="658"/>
      <c r="CR16" s="641">
        <v>29582</v>
      </c>
      <c r="CS16" s="642"/>
      <c r="CT16" s="642"/>
      <c r="CU16" s="642"/>
      <c r="CV16" s="642"/>
      <c r="CW16" s="642"/>
      <c r="CX16" s="642"/>
      <c r="CY16" s="643"/>
      <c r="CZ16" s="644">
        <v>0.8</v>
      </c>
      <c r="DA16" s="644"/>
      <c r="DB16" s="644"/>
      <c r="DC16" s="644"/>
      <c r="DD16" s="650" t="s">
        <v>126</v>
      </c>
      <c r="DE16" s="642"/>
      <c r="DF16" s="642"/>
      <c r="DG16" s="642"/>
      <c r="DH16" s="642"/>
      <c r="DI16" s="642"/>
      <c r="DJ16" s="642"/>
      <c r="DK16" s="642"/>
      <c r="DL16" s="642"/>
      <c r="DM16" s="642"/>
      <c r="DN16" s="642"/>
      <c r="DO16" s="642"/>
      <c r="DP16" s="643"/>
      <c r="DQ16" s="650">
        <v>13189</v>
      </c>
      <c r="DR16" s="642"/>
      <c r="DS16" s="642"/>
      <c r="DT16" s="642"/>
      <c r="DU16" s="642"/>
      <c r="DV16" s="642"/>
      <c r="DW16" s="642"/>
      <c r="DX16" s="642"/>
      <c r="DY16" s="642"/>
      <c r="DZ16" s="642"/>
      <c r="EA16" s="642"/>
      <c r="EB16" s="642"/>
      <c r="EC16" s="651"/>
    </row>
    <row r="17" spans="2:133" ht="11.25" customHeight="1" x14ac:dyDescent="0.15">
      <c r="B17" s="638" t="s">
        <v>260</v>
      </c>
      <c r="C17" s="639"/>
      <c r="D17" s="639"/>
      <c r="E17" s="639"/>
      <c r="F17" s="639"/>
      <c r="G17" s="639"/>
      <c r="H17" s="639"/>
      <c r="I17" s="639"/>
      <c r="J17" s="639"/>
      <c r="K17" s="639"/>
      <c r="L17" s="639"/>
      <c r="M17" s="639"/>
      <c r="N17" s="639"/>
      <c r="O17" s="639"/>
      <c r="P17" s="639"/>
      <c r="Q17" s="640"/>
      <c r="R17" s="641">
        <v>406</v>
      </c>
      <c r="S17" s="642"/>
      <c r="T17" s="642"/>
      <c r="U17" s="642"/>
      <c r="V17" s="642"/>
      <c r="W17" s="642"/>
      <c r="X17" s="642"/>
      <c r="Y17" s="643"/>
      <c r="Z17" s="644">
        <v>0</v>
      </c>
      <c r="AA17" s="644"/>
      <c r="AB17" s="644"/>
      <c r="AC17" s="644"/>
      <c r="AD17" s="645">
        <v>406</v>
      </c>
      <c r="AE17" s="645"/>
      <c r="AF17" s="645"/>
      <c r="AG17" s="645"/>
      <c r="AH17" s="645"/>
      <c r="AI17" s="645"/>
      <c r="AJ17" s="645"/>
      <c r="AK17" s="645"/>
      <c r="AL17" s="646">
        <v>0</v>
      </c>
      <c r="AM17" s="647"/>
      <c r="AN17" s="647"/>
      <c r="AO17" s="648"/>
      <c r="AP17" s="638" t="s">
        <v>261</v>
      </c>
      <c r="AQ17" s="639"/>
      <c r="AR17" s="639"/>
      <c r="AS17" s="639"/>
      <c r="AT17" s="639"/>
      <c r="AU17" s="639"/>
      <c r="AV17" s="639"/>
      <c r="AW17" s="639"/>
      <c r="AX17" s="639"/>
      <c r="AY17" s="639"/>
      <c r="AZ17" s="639"/>
      <c r="BA17" s="639"/>
      <c r="BB17" s="639"/>
      <c r="BC17" s="639"/>
      <c r="BD17" s="639"/>
      <c r="BE17" s="639"/>
      <c r="BF17" s="640"/>
      <c r="BG17" s="641" t="s">
        <v>239</v>
      </c>
      <c r="BH17" s="642"/>
      <c r="BI17" s="642"/>
      <c r="BJ17" s="642"/>
      <c r="BK17" s="642"/>
      <c r="BL17" s="642"/>
      <c r="BM17" s="642"/>
      <c r="BN17" s="643"/>
      <c r="BO17" s="644" t="s">
        <v>126</v>
      </c>
      <c r="BP17" s="644"/>
      <c r="BQ17" s="644"/>
      <c r="BR17" s="644"/>
      <c r="BS17" s="650" t="s">
        <v>239</v>
      </c>
      <c r="BT17" s="642"/>
      <c r="BU17" s="642"/>
      <c r="BV17" s="642"/>
      <c r="BW17" s="642"/>
      <c r="BX17" s="642"/>
      <c r="BY17" s="642"/>
      <c r="BZ17" s="642"/>
      <c r="CA17" s="642"/>
      <c r="CB17" s="651"/>
      <c r="CD17" s="656" t="s">
        <v>262</v>
      </c>
      <c r="CE17" s="657"/>
      <c r="CF17" s="657"/>
      <c r="CG17" s="657"/>
      <c r="CH17" s="657"/>
      <c r="CI17" s="657"/>
      <c r="CJ17" s="657"/>
      <c r="CK17" s="657"/>
      <c r="CL17" s="657"/>
      <c r="CM17" s="657"/>
      <c r="CN17" s="657"/>
      <c r="CO17" s="657"/>
      <c r="CP17" s="657"/>
      <c r="CQ17" s="658"/>
      <c r="CR17" s="641">
        <v>416514</v>
      </c>
      <c r="CS17" s="642"/>
      <c r="CT17" s="642"/>
      <c r="CU17" s="642"/>
      <c r="CV17" s="642"/>
      <c r="CW17" s="642"/>
      <c r="CX17" s="642"/>
      <c r="CY17" s="643"/>
      <c r="CZ17" s="644">
        <v>11.7</v>
      </c>
      <c r="DA17" s="644"/>
      <c r="DB17" s="644"/>
      <c r="DC17" s="644"/>
      <c r="DD17" s="650" t="s">
        <v>177</v>
      </c>
      <c r="DE17" s="642"/>
      <c r="DF17" s="642"/>
      <c r="DG17" s="642"/>
      <c r="DH17" s="642"/>
      <c r="DI17" s="642"/>
      <c r="DJ17" s="642"/>
      <c r="DK17" s="642"/>
      <c r="DL17" s="642"/>
      <c r="DM17" s="642"/>
      <c r="DN17" s="642"/>
      <c r="DO17" s="642"/>
      <c r="DP17" s="643"/>
      <c r="DQ17" s="650">
        <v>368950</v>
      </c>
      <c r="DR17" s="642"/>
      <c r="DS17" s="642"/>
      <c r="DT17" s="642"/>
      <c r="DU17" s="642"/>
      <c r="DV17" s="642"/>
      <c r="DW17" s="642"/>
      <c r="DX17" s="642"/>
      <c r="DY17" s="642"/>
      <c r="DZ17" s="642"/>
      <c r="EA17" s="642"/>
      <c r="EB17" s="642"/>
      <c r="EC17" s="651"/>
    </row>
    <row r="18" spans="2:133" ht="11.25" customHeight="1" x14ac:dyDescent="0.15">
      <c r="B18" s="638" t="s">
        <v>263</v>
      </c>
      <c r="C18" s="639"/>
      <c r="D18" s="639"/>
      <c r="E18" s="639"/>
      <c r="F18" s="639"/>
      <c r="G18" s="639"/>
      <c r="H18" s="639"/>
      <c r="I18" s="639"/>
      <c r="J18" s="639"/>
      <c r="K18" s="639"/>
      <c r="L18" s="639"/>
      <c r="M18" s="639"/>
      <c r="N18" s="639"/>
      <c r="O18" s="639"/>
      <c r="P18" s="639"/>
      <c r="Q18" s="640"/>
      <c r="R18" s="641">
        <v>1478500</v>
      </c>
      <c r="S18" s="642"/>
      <c r="T18" s="642"/>
      <c r="U18" s="642"/>
      <c r="V18" s="642"/>
      <c r="W18" s="642"/>
      <c r="X18" s="642"/>
      <c r="Y18" s="643"/>
      <c r="Z18" s="644">
        <v>40.1</v>
      </c>
      <c r="AA18" s="644"/>
      <c r="AB18" s="644"/>
      <c r="AC18" s="644"/>
      <c r="AD18" s="645">
        <v>1322802</v>
      </c>
      <c r="AE18" s="645"/>
      <c r="AF18" s="645"/>
      <c r="AG18" s="645"/>
      <c r="AH18" s="645"/>
      <c r="AI18" s="645"/>
      <c r="AJ18" s="645"/>
      <c r="AK18" s="645"/>
      <c r="AL18" s="646">
        <v>82.6</v>
      </c>
      <c r="AM18" s="647"/>
      <c r="AN18" s="647"/>
      <c r="AO18" s="648"/>
      <c r="AP18" s="638" t="s">
        <v>264</v>
      </c>
      <c r="AQ18" s="639"/>
      <c r="AR18" s="639"/>
      <c r="AS18" s="639"/>
      <c r="AT18" s="639"/>
      <c r="AU18" s="639"/>
      <c r="AV18" s="639"/>
      <c r="AW18" s="639"/>
      <c r="AX18" s="639"/>
      <c r="AY18" s="639"/>
      <c r="AZ18" s="639"/>
      <c r="BA18" s="639"/>
      <c r="BB18" s="639"/>
      <c r="BC18" s="639"/>
      <c r="BD18" s="639"/>
      <c r="BE18" s="639"/>
      <c r="BF18" s="640"/>
      <c r="BG18" s="641" t="s">
        <v>126</v>
      </c>
      <c r="BH18" s="642"/>
      <c r="BI18" s="642"/>
      <c r="BJ18" s="642"/>
      <c r="BK18" s="642"/>
      <c r="BL18" s="642"/>
      <c r="BM18" s="642"/>
      <c r="BN18" s="643"/>
      <c r="BO18" s="644" t="s">
        <v>126</v>
      </c>
      <c r="BP18" s="644"/>
      <c r="BQ18" s="644"/>
      <c r="BR18" s="644"/>
      <c r="BS18" s="650" t="s">
        <v>126</v>
      </c>
      <c r="BT18" s="642"/>
      <c r="BU18" s="642"/>
      <c r="BV18" s="642"/>
      <c r="BW18" s="642"/>
      <c r="BX18" s="642"/>
      <c r="BY18" s="642"/>
      <c r="BZ18" s="642"/>
      <c r="CA18" s="642"/>
      <c r="CB18" s="651"/>
      <c r="CD18" s="656" t="s">
        <v>265</v>
      </c>
      <c r="CE18" s="657"/>
      <c r="CF18" s="657"/>
      <c r="CG18" s="657"/>
      <c r="CH18" s="657"/>
      <c r="CI18" s="657"/>
      <c r="CJ18" s="657"/>
      <c r="CK18" s="657"/>
      <c r="CL18" s="657"/>
      <c r="CM18" s="657"/>
      <c r="CN18" s="657"/>
      <c r="CO18" s="657"/>
      <c r="CP18" s="657"/>
      <c r="CQ18" s="658"/>
      <c r="CR18" s="641" t="s">
        <v>126</v>
      </c>
      <c r="CS18" s="642"/>
      <c r="CT18" s="642"/>
      <c r="CU18" s="642"/>
      <c r="CV18" s="642"/>
      <c r="CW18" s="642"/>
      <c r="CX18" s="642"/>
      <c r="CY18" s="643"/>
      <c r="CZ18" s="644" t="s">
        <v>126</v>
      </c>
      <c r="DA18" s="644"/>
      <c r="DB18" s="644"/>
      <c r="DC18" s="644"/>
      <c r="DD18" s="650" t="s">
        <v>126</v>
      </c>
      <c r="DE18" s="642"/>
      <c r="DF18" s="642"/>
      <c r="DG18" s="642"/>
      <c r="DH18" s="642"/>
      <c r="DI18" s="642"/>
      <c r="DJ18" s="642"/>
      <c r="DK18" s="642"/>
      <c r="DL18" s="642"/>
      <c r="DM18" s="642"/>
      <c r="DN18" s="642"/>
      <c r="DO18" s="642"/>
      <c r="DP18" s="643"/>
      <c r="DQ18" s="650" t="s">
        <v>177</v>
      </c>
      <c r="DR18" s="642"/>
      <c r="DS18" s="642"/>
      <c r="DT18" s="642"/>
      <c r="DU18" s="642"/>
      <c r="DV18" s="642"/>
      <c r="DW18" s="642"/>
      <c r="DX18" s="642"/>
      <c r="DY18" s="642"/>
      <c r="DZ18" s="642"/>
      <c r="EA18" s="642"/>
      <c r="EB18" s="642"/>
      <c r="EC18" s="651"/>
    </row>
    <row r="19" spans="2:133" ht="11.25" customHeight="1" x14ac:dyDescent="0.15">
      <c r="B19" s="638" t="s">
        <v>266</v>
      </c>
      <c r="C19" s="639"/>
      <c r="D19" s="639"/>
      <c r="E19" s="639"/>
      <c r="F19" s="639"/>
      <c r="G19" s="639"/>
      <c r="H19" s="639"/>
      <c r="I19" s="639"/>
      <c r="J19" s="639"/>
      <c r="K19" s="639"/>
      <c r="L19" s="639"/>
      <c r="M19" s="639"/>
      <c r="N19" s="639"/>
      <c r="O19" s="639"/>
      <c r="P19" s="639"/>
      <c r="Q19" s="640"/>
      <c r="R19" s="641">
        <v>1322802</v>
      </c>
      <c r="S19" s="642"/>
      <c r="T19" s="642"/>
      <c r="U19" s="642"/>
      <c r="V19" s="642"/>
      <c r="W19" s="642"/>
      <c r="X19" s="642"/>
      <c r="Y19" s="643"/>
      <c r="Z19" s="644">
        <v>35.9</v>
      </c>
      <c r="AA19" s="644"/>
      <c r="AB19" s="644"/>
      <c r="AC19" s="644"/>
      <c r="AD19" s="645">
        <v>1322802</v>
      </c>
      <c r="AE19" s="645"/>
      <c r="AF19" s="645"/>
      <c r="AG19" s="645"/>
      <c r="AH19" s="645"/>
      <c r="AI19" s="645"/>
      <c r="AJ19" s="645"/>
      <c r="AK19" s="645"/>
      <c r="AL19" s="646">
        <v>82.6</v>
      </c>
      <c r="AM19" s="647"/>
      <c r="AN19" s="647"/>
      <c r="AO19" s="648"/>
      <c r="AP19" s="638" t="s">
        <v>267</v>
      </c>
      <c r="AQ19" s="639"/>
      <c r="AR19" s="639"/>
      <c r="AS19" s="639"/>
      <c r="AT19" s="639"/>
      <c r="AU19" s="639"/>
      <c r="AV19" s="639"/>
      <c r="AW19" s="639"/>
      <c r="AX19" s="639"/>
      <c r="AY19" s="639"/>
      <c r="AZ19" s="639"/>
      <c r="BA19" s="639"/>
      <c r="BB19" s="639"/>
      <c r="BC19" s="639"/>
      <c r="BD19" s="639"/>
      <c r="BE19" s="639"/>
      <c r="BF19" s="640"/>
      <c r="BG19" s="641">
        <v>6889</v>
      </c>
      <c r="BH19" s="642"/>
      <c r="BI19" s="642"/>
      <c r="BJ19" s="642"/>
      <c r="BK19" s="642"/>
      <c r="BL19" s="642"/>
      <c r="BM19" s="642"/>
      <c r="BN19" s="643"/>
      <c r="BO19" s="644">
        <v>3.7</v>
      </c>
      <c r="BP19" s="644"/>
      <c r="BQ19" s="644"/>
      <c r="BR19" s="644"/>
      <c r="BS19" s="650" t="s">
        <v>126</v>
      </c>
      <c r="BT19" s="642"/>
      <c r="BU19" s="642"/>
      <c r="BV19" s="642"/>
      <c r="BW19" s="642"/>
      <c r="BX19" s="642"/>
      <c r="BY19" s="642"/>
      <c r="BZ19" s="642"/>
      <c r="CA19" s="642"/>
      <c r="CB19" s="651"/>
      <c r="CD19" s="656" t="s">
        <v>268</v>
      </c>
      <c r="CE19" s="657"/>
      <c r="CF19" s="657"/>
      <c r="CG19" s="657"/>
      <c r="CH19" s="657"/>
      <c r="CI19" s="657"/>
      <c r="CJ19" s="657"/>
      <c r="CK19" s="657"/>
      <c r="CL19" s="657"/>
      <c r="CM19" s="657"/>
      <c r="CN19" s="657"/>
      <c r="CO19" s="657"/>
      <c r="CP19" s="657"/>
      <c r="CQ19" s="658"/>
      <c r="CR19" s="641" t="s">
        <v>126</v>
      </c>
      <c r="CS19" s="642"/>
      <c r="CT19" s="642"/>
      <c r="CU19" s="642"/>
      <c r="CV19" s="642"/>
      <c r="CW19" s="642"/>
      <c r="CX19" s="642"/>
      <c r="CY19" s="643"/>
      <c r="CZ19" s="644" t="s">
        <v>126</v>
      </c>
      <c r="DA19" s="644"/>
      <c r="DB19" s="644"/>
      <c r="DC19" s="644"/>
      <c r="DD19" s="650" t="s">
        <v>177</v>
      </c>
      <c r="DE19" s="642"/>
      <c r="DF19" s="642"/>
      <c r="DG19" s="642"/>
      <c r="DH19" s="642"/>
      <c r="DI19" s="642"/>
      <c r="DJ19" s="642"/>
      <c r="DK19" s="642"/>
      <c r="DL19" s="642"/>
      <c r="DM19" s="642"/>
      <c r="DN19" s="642"/>
      <c r="DO19" s="642"/>
      <c r="DP19" s="643"/>
      <c r="DQ19" s="650" t="s">
        <v>126</v>
      </c>
      <c r="DR19" s="642"/>
      <c r="DS19" s="642"/>
      <c r="DT19" s="642"/>
      <c r="DU19" s="642"/>
      <c r="DV19" s="642"/>
      <c r="DW19" s="642"/>
      <c r="DX19" s="642"/>
      <c r="DY19" s="642"/>
      <c r="DZ19" s="642"/>
      <c r="EA19" s="642"/>
      <c r="EB19" s="642"/>
      <c r="EC19" s="651"/>
    </row>
    <row r="20" spans="2:133" ht="11.25" customHeight="1" x14ac:dyDescent="0.15">
      <c r="B20" s="638" t="s">
        <v>269</v>
      </c>
      <c r="C20" s="639"/>
      <c r="D20" s="639"/>
      <c r="E20" s="639"/>
      <c r="F20" s="639"/>
      <c r="G20" s="639"/>
      <c r="H20" s="639"/>
      <c r="I20" s="639"/>
      <c r="J20" s="639"/>
      <c r="K20" s="639"/>
      <c r="L20" s="639"/>
      <c r="M20" s="639"/>
      <c r="N20" s="639"/>
      <c r="O20" s="639"/>
      <c r="P20" s="639"/>
      <c r="Q20" s="640"/>
      <c r="R20" s="641">
        <v>155698</v>
      </c>
      <c r="S20" s="642"/>
      <c r="T20" s="642"/>
      <c r="U20" s="642"/>
      <c r="V20" s="642"/>
      <c r="W20" s="642"/>
      <c r="X20" s="642"/>
      <c r="Y20" s="643"/>
      <c r="Z20" s="644">
        <v>4.2</v>
      </c>
      <c r="AA20" s="644"/>
      <c r="AB20" s="644"/>
      <c r="AC20" s="644"/>
      <c r="AD20" s="645" t="s">
        <v>126</v>
      </c>
      <c r="AE20" s="645"/>
      <c r="AF20" s="645"/>
      <c r="AG20" s="645"/>
      <c r="AH20" s="645"/>
      <c r="AI20" s="645"/>
      <c r="AJ20" s="645"/>
      <c r="AK20" s="645"/>
      <c r="AL20" s="646" t="s">
        <v>126</v>
      </c>
      <c r="AM20" s="647"/>
      <c r="AN20" s="647"/>
      <c r="AO20" s="648"/>
      <c r="AP20" s="638" t="s">
        <v>270</v>
      </c>
      <c r="AQ20" s="639"/>
      <c r="AR20" s="639"/>
      <c r="AS20" s="639"/>
      <c r="AT20" s="639"/>
      <c r="AU20" s="639"/>
      <c r="AV20" s="639"/>
      <c r="AW20" s="639"/>
      <c r="AX20" s="639"/>
      <c r="AY20" s="639"/>
      <c r="AZ20" s="639"/>
      <c r="BA20" s="639"/>
      <c r="BB20" s="639"/>
      <c r="BC20" s="639"/>
      <c r="BD20" s="639"/>
      <c r="BE20" s="639"/>
      <c r="BF20" s="640"/>
      <c r="BG20" s="641">
        <v>6889</v>
      </c>
      <c r="BH20" s="642"/>
      <c r="BI20" s="642"/>
      <c r="BJ20" s="642"/>
      <c r="BK20" s="642"/>
      <c r="BL20" s="642"/>
      <c r="BM20" s="642"/>
      <c r="BN20" s="643"/>
      <c r="BO20" s="644">
        <v>3.7</v>
      </c>
      <c r="BP20" s="644"/>
      <c r="BQ20" s="644"/>
      <c r="BR20" s="644"/>
      <c r="BS20" s="650" t="s">
        <v>177</v>
      </c>
      <c r="BT20" s="642"/>
      <c r="BU20" s="642"/>
      <c r="BV20" s="642"/>
      <c r="BW20" s="642"/>
      <c r="BX20" s="642"/>
      <c r="BY20" s="642"/>
      <c r="BZ20" s="642"/>
      <c r="CA20" s="642"/>
      <c r="CB20" s="651"/>
      <c r="CD20" s="656" t="s">
        <v>271</v>
      </c>
      <c r="CE20" s="657"/>
      <c r="CF20" s="657"/>
      <c r="CG20" s="657"/>
      <c r="CH20" s="657"/>
      <c r="CI20" s="657"/>
      <c r="CJ20" s="657"/>
      <c r="CK20" s="657"/>
      <c r="CL20" s="657"/>
      <c r="CM20" s="657"/>
      <c r="CN20" s="657"/>
      <c r="CO20" s="657"/>
      <c r="CP20" s="657"/>
      <c r="CQ20" s="658"/>
      <c r="CR20" s="641">
        <v>3571893</v>
      </c>
      <c r="CS20" s="642"/>
      <c r="CT20" s="642"/>
      <c r="CU20" s="642"/>
      <c r="CV20" s="642"/>
      <c r="CW20" s="642"/>
      <c r="CX20" s="642"/>
      <c r="CY20" s="643"/>
      <c r="CZ20" s="644">
        <v>100</v>
      </c>
      <c r="DA20" s="644"/>
      <c r="DB20" s="644"/>
      <c r="DC20" s="644"/>
      <c r="DD20" s="650">
        <v>669393</v>
      </c>
      <c r="DE20" s="642"/>
      <c r="DF20" s="642"/>
      <c r="DG20" s="642"/>
      <c r="DH20" s="642"/>
      <c r="DI20" s="642"/>
      <c r="DJ20" s="642"/>
      <c r="DK20" s="642"/>
      <c r="DL20" s="642"/>
      <c r="DM20" s="642"/>
      <c r="DN20" s="642"/>
      <c r="DO20" s="642"/>
      <c r="DP20" s="643"/>
      <c r="DQ20" s="650">
        <v>2312169</v>
      </c>
      <c r="DR20" s="642"/>
      <c r="DS20" s="642"/>
      <c r="DT20" s="642"/>
      <c r="DU20" s="642"/>
      <c r="DV20" s="642"/>
      <c r="DW20" s="642"/>
      <c r="DX20" s="642"/>
      <c r="DY20" s="642"/>
      <c r="DZ20" s="642"/>
      <c r="EA20" s="642"/>
      <c r="EB20" s="642"/>
      <c r="EC20" s="651"/>
    </row>
    <row r="21" spans="2:133" ht="11.25" customHeight="1" x14ac:dyDescent="0.15">
      <c r="B21" s="638" t="s">
        <v>272</v>
      </c>
      <c r="C21" s="639"/>
      <c r="D21" s="639"/>
      <c r="E21" s="639"/>
      <c r="F21" s="639"/>
      <c r="G21" s="639"/>
      <c r="H21" s="639"/>
      <c r="I21" s="639"/>
      <c r="J21" s="639"/>
      <c r="K21" s="639"/>
      <c r="L21" s="639"/>
      <c r="M21" s="639"/>
      <c r="N21" s="639"/>
      <c r="O21" s="639"/>
      <c r="P21" s="639"/>
      <c r="Q21" s="640"/>
      <c r="R21" s="641" t="s">
        <v>239</v>
      </c>
      <c r="S21" s="642"/>
      <c r="T21" s="642"/>
      <c r="U21" s="642"/>
      <c r="V21" s="642"/>
      <c r="W21" s="642"/>
      <c r="X21" s="642"/>
      <c r="Y21" s="643"/>
      <c r="Z21" s="644" t="s">
        <v>126</v>
      </c>
      <c r="AA21" s="644"/>
      <c r="AB21" s="644"/>
      <c r="AC21" s="644"/>
      <c r="AD21" s="645" t="s">
        <v>126</v>
      </c>
      <c r="AE21" s="645"/>
      <c r="AF21" s="645"/>
      <c r="AG21" s="645"/>
      <c r="AH21" s="645"/>
      <c r="AI21" s="645"/>
      <c r="AJ21" s="645"/>
      <c r="AK21" s="645"/>
      <c r="AL21" s="646" t="s">
        <v>126</v>
      </c>
      <c r="AM21" s="647"/>
      <c r="AN21" s="647"/>
      <c r="AO21" s="648"/>
      <c r="AP21" s="659" t="s">
        <v>273</v>
      </c>
      <c r="AQ21" s="660"/>
      <c r="AR21" s="660"/>
      <c r="AS21" s="660"/>
      <c r="AT21" s="660"/>
      <c r="AU21" s="660"/>
      <c r="AV21" s="660"/>
      <c r="AW21" s="660"/>
      <c r="AX21" s="660"/>
      <c r="AY21" s="660"/>
      <c r="AZ21" s="660"/>
      <c r="BA21" s="660"/>
      <c r="BB21" s="660"/>
      <c r="BC21" s="660"/>
      <c r="BD21" s="660"/>
      <c r="BE21" s="660"/>
      <c r="BF21" s="661"/>
      <c r="BG21" s="641">
        <v>6889</v>
      </c>
      <c r="BH21" s="642"/>
      <c r="BI21" s="642"/>
      <c r="BJ21" s="642"/>
      <c r="BK21" s="642"/>
      <c r="BL21" s="642"/>
      <c r="BM21" s="642"/>
      <c r="BN21" s="643"/>
      <c r="BO21" s="644">
        <v>3.7</v>
      </c>
      <c r="BP21" s="644"/>
      <c r="BQ21" s="644"/>
      <c r="BR21" s="644"/>
      <c r="BS21" s="650" t="s">
        <v>126</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274</v>
      </c>
      <c r="C22" s="639"/>
      <c r="D22" s="639"/>
      <c r="E22" s="639"/>
      <c r="F22" s="639"/>
      <c r="G22" s="639"/>
      <c r="H22" s="639"/>
      <c r="I22" s="639"/>
      <c r="J22" s="639"/>
      <c r="K22" s="639"/>
      <c r="L22" s="639"/>
      <c r="M22" s="639"/>
      <c r="N22" s="639"/>
      <c r="O22" s="639"/>
      <c r="P22" s="639"/>
      <c r="Q22" s="640"/>
      <c r="R22" s="641">
        <v>1756509</v>
      </c>
      <c r="S22" s="642"/>
      <c r="T22" s="642"/>
      <c r="U22" s="642"/>
      <c r="V22" s="642"/>
      <c r="W22" s="642"/>
      <c r="X22" s="642"/>
      <c r="Y22" s="643"/>
      <c r="Z22" s="644">
        <v>47.7</v>
      </c>
      <c r="AA22" s="644"/>
      <c r="AB22" s="644"/>
      <c r="AC22" s="644"/>
      <c r="AD22" s="645">
        <v>1600811</v>
      </c>
      <c r="AE22" s="645"/>
      <c r="AF22" s="645"/>
      <c r="AG22" s="645"/>
      <c r="AH22" s="645"/>
      <c r="AI22" s="645"/>
      <c r="AJ22" s="645"/>
      <c r="AK22" s="645"/>
      <c r="AL22" s="646">
        <v>99.9</v>
      </c>
      <c r="AM22" s="647"/>
      <c r="AN22" s="647"/>
      <c r="AO22" s="648"/>
      <c r="AP22" s="659" t="s">
        <v>275</v>
      </c>
      <c r="AQ22" s="660"/>
      <c r="AR22" s="660"/>
      <c r="AS22" s="660"/>
      <c r="AT22" s="660"/>
      <c r="AU22" s="660"/>
      <c r="AV22" s="660"/>
      <c r="AW22" s="660"/>
      <c r="AX22" s="660"/>
      <c r="AY22" s="660"/>
      <c r="AZ22" s="660"/>
      <c r="BA22" s="660"/>
      <c r="BB22" s="660"/>
      <c r="BC22" s="660"/>
      <c r="BD22" s="660"/>
      <c r="BE22" s="660"/>
      <c r="BF22" s="661"/>
      <c r="BG22" s="641" t="s">
        <v>126</v>
      </c>
      <c r="BH22" s="642"/>
      <c r="BI22" s="642"/>
      <c r="BJ22" s="642"/>
      <c r="BK22" s="642"/>
      <c r="BL22" s="642"/>
      <c r="BM22" s="642"/>
      <c r="BN22" s="643"/>
      <c r="BO22" s="644" t="s">
        <v>126</v>
      </c>
      <c r="BP22" s="644"/>
      <c r="BQ22" s="644"/>
      <c r="BR22" s="644"/>
      <c r="BS22" s="650" t="s">
        <v>126</v>
      </c>
      <c r="BT22" s="642"/>
      <c r="BU22" s="642"/>
      <c r="BV22" s="642"/>
      <c r="BW22" s="642"/>
      <c r="BX22" s="642"/>
      <c r="BY22" s="642"/>
      <c r="BZ22" s="642"/>
      <c r="CA22" s="642"/>
      <c r="CB22" s="651"/>
      <c r="CD22" s="623" t="s">
        <v>276</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277</v>
      </c>
      <c r="C23" s="639"/>
      <c r="D23" s="639"/>
      <c r="E23" s="639"/>
      <c r="F23" s="639"/>
      <c r="G23" s="639"/>
      <c r="H23" s="639"/>
      <c r="I23" s="639"/>
      <c r="J23" s="639"/>
      <c r="K23" s="639"/>
      <c r="L23" s="639"/>
      <c r="M23" s="639"/>
      <c r="N23" s="639"/>
      <c r="O23" s="639"/>
      <c r="P23" s="639"/>
      <c r="Q23" s="640"/>
      <c r="R23" s="641" t="s">
        <v>126</v>
      </c>
      <c r="S23" s="642"/>
      <c r="T23" s="642"/>
      <c r="U23" s="642"/>
      <c r="V23" s="642"/>
      <c r="W23" s="642"/>
      <c r="X23" s="642"/>
      <c r="Y23" s="643"/>
      <c r="Z23" s="644" t="s">
        <v>126</v>
      </c>
      <c r="AA23" s="644"/>
      <c r="AB23" s="644"/>
      <c r="AC23" s="644"/>
      <c r="AD23" s="645" t="s">
        <v>126</v>
      </c>
      <c r="AE23" s="645"/>
      <c r="AF23" s="645"/>
      <c r="AG23" s="645"/>
      <c r="AH23" s="645"/>
      <c r="AI23" s="645"/>
      <c r="AJ23" s="645"/>
      <c r="AK23" s="645"/>
      <c r="AL23" s="646" t="s">
        <v>126</v>
      </c>
      <c r="AM23" s="647"/>
      <c r="AN23" s="647"/>
      <c r="AO23" s="648"/>
      <c r="AP23" s="659" t="s">
        <v>278</v>
      </c>
      <c r="AQ23" s="660"/>
      <c r="AR23" s="660"/>
      <c r="AS23" s="660"/>
      <c r="AT23" s="660"/>
      <c r="AU23" s="660"/>
      <c r="AV23" s="660"/>
      <c r="AW23" s="660"/>
      <c r="AX23" s="660"/>
      <c r="AY23" s="660"/>
      <c r="AZ23" s="660"/>
      <c r="BA23" s="660"/>
      <c r="BB23" s="660"/>
      <c r="BC23" s="660"/>
      <c r="BD23" s="660"/>
      <c r="BE23" s="660"/>
      <c r="BF23" s="661"/>
      <c r="BG23" s="641" t="s">
        <v>126</v>
      </c>
      <c r="BH23" s="642"/>
      <c r="BI23" s="642"/>
      <c r="BJ23" s="642"/>
      <c r="BK23" s="642"/>
      <c r="BL23" s="642"/>
      <c r="BM23" s="642"/>
      <c r="BN23" s="643"/>
      <c r="BO23" s="644" t="s">
        <v>126</v>
      </c>
      <c r="BP23" s="644"/>
      <c r="BQ23" s="644"/>
      <c r="BR23" s="644"/>
      <c r="BS23" s="650" t="s">
        <v>126</v>
      </c>
      <c r="BT23" s="642"/>
      <c r="BU23" s="642"/>
      <c r="BV23" s="642"/>
      <c r="BW23" s="642"/>
      <c r="BX23" s="642"/>
      <c r="BY23" s="642"/>
      <c r="BZ23" s="642"/>
      <c r="CA23" s="642"/>
      <c r="CB23" s="651"/>
      <c r="CD23" s="623" t="s">
        <v>217</v>
      </c>
      <c r="CE23" s="624"/>
      <c r="CF23" s="624"/>
      <c r="CG23" s="624"/>
      <c r="CH23" s="624"/>
      <c r="CI23" s="624"/>
      <c r="CJ23" s="624"/>
      <c r="CK23" s="624"/>
      <c r="CL23" s="624"/>
      <c r="CM23" s="624"/>
      <c r="CN23" s="624"/>
      <c r="CO23" s="624"/>
      <c r="CP23" s="624"/>
      <c r="CQ23" s="625"/>
      <c r="CR23" s="623" t="s">
        <v>279</v>
      </c>
      <c r="CS23" s="624"/>
      <c r="CT23" s="624"/>
      <c r="CU23" s="624"/>
      <c r="CV23" s="624"/>
      <c r="CW23" s="624"/>
      <c r="CX23" s="624"/>
      <c r="CY23" s="625"/>
      <c r="CZ23" s="623" t="s">
        <v>280</v>
      </c>
      <c r="DA23" s="624"/>
      <c r="DB23" s="624"/>
      <c r="DC23" s="625"/>
      <c r="DD23" s="623" t="s">
        <v>281</v>
      </c>
      <c r="DE23" s="624"/>
      <c r="DF23" s="624"/>
      <c r="DG23" s="624"/>
      <c r="DH23" s="624"/>
      <c r="DI23" s="624"/>
      <c r="DJ23" s="624"/>
      <c r="DK23" s="625"/>
      <c r="DL23" s="671" t="s">
        <v>282</v>
      </c>
      <c r="DM23" s="672"/>
      <c r="DN23" s="672"/>
      <c r="DO23" s="672"/>
      <c r="DP23" s="672"/>
      <c r="DQ23" s="672"/>
      <c r="DR23" s="672"/>
      <c r="DS23" s="672"/>
      <c r="DT23" s="672"/>
      <c r="DU23" s="672"/>
      <c r="DV23" s="673"/>
      <c r="DW23" s="623" t="s">
        <v>283</v>
      </c>
      <c r="DX23" s="624"/>
      <c r="DY23" s="624"/>
      <c r="DZ23" s="624"/>
      <c r="EA23" s="624"/>
      <c r="EB23" s="624"/>
      <c r="EC23" s="625"/>
    </row>
    <row r="24" spans="2:133" ht="11.25" customHeight="1" x14ac:dyDescent="0.15">
      <c r="B24" s="638" t="s">
        <v>284</v>
      </c>
      <c r="C24" s="639"/>
      <c r="D24" s="639"/>
      <c r="E24" s="639"/>
      <c r="F24" s="639"/>
      <c r="G24" s="639"/>
      <c r="H24" s="639"/>
      <c r="I24" s="639"/>
      <c r="J24" s="639"/>
      <c r="K24" s="639"/>
      <c r="L24" s="639"/>
      <c r="M24" s="639"/>
      <c r="N24" s="639"/>
      <c r="O24" s="639"/>
      <c r="P24" s="639"/>
      <c r="Q24" s="640"/>
      <c r="R24" s="641">
        <v>6481</v>
      </c>
      <c r="S24" s="642"/>
      <c r="T24" s="642"/>
      <c r="U24" s="642"/>
      <c r="V24" s="642"/>
      <c r="W24" s="642"/>
      <c r="X24" s="642"/>
      <c r="Y24" s="643"/>
      <c r="Z24" s="644">
        <v>0.2</v>
      </c>
      <c r="AA24" s="644"/>
      <c r="AB24" s="644"/>
      <c r="AC24" s="644"/>
      <c r="AD24" s="645" t="s">
        <v>126</v>
      </c>
      <c r="AE24" s="645"/>
      <c r="AF24" s="645"/>
      <c r="AG24" s="645"/>
      <c r="AH24" s="645"/>
      <c r="AI24" s="645"/>
      <c r="AJ24" s="645"/>
      <c r="AK24" s="645"/>
      <c r="AL24" s="646" t="s">
        <v>126</v>
      </c>
      <c r="AM24" s="647"/>
      <c r="AN24" s="647"/>
      <c r="AO24" s="648"/>
      <c r="AP24" s="659" t="s">
        <v>285</v>
      </c>
      <c r="AQ24" s="660"/>
      <c r="AR24" s="660"/>
      <c r="AS24" s="660"/>
      <c r="AT24" s="660"/>
      <c r="AU24" s="660"/>
      <c r="AV24" s="660"/>
      <c r="AW24" s="660"/>
      <c r="AX24" s="660"/>
      <c r="AY24" s="660"/>
      <c r="AZ24" s="660"/>
      <c r="BA24" s="660"/>
      <c r="BB24" s="660"/>
      <c r="BC24" s="660"/>
      <c r="BD24" s="660"/>
      <c r="BE24" s="660"/>
      <c r="BF24" s="661"/>
      <c r="BG24" s="641" t="s">
        <v>126</v>
      </c>
      <c r="BH24" s="642"/>
      <c r="BI24" s="642"/>
      <c r="BJ24" s="642"/>
      <c r="BK24" s="642"/>
      <c r="BL24" s="642"/>
      <c r="BM24" s="642"/>
      <c r="BN24" s="643"/>
      <c r="BO24" s="644" t="s">
        <v>126</v>
      </c>
      <c r="BP24" s="644"/>
      <c r="BQ24" s="644"/>
      <c r="BR24" s="644"/>
      <c r="BS24" s="650" t="s">
        <v>126</v>
      </c>
      <c r="BT24" s="642"/>
      <c r="BU24" s="642"/>
      <c r="BV24" s="642"/>
      <c r="BW24" s="642"/>
      <c r="BX24" s="642"/>
      <c r="BY24" s="642"/>
      <c r="BZ24" s="642"/>
      <c r="CA24" s="642"/>
      <c r="CB24" s="651"/>
      <c r="CD24" s="652" t="s">
        <v>286</v>
      </c>
      <c r="CE24" s="653"/>
      <c r="CF24" s="653"/>
      <c r="CG24" s="653"/>
      <c r="CH24" s="653"/>
      <c r="CI24" s="653"/>
      <c r="CJ24" s="653"/>
      <c r="CK24" s="653"/>
      <c r="CL24" s="653"/>
      <c r="CM24" s="653"/>
      <c r="CN24" s="653"/>
      <c r="CO24" s="653"/>
      <c r="CP24" s="653"/>
      <c r="CQ24" s="654"/>
      <c r="CR24" s="630">
        <v>1047433</v>
      </c>
      <c r="CS24" s="631"/>
      <c r="CT24" s="631"/>
      <c r="CU24" s="631"/>
      <c r="CV24" s="631"/>
      <c r="CW24" s="631"/>
      <c r="CX24" s="631"/>
      <c r="CY24" s="632"/>
      <c r="CZ24" s="635">
        <v>29.3</v>
      </c>
      <c r="DA24" s="636"/>
      <c r="DB24" s="636"/>
      <c r="DC24" s="655"/>
      <c r="DD24" s="674">
        <v>857730</v>
      </c>
      <c r="DE24" s="631"/>
      <c r="DF24" s="631"/>
      <c r="DG24" s="631"/>
      <c r="DH24" s="631"/>
      <c r="DI24" s="631"/>
      <c r="DJ24" s="631"/>
      <c r="DK24" s="632"/>
      <c r="DL24" s="674">
        <v>842362</v>
      </c>
      <c r="DM24" s="631"/>
      <c r="DN24" s="631"/>
      <c r="DO24" s="631"/>
      <c r="DP24" s="631"/>
      <c r="DQ24" s="631"/>
      <c r="DR24" s="631"/>
      <c r="DS24" s="631"/>
      <c r="DT24" s="631"/>
      <c r="DU24" s="631"/>
      <c r="DV24" s="632"/>
      <c r="DW24" s="635">
        <v>50.7</v>
      </c>
      <c r="DX24" s="636"/>
      <c r="DY24" s="636"/>
      <c r="DZ24" s="636"/>
      <c r="EA24" s="636"/>
      <c r="EB24" s="636"/>
      <c r="EC24" s="637"/>
    </row>
    <row r="25" spans="2:133" ht="11.25" customHeight="1" x14ac:dyDescent="0.15">
      <c r="B25" s="638" t="s">
        <v>287</v>
      </c>
      <c r="C25" s="639"/>
      <c r="D25" s="639"/>
      <c r="E25" s="639"/>
      <c r="F25" s="639"/>
      <c r="G25" s="639"/>
      <c r="H25" s="639"/>
      <c r="I25" s="639"/>
      <c r="J25" s="639"/>
      <c r="K25" s="639"/>
      <c r="L25" s="639"/>
      <c r="M25" s="639"/>
      <c r="N25" s="639"/>
      <c r="O25" s="639"/>
      <c r="P25" s="639"/>
      <c r="Q25" s="640"/>
      <c r="R25" s="641">
        <v>68166</v>
      </c>
      <c r="S25" s="642"/>
      <c r="T25" s="642"/>
      <c r="U25" s="642"/>
      <c r="V25" s="642"/>
      <c r="W25" s="642"/>
      <c r="X25" s="642"/>
      <c r="Y25" s="643"/>
      <c r="Z25" s="644">
        <v>1.8</v>
      </c>
      <c r="AA25" s="644"/>
      <c r="AB25" s="644"/>
      <c r="AC25" s="644"/>
      <c r="AD25" s="645">
        <v>572</v>
      </c>
      <c r="AE25" s="645"/>
      <c r="AF25" s="645"/>
      <c r="AG25" s="645"/>
      <c r="AH25" s="645"/>
      <c r="AI25" s="645"/>
      <c r="AJ25" s="645"/>
      <c r="AK25" s="645"/>
      <c r="AL25" s="646">
        <v>0</v>
      </c>
      <c r="AM25" s="647"/>
      <c r="AN25" s="647"/>
      <c r="AO25" s="648"/>
      <c r="AP25" s="659" t="s">
        <v>288</v>
      </c>
      <c r="AQ25" s="660"/>
      <c r="AR25" s="660"/>
      <c r="AS25" s="660"/>
      <c r="AT25" s="660"/>
      <c r="AU25" s="660"/>
      <c r="AV25" s="660"/>
      <c r="AW25" s="660"/>
      <c r="AX25" s="660"/>
      <c r="AY25" s="660"/>
      <c r="AZ25" s="660"/>
      <c r="BA25" s="660"/>
      <c r="BB25" s="660"/>
      <c r="BC25" s="660"/>
      <c r="BD25" s="660"/>
      <c r="BE25" s="660"/>
      <c r="BF25" s="661"/>
      <c r="BG25" s="641" t="s">
        <v>177</v>
      </c>
      <c r="BH25" s="642"/>
      <c r="BI25" s="642"/>
      <c r="BJ25" s="642"/>
      <c r="BK25" s="642"/>
      <c r="BL25" s="642"/>
      <c r="BM25" s="642"/>
      <c r="BN25" s="643"/>
      <c r="BO25" s="644" t="s">
        <v>126</v>
      </c>
      <c r="BP25" s="644"/>
      <c r="BQ25" s="644"/>
      <c r="BR25" s="644"/>
      <c r="BS25" s="650" t="s">
        <v>126</v>
      </c>
      <c r="BT25" s="642"/>
      <c r="BU25" s="642"/>
      <c r="BV25" s="642"/>
      <c r="BW25" s="642"/>
      <c r="BX25" s="642"/>
      <c r="BY25" s="642"/>
      <c r="BZ25" s="642"/>
      <c r="CA25" s="642"/>
      <c r="CB25" s="651"/>
      <c r="CD25" s="656" t="s">
        <v>289</v>
      </c>
      <c r="CE25" s="657"/>
      <c r="CF25" s="657"/>
      <c r="CG25" s="657"/>
      <c r="CH25" s="657"/>
      <c r="CI25" s="657"/>
      <c r="CJ25" s="657"/>
      <c r="CK25" s="657"/>
      <c r="CL25" s="657"/>
      <c r="CM25" s="657"/>
      <c r="CN25" s="657"/>
      <c r="CO25" s="657"/>
      <c r="CP25" s="657"/>
      <c r="CQ25" s="658"/>
      <c r="CR25" s="641">
        <v>494552</v>
      </c>
      <c r="CS25" s="677"/>
      <c r="CT25" s="677"/>
      <c r="CU25" s="677"/>
      <c r="CV25" s="677"/>
      <c r="CW25" s="677"/>
      <c r="CX25" s="677"/>
      <c r="CY25" s="678"/>
      <c r="CZ25" s="646">
        <v>13.8</v>
      </c>
      <c r="DA25" s="675"/>
      <c r="DB25" s="675"/>
      <c r="DC25" s="679"/>
      <c r="DD25" s="650">
        <v>446558</v>
      </c>
      <c r="DE25" s="677"/>
      <c r="DF25" s="677"/>
      <c r="DG25" s="677"/>
      <c r="DH25" s="677"/>
      <c r="DI25" s="677"/>
      <c r="DJ25" s="677"/>
      <c r="DK25" s="678"/>
      <c r="DL25" s="650">
        <v>438373</v>
      </c>
      <c r="DM25" s="677"/>
      <c r="DN25" s="677"/>
      <c r="DO25" s="677"/>
      <c r="DP25" s="677"/>
      <c r="DQ25" s="677"/>
      <c r="DR25" s="677"/>
      <c r="DS25" s="677"/>
      <c r="DT25" s="677"/>
      <c r="DU25" s="677"/>
      <c r="DV25" s="678"/>
      <c r="DW25" s="646">
        <v>26.4</v>
      </c>
      <c r="DX25" s="675"/>
      <c r="DY25" s="675"/>
      <c r="DZ25" s="675"/>
      <c r="EA25" s="675"/>
      <c r="EB25" s="675"/>
      <c r="EC25" s="676"/>
    </row>
    <row r="26" spans="2:133" ht="11.25" customHeight="1" x14ac:dyDescent="0.15">
      <c r="B26" s="638" t="s">
        <v>290</v>
      </c>
      <c r="C26" s="639"/>
      <c r="D26" s="639"/>
      <c r="E26" s="639"/>
      <c r="F26" s="639"/>
      <c r="G26" s="639"/>
      <c r="H26" s="639"/>
      <c r="I26" s="639"/>
      <c r="J26" s="639"/>
      <c r="K26" s="639"/>
      <c r="L26" s="639"/>
      <c r="M26" s="639"/>
      <c r="N26" s="639"/>
      <c r="O26" s="639"/>
      <c r="P26" s="639"/>
      <c r="Q26" s="640"/>
      <c r="R26" s="641">
        <v>69030</v>
      </c>
      <c r="S26" s="642"/>
      <c r="T26" s="642"/>
      <c r="U26" s="642"/>
      <c r="V26" s="642"/>
      <c r="W26" s="642"/>
      <c r="X26" s="642"/>
      <c r="Y26" s="643"/>
      <c r="Z26" s="644">
        <v>1.9</v>
      </c>
      <c r="AA26" s="644"/>
      <c r="AB26" s="644"/>
      <c r="AC26" s="644"/>
      <c r="AD26" s="645" t="s">
        <v>126</v>
      </c>
      <c r="AE26" s="645"/>
      <c r="AF26" s="645"/>
      <c r="AG26" s="645"/>
      <c r="AH26" s="645"/>
      <c r="AI26" s="645"/>
      <c r="AJ26" s="645"/>
      <c r="AK26" s="645"/>
      <c r="AL26" s="646" t="s">
        <v>177</v>
      </c>
      <c r="AM26" s="647"/>
      <c r="AN26" s="647"/>
      <c r="AO26" s="648"/>
      <c r="AP26" s="659" t="s">
        <v>291</v>
      </c>
      <c r="AQ26" s="680"/>
      <c r="AR26" s="680"/>
      <c r="AS26" s="680"/>
      <c r="AT26" s="680"/>
      <c r="AU26" s="680"/>
      <c r="AV26" s="680"/>
      <c r="AW26" s="680"/>
      <c r="AX26" s="680"/>
      <c r="AY26" s="680"/>
      <c r="AZ26" s="680"/>
      <c r="BA26" s="680"/>
      <c r="BB26" s="680"/>
      <c r="BC26" s="680"/>
      <c r="BD26" s="680"/>
      <c r="BE26" s="680"/>
      <c r="BF26" s="661"/>
      <c r="BG26" s="641" t="s">
        <v>126</v>
      </c>
      <c r="BH26" s="642"/>
      <c r="BI26" s="642"/>
      <c r="BJ26" s="642"/>
      <c r="BK26" s="642"/>
      <c r="BL26" s="642"/>
      <c r="BM26" s="642"/>
      <c r="BN26" s="643"/>
      <c r="BO26" s="644" t="s">
        <v>177</v>
      </c>
      <c r="BP26" s="644"/>
      <c r="BQ26" s="644"/>
      <c r="BR26" s="644"/>
      <c r="BS26" s="650" t="s">
        <v>126</v>
      </c>
      <c r="BT26" s="642"/>
      <c r="BU26" s="642"/>
      <c r="BV26" s="642"/>
      <c r="BW26" s="642"/>
      <c r="BX26" s="642"/>
      <c r="BY26" s="642"/>
      <c r="BZ26" s="642"/>
      <c r="CA26" s="642"/>
      <c r="CB26" s="651"/>
      <c r="CD26" s="656" t="s">
        <v>292</v>
      </c>
      <c r="CE26" s="657"/>
      <c r="CF26" s="657"/>
      <c r="CG26" s="657"/>
      <c r="CH26" s="657"/>
      <c r="CI26" s="657"/>
      <c r="CJ26" s="657"/>
      <c r="CK26" s="657"/>
      <c r="CL26" s="657"/>
      <c r="CM26" s="657"/>
      <c r="CN26" s="657"/>
      <c r="CO26" s="657"/>
      <c r="CP26" s="657"/>
      <c r="CQ26" s="658"/>
      <c r="CR26" s="641">
        <v>294475</v>
      </c>
      <c r="CS26" s="642"/>
      <c r="CT26" s="642"/>
      <c r="CU26" s="642"/>
      <c r="CV26" s="642"/>
      <c r="CW26" s="642"/>
      <c r="CX26" s="642"/>
      <c r="CY26" s="643"/>
      <c r="CZ26" s="646">
        <v>8.1999999999999993</v>
      </c>
      <c r="DA26" s="675"/>
      <c r="DB26" s="675"/>
      <c r="DC26" s="679"/>
      <c r="DD26" s="650">
        <v>254543</v>
      </c>
      <c r="DE26" s="642"/>
      <c r="DF26" s="642"/>
      <c r="DG26" s="642"/>
      <c r="DH26" s="642"/>
      <c r="DI26" s="642"/>
      <c r="DJ26" s="642"/>
      <c r="DK26" s="643"/>
      <c r="DL26" s="650" t="s">
        <v>126</v>
      </c>
      <c r="DM26" s="642"/>
      <c r="DN26" s="642"/>
      <c r="DO26" s="642"/>
      <c r="DP26" s="642"/>
      <c r="DQ26" s="642"/>
      <c r="DR26" s="642"/>
      <c r="DS26" s="642"/>
      <c r="DT26" s="642"/>
      <c r="DU26" s="642"/>
      <c r="DV26" s="643"/>
      <c r="DW26" s="646" t="s">
        <v>126</v>
      </c>
      <c r="DX26" s="675"/>
      <c r="DY26" s="675"/>
      <c r="DZ26" s="675"/>
      <c r="EA26" s="675"/>
      <c r="EB26" s="675"/>
      <c r="EC26" s="676"/>
    </row>
    <row r="27" spans="2:133" ht="11.25" customHeight="1" x14ac:dyDescent="0.15">
      <c r="B27" s="638" t="s">
        <v>293</v>
      </c>
      <c r="C27" s="639"/>
      <c r="D27" s="639"/>
      <c r="E27" s="639"/>
      <c r="F27" s="639"/>
      <c r="G27" s="639"/>
      <c r="H27" s="639"/>
      <c r="I27" s="639"/>
      <c r="J27" s="639"/>
      <c r="K27" s="639"/>
      <c r="L27" s="639"/>
      <c r="M27" s="639"/>
      <c r="N27" s="639"/>
      <c r="O27" s="639"/>
      <c r="P27" s="639"/>
      <c r="Q27" s="640"/>
      <c r="R27" s="641">
        <v>135933</v>
      </c>
      <c r="S27" s="642"/>
      <c r="T27" s="642"/>
      <c r="U27" s="642"/>
      <c r="V27" s="642"/>
      <c r="W27" s="642"/>
      <c r="X27" s="642"/>
      <c r="Y27" s="643"/>
      <c r="Z27" s="644">
        <v>3.7</v>
      </c>
      <c r="AA27" s="644"/>
      <c r="AB27" s="644"/>
      <c r="AC27" s="644"/>
      <c r="AD27" s="645" t="s">
        <v>126</v>
      </c>
      <c r="AE27" s="645"/>
      <c r="AF27" s="645"/>
      <c r="AG27" s="645"/>
      <c r="AH27" s="645"/>
      <c r="AI27" s="645"/>
      <c r="AJ27" s="645"/>
      <c r="AK27" s="645"/>
      <c r="AL27" s="646" t="s">
        <v>126</v>
      </c>
      <c r="AM27" s="647"/>
      <c r="AN27" s="647"/>
      <c r="AO27" s="648"/>
      <c r="AP27" s="638" t="s">
        <v>294</v>
      </c>
      <c r="AQ27" s="639"/>
      <c r="AR27" s="639"/>
      <c r="AS27" s="639"/>
      <c r="AT27" s="639"/>
      <c r="AU27" s="639"/>
      <c r="AV27" s="639"/>
      <c r="AW27" s="639"/>
      <c r="AX27" s="639"/>
      <c r="AY27" s="639"/>
      <c r="AZ27" s="639"/>
      <c r="BA27" s="639"/>
      <c r="BB27" s="639"/>
      <c r="BC27" s="639"/>
      <c r="BD27" s="639"/>
      <c r="BE27" s="639"/>
      <c r="BF27" s="640"/>
      <c r="BG27" s="641">
        <v>188083</v>
      </c>
      <c r="BH27" s="642"/>
      <c r="BI27" s="642"/>
      <c r="BJ27" s="642"/>
      <c r="BK27" s="642"/>
      <c r="BL27" s="642"/>
      <c r="BM27" s="642"/>
      <c r="BN27" s="643"/>
      <c r="BO27" s="644">
        <v>100</v>
      </c>
      <c r="BP27" s="644"/>
      <c r="BQ27" s="644"/>
      <c r="BR27" s="644"/>
      <c r="BS27" s="650">
        <v>2362</v>
      </c>
      <c r="BT27" s="642"/>
      <c r="BU27" s="642"/>
      <c r="BV27" s="642"/>
      <c r="BW27" s="642"/>
      <c r="BX27" s="642"/>
      <c r="BY27" s="642"/>
      <c r="BZ27" s="642"/>
      <c r="CA27" s="642"/>
      <c r="CB27" s="651"/>
      <c r="CD27" s="656" t="s">
        <v>295</v>
      </c>
      <c r="CE27" s="657"/>
      <c r="CF27" s="657"/>
      <c r="CG27" s="657"/>
      <c r="CH27" s="657"/>
      <c r="CI27" s="657"/>
      <c r="CJ27" s="657"/>
      <c r="CK27" s="657"/>
      <c r="CL27" s="657"/>
      <c r="CM27" s="657"/>
      <c r="CN27" s="657"/>
      <c r="CO27" s="657"/>
      <c r="CP27" s="657"/>
      <c r="CQ27" s="658"/>
      <c r="CR27" s="641">
        <v>136367</v>
      </c>
      <c r="CS27" s="677"/>
      <c r="CT27" s="677"/>
      <c r="CU27" s="677"/>
      <c r="CV27" s="677"/>
      <c r="CW27" s="677"/>
      <c r="CX27" s="677"/>
      <c r="CY27" s="678"/>
      <c r="CZ27" s="646">
        <v>3.8</v>
      </c>
      <c r="DA27" s="675"/>
      <c r="DB27" s="675"/>
      <c r="DC27" s="679"/>
      <c r="DD27" s="650">
        <v>42222</v>
      </c>
      <c r="DE27" s="677"/>
      <c r="DF27" s="677"/>
      <c r="DG27" s="677"/>
      <c r="DH27" s="677"/>
      <c r="DI27" s="677"/>
      <c r="DJ27" s="677"/>
      <c r="DK27" s="678"/>
      <c r="DL27" s="650">
        <v>35039</v>
      </c>
      <c r="DM27" s="677"/>
      <c r="DN27" s="677"/>
      <c r="DO27" s="677"/>
      <c r="DP27" s="677"/>
      <c r="DQ27" s="677"/>
      <c r="DR27" s="677"/>
      <c r="DS27" s="677"/>
      <c r="DT27" s="677"/>
      <c r="DU27" s="677"/>
      <c r="DV27" s="678"/>
      <c r="DW27" s="646">
        <v>2.1</v>
      </c>
      <c r="DX27" s="675"/>
      <c r="DY27" s="675"/>
      <c r="DZ27" s="675"/>
      <c r="EA27" s="675"/>
      <c r="EB27" s="675"/>
      <c r="EC27" s="676"/>
    </row>
    <row r="28" spans="2:133" ht="11.25" customHeight="1" x14ac:dyDescent="0.15">
      <c r="B28" s="683" t="s">
        <v>296</v>
      </c>
      <c r="C28" s="684"/>
      <c r="D28" s="684"/>
      <c r="E28" s="684"/>
      <c r="F28" s="684"/>
      <c r="G28" s="684"/>
      <c r="H28" s="684"/>
      <c r="I28" s="684"/>
      <c r="J28" s="684"/>
      <c r="K28" s="684"/>
      <c r="L28" s="684"/>
      <c r="M28" s="684"/>
      <c r="N28" s="684"/>
      <c r="O28" s="684"/>
      <c r="P28" s="684"/>
      <c r="Q28" s="685"/>
      <c r="R28" s="641" t="s">
        <v>126</v>
      </c>
      <c r="S28" s="642"/>
      <c r="T28" s="642"/>
      <c r="U28" s="642"/>
      <c r="V28" s="642"/>
      <c r="W28" s="642"/>
      <c r="X28" s="642"/>
      <c r="Y28" s="643"/>
      <c r="Z28" s="644" t="s">
        <v>126</v>
      </c>
      <c r="AA28" s="644"/>
      <c r="AB28" s="644"/>
      <c r="AC28" s="644"/>
      <c r="AD28" s="645" t="s">
        <v>177</v>
      </c>
      <c r="AE28" s="645"/>
      <c r="AF28" s="645"/>
      <c r="AG28" s="645"/>
      <c r="AH28" s="645"/>
      <c r="AI28" s="645"/>
      <c r="AJ28" s="645"/>
      <c r="AK28" s="645"/>
      <c r="AL28" s="646" t="s">
        <v>126</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297</v>
      </c>
      <c r="CE28" s="657"/>
      <c r="CF28" s="657"/>
      <c r="CG28" s="657"/>
      <c r="CH28" s="657"/>
      <c r="CI28" s="657"/>
      <c r="CJ28" s="657"/>
      <c r="CK28" s="657"/>
      <c r="CL28" s="657"/>
      <c r="CM28" s="657"/>
      <c r="CN28" s="657"/>
      <c r="CO28" s="657"/>
      <c r="CP28" s="657"/>
      <c r="CQ28" s="658"/>
      <c r="CR28" s="641">
        <v>416514</v>
      </c>
      <c r="CS28" s="642"/>
      <c r="CT28" s="642"/>
      <c r="CU28" s="642"/>
      <c r="CV28" s="642"/>
      <c r="CW28" s="642"/>
      <c r="CX28" s="642"/>
      <c r="CY28" s="643"/>
      <c r="CZ28" s="646">
        <v>11.7</v>
      </c>
      <c r="DA28" s="675"/>
      <c r="DB28" s="675"/>
      <c r="DC28" s="679"/>
      <c r="DD28" s="650">
        <v>368950</v>
      </c>
      <c r="DE28" s="642"/>
      <c r="DF28" s="642"/>
      <c r="DG28" s="642"/>
      <c r="DH28" s="642"/>
      <c r="DI28" s="642"/>
      <c r="DJ28" s="642"/>
      <c r="DK28" s="643"/>
      <c r="DL28" s="650">
        <v>368950</v>
      </c>
      <c r="DM28" s="642"/>
      <c r="DN28" s="642"/>
      <c r="DO28" s="642"/>
      <c r="DP28" s="642"/>
      <c r="DQ28" s="642"/>
      <c r="DR28" s="642"/>
      <c r="DS28" s="642"/>
      <c r="DT28" s="642"/>
      <c r="DU28" s="642"/>
      <c r="DV28" s="643"/>
      <c r="DW28" s="646">
        <v>22.2</v>
      </c>
      <c r="DX28" s="675"/>
      <c r="DY28" s="675"/>
      <c r="DZ28" s="675"/>
      <c r="EA28" s="675"/>
      <c r="EB28" s="675"/>
      <c r="EC28" s="676"/>
    </row>
    <row r="29" spans="2:133" ht="11.25" customHeight="1" x14ac:dyDescent="0.15">
      <c r="B29" s="638" t="s">
        <v>298</v>
      </c>
      <c r="C29" s="639"/>
      <c r="D29" s="639"/>
      <c r="E29" s="639"/>
      <c r="F29" s="639"/>
      <c r="G29" s="639"/>
      <c r="H29" s="639"/>
      <c r="I29" s="639"/>
      <c r="J29" s="639"/>
      <c r="K29" s="639"/>
      <c r="L29" s="639"/>
      <c r="M29" s="639"/>
      <c r="N29" s="639"/>
      <c r="O29" s="639"/>
      <c r="P29" s="639"/>
      <c r="Q29" s="640"/>
      <c r="R29" s="641">
        <v>280986</v>
      </c>
      <c r="S29" s="642"/>
      <c r="T29" s="642"/>
      <c r="U29" s="642"/>
      <c r="V29" s="642"/>
      <c r="W29" s="642"/>
      <c r="X29" s="642"/>
      <c r="Y29" s="643"/>
      <c r="Z29" s="644">
        <v>7.6</v>
      </c>
      <c r="AA29" s="644"/>
      <c r="AB29" s="644"/>
      <c r="AC29" s="644"/>
      <c r="AD29" s="645" t="s">
        <v>126</v>
      </c>
      <c r="AE29" s="645"/>
      <c r="AF29" s="645"/>
      <c r="AG29" s="645"/>
      <c r="AH29" s="645"/>
      <c r="AI29" s="645"/>
      <c r="AJ29" s="645"/>
      <c r="AK29" s="645"/>
      <c r="AL29" s="646" t="s">
        <v>239</v>
      </c>
      <c r="AM29" s="647"/>
      <c r="AN29" s="647"/>
      <c r="AO29" s="648"/>
      <c r="AP29" s="620" t="s">
        <v>217</v>
      </c>
      <c r="AQ29" s="621"/>
      <c r="AR29" s="621"/>
      <c r="AS29" s="621"/>
      <c r="AT29" s="621"/>
      <c r="AU29" s="621"/>
      <c r="AV29" s="621"/>
      <c r="AW29" s="621"/>
      <c r="AX29" s="621"/>
      <c r="AY29" s="621"/>
      <c r="AZ29" s="621"/>
      <c r="BA29" s="621"/>
      <c r="BB29" s="621"/>
      <c r="BC29" s="621"/>
      <c r="BD29" s="621"/>
      <c r="BE29" s="621"/>
      <c r="BF29" s="622"/>
      <c r="BG29" s="620" t="s">
        <v>299</v>
      </c>
      <c r="BH29" s="681"/>
      <c r="BI29" s="681"/>
      <c r="BJ29" s="681"/>
      <c r="BK29" s="681"/>
      <c r="BL29" s="681"/>
      <c r="BM29" s="681"/>
      <c r="BN29" s="681"/>
      <c r="BO29" s="681"/>
      <c r="BP29" s="681"/>
      <c r="BQ29" s="682"/>
      <c r="BR29" s="620" t="s">
        <v>300</v>
      </c>
      <c r="BS29" s="681"/>
      <c r="BT29" s="681"/>
      <c r="BU29" s="681"/>
      <c r="BV29" s="681"/>
      <c r="BW29" s="681"/>
      <c r="BX29" s="681"/>
      <c r="BY29" s="681"/>
      <c r="BZ29" s="681"/>
      <c r="CA29" s="681"/>
      <c r="CB29" s="682"/>
      <c r="CD29" s="704" t="s">
        <v>301</v>
      </c>
      <c r="CE29" s="705"/>
      <c r="CF29" s="656" t="s">
        <v>302</v>
      </c>
      <c r="CG29" s="657"/>
      <c r="CH29" s="657"/>
      <c r="CI29" s="657"/>
      <c r="CJ29" s="657"/>
      <c r="CK29" s="657"/>
      <c r="CL29" s="657"/>
      <c r="CM29" s="657"/>
      <c r="CN29" s="657"/>
      <c r="CO29" s="657"/>
      <c r="CP29" s="657"/>
      <c r="CQ29" s="658"/>
      <c r="CR29" s="641">
        <v>415998</v>
      </c>
      <c r="CS29" s="677"/>
      <c r="CT29" s="677"/>
      <c r="CU29" s="677"/>
      <c r="CV29" s="677"/>
      <c r="CW29" s="677"/>
      <c r="CX29" s="677"/>
      <c r="CY29" s="678"/>
      <c r="CZ29" s="646">
        <v>11.6</v>
      </c>
      <c r="DA29" s="675"/>
      <c r="DB29" s="675"/>
      <c r="DC29" s="679"/>
      <c r="DD29" s="650">
        <v>368434</v>
      </c>
      <c r="DE29" s="677"/>
      <c r="DF29" s="677"/>
      <c r="DG29" s="677"/>
      <c r="DH29" s="677"/>
      <c r="DI29" s="677"/>
      <c r="DJ29" s="677"/>
      <c r="DK29" s="678"/>
      <c r="DL29" s="650">
        <v>368434</v>
      </c>
      <c r="DM29" s="677"/>
      <c r="DN29" s="677"/>
      <c r="DO29" s="677"/>
      <c r="DP29" s="677"/>
      <c r="DQ29" s="677"/>
      <c r="DR29" s="677"/>
      <c r="DS29" s="677"/>
      <c r="DT29" s="677"/>
      <c r="DU29" s="677"/>
      <c r="DV29" s="678"/>
      <c r="DW29" s="646">
        <v>22.2</v>
      </c>
      <c r="DX29" s="675"/>
      <c r="DY29" s="675"/>
      <c r="DZ29" s="675"/>
      <c r="EA29" s="675"/>
      <c r="EB29" s="675"/>
      <c r="EC29" s="676"/>
    </row>
    <row r="30" spans="2:133" ht="11.25" customHeight="1" x14ac:dyDescent="0.15">
      <c r="B30" s="638" t="s">
        <v>303</v>
      </c>
      <c r="C30" s="639"/>
      <c r="D30" s="639"/>
      <c r="E30" s="639"/>
      <c r="F30" s="639"/>
      <c r="G30" s="639"/>
      <c r="H30" s="639"/>
      <c r="I30" s="639"/>
      <c r="J30" s="639"/>
      <c r="K30" s="639"/>
      <c r="L30" s="639"/>
      <c r="M30" s="639"/>
      <c r="N30" s="639"/>
      <c r="O30" s="639"/>
      <c r="P30" s="639"/>
      <c r="Q30" s="640"/>
      <c r="R30" s="641">
        <v>2246</v>
      </c>
      <c r="S30" s="642"/>
      <c r="T30" s="642"/>
      <c r="U30" s="642"/>
      <c r="V30" s="642"/>
      <c r="W30" s="642"/>
      <c r="X30" s="642"/>
      <c r="Y30" s="643"/>
      <c r="Z30" s="644">
        <v>0.1</v>
      </c>
      <c r="AA30" s="644"/>
      <c r="AB30" s="644"/>
      <c r="AC30" s="644"/>
      <c r="AD30" s="645">
        <v>395</v>
      </c>
      <c r="AE30" s="645"/>
      <c r="AF30" s="645"/>
      <c r="AG30" s="645"/>
      <c r="AH30" s="645"/>
      <c r="AI30" s="645"/>
      <c r="AJ30" s="645"/>
      <c r="AK30" s="645"/>
      <c r="AL30" s="646">
        <v>0</v>
      </c>
      <c r="AM30" s="647"/>
      <c r="AN30" s="647"/>
      <c r="AO30" s="648"/>
      <c r="AP30" s="689" t="s">
        <v>304</v>
      </c>
      <c r="AQ30" s="690"/>
      <c r="AR30" s="690"/>
      <c r="AS30" s="690"/>
      <c r="AT30" s="695" t="s">
        <v>305</v>
      </c>
      <c r="AU30" s="230"/>
      <c r="AV30" s="230"/>
      <c r="AW30" s="230"/>
      <c r="AX30" s="627" t="s">
        <v>183</v>
      </c>
      <c r="AY30" s="628"/>
      <c r="AZ30" s="628"/>
      <c r="BA30" s="628"/>
      <c r="BB30" s="628"/>
      <c r="BC30" s="628"/>
      <c r="BD30" s="628"/>
      <c r="BE30" s="628"/>
      <c r="BF30" s="629"/>
      <c r="BG30" s="701">
        <v>99.6</v>
      </c>
      <c r="BH30" s="702"/>
      <c r="BI30" s="702"/>
      <c r="BJ30" s="702"/>
      <c r="BK30" s="702"/>
      <c r="BL30" s="702"/>
      <c r="BM30" s="636">
        <v>98.6</v>
      </c>
      <c r="BN30" s="702"/>
      <c r="BO30" s="702"/>
      <c r="BP30" s="702"/>
      <c r="BQ30" s="703"/>
      <c r="BR30" s="701">
        <v>99.8</v>
      </c>
      <c r="BS30" s="702"/>
      <c r="BT30" s="702"/>
      <c r="BU30" s="702"/>
      <c r="BV30" s="702"/>
      <c r="BW30" s="702"/>
      <c r="BX30" s="636">
        <v>98.5</v>
      </c>
      <c r="BY30" s="702"/>
      <c r="BZ30" s="702"/>
      <c r="CA30" s="702"/>
      <c r="CB30" s="703"/>
      <c r="CD30" s="706"/>
      <c r="CE30" s="707"/>
      <c r="CF30" s="656" t="s">
        <v>306</v>
      </c>
      <c r="CG30" s="657"/>
      <c r="CH30" s="657"/>
      <c r="CI30" s="657"/>
      <c r="CJ30" s="657"/>
      <c r="CK30" s="657"/>
      <c r="CL30" s="657"/>
      <c r="CM30" s="657"/>
      <c r="CN30" s="657"/>
      <c r="CO30" s="657"/>
      <c r="CP30" s="657"/>
      <c r="CQ30" s="658"/>
      <c r="CR30" s="641">
        <v>397481</v>
      </c>
      <c r="CS30" s="642"/>
      <c r="CT30" s="642"/>
      <c r="CU30" s="642"/>
      <c r="CV30" s="642"/>
      <c r="CW30" s="642"/>
      <c r="CX30" s="642"/>
      <c r="CY30" s="643"/>
      <c r="CZ30" s="646">
        <v>11.1</v>
      </c>
      <c r="DA30" s="675"/>
      <c r="DB30" s="675"/>
      <c r="DC30" s="679"/>
      <c r="DD30" s="650">
        <v>352821</v>
      </c>
      <c r="DE30" s="642"/>
      <c r="DF30" s="642"/>
      <c r="DG30" s="642"/>
      <c r="DH30" s="642"/>
      <c r="DI30" s="642"/>
      <c r="DJ30" s="642"/>
      <c r="DK30" s="643"/>
      <c r="DL30" s="650">
        <v>352821</v>
      </c>
      <c r="DM30" s="642"/>
      <c r="DN30" s="642"/>
      <c r="DO30" s="642"/>
      <c r="DP30" s="642"/>
      <c r="DQ30" s="642"/>
      <c r="DR30" s="642"/>
      <c r="DS30" s="642"/>
      <c r="DT30" s="642"/>
      <c r="DU30" s="642"/>
      <c r="DV30" s="643"/>
      <c r="DW30" s="646">
        <v>21.3</v>
      </c>
      <c r="DX30" s="675"/>
      <c r="DY30" s="675"/>
      <c r="DZ30" s="675"/>
      <c r="EA30" s="675"/>
      <c r="EB30" s="675"/>
      <c r="EC30" s="676"/>
    </row>
    <row r="31" spans="2:133" ht="11.25" customHeight="1" x14ac:dyDescent="0.15">
      <c r="B31" s="638" t="s">
        <v>307</v>
      </c>
      <c r="C31" s="639"/>
      <c r="D31" s="639"/>
      <c r="E31" s="639"/>
      <c r="F31" s="639"/>
      <c r="G31" s="639"/>
      <c r="H31" s="639"/>
      <c r="I31" s="639"/>
      <c r="J31" s="639"/>
      <c r="K31" s="639"/>
      <c r="L31" s="639"/>
      <c r="M31" s="639"/>
      <c r="N31" s="639"/>
      <c r="O31" s="639"/>
      <c r="P31" s="639"/>
      <c r="Q31" s="640"/>
      <c r="R31" s="641">
        <v>368334</v>
      </c>
      <c r="S31" s="642"/>
      <c r="T31" s="642"/>
      <c r="U31" s="642"/>
      <c r="V31" s="642"/>
      <c r="W31" s="642"/>
      <c r="X31" s="642"/>
      <c r="Y31" s="643"/>
      <c r="Z31" s="644">
        <v>10</v>
      </c>
      <c r="AA31" s="644"/>
      <c r="AB31" s="644"/>
      <c r="AC31" s="644"/>
      <c r="AD31" s="645" t="s">
        <v>126</v>
      </c>
      <c r="AE31" s="645"/>
      <c r="AF31" s="645"/>
      <c r="AG31" s="645"/>
      <c r="AH31" s="645"/>
      <c r="AI31" s="645"/>
      <c r="AJ31" s="645"/>
      <c r="AK31" s="645"/>
      <c r="AL31" s="646" t="s">
        <v>126</v>
      </c>
      <c r="AM31" s="647"/>
      <c r="AN31" s="647"/>
      <c r="AO31" s="648"/>
      <c r="AP31" s="691"/>
      <c r="AQ31" s="692"/>
      <c r="AR31" s="692"/>
      <c r="AS31" s="692"/>
      <c r="AT31" s="696"/>
      <c r="AU31" s="229" t="s">
        <v>308</v>
      </c>
      <c r="AV31" s="229"/>
      <c r="AW31" s="229"/>
      <c r="AX31" s="638" t="s">
        <v>309</v>
      </c>
      <c r="AY31" s="639"/>
      <c r="AZ31" s="639"/>
      <c r="BA31" s="639"/>
      <c r="BB31" s="639"/>
      <c r="BC31" s="639"/>
      <c r="BD31" s="639"/>
      <c r="BE31" s="639"/>
      <c r="BF31" s="640"/>
      <c r="BG31" s="698">
        <v>99.5</v>
      </c>
      <c r="BH31" s="677"/>
      <c r="BI31" s="677"/>
      <c r="BJ31" s="677"/>
      <c r="BK31" s="677"/>
      <c r="BL31" s="677"/>
      <c r="BM31" s="647">
        <v>98.2</v>
      </c>
      <c r="BN31" s="699"/>
      <c r="BO31" s="699"/>
      <c r="BP31" s="699"/>
      <c r="BQ31" s="700"/>
      <c r="BR31" s="698">
        <v>99.8</v>
      </c>
      <c r="BS31" s="677"/>
      <c r="BT31" s="677"/>
      <c r="BU31" s="677"/>
      <c r="BV31" s="677"/>
      <c r="BW31" s="677"/>
      <c r="BX31" s="647">
        <v>98.3</v>
      </c>
      <c r="BY31" s="699"/>
      <c r="BZ31" s="699"/>
      <c r="CA31" s="699"/>
      <c r="CB31" s="700"/>
      <c r="CD31" s="706"/>
      <c r="CE31" s="707"/>
      <c r="CF31" s="656" t="s">
        <v>310</v>
      </c>
      <c r="CG31" s="657"/>
      <c r="CH31" s="657"/>
      <c r="CI31" s="657"/>
      <c r="CJ31" s="657"/>
      <c r="CK31" s="657"/>
      <c r="CL31" s="657"/>
      <c r="CM31" s="657"/>
      <c r="CN31" s="657"/>
      <c r="CO31" s="657"/>
      <c r="CP31" s="657"/>
      <c r="CQ31" s="658"/>
      <c r="CR31" s="641">
        <v>18517</v>
      </c>
      <c r="CS31" s="677"/>
      <c r="CT31" s="677"/>
      <c r="CU31" s="677"/>
      <c r="CV31" s="677"/>
      <c r="CW31" s="677"/>
      <c r="CX31" s="677"/>
      <c r="CY31" s="678"/>
      <c r="CZ31" s="646">
        <v>0.5</v>
      </c>
      <c r="DA31" s="675"/>
      <c r="DB31" s="675"/>
      <c r="DC31" s="679"/>
      <c r="DD31" s="650">
        <v>15613</v>
      </c>
      <c r="DE31" s="677"/>
      <c r="DF31" s="677"/>
      <c r="DG31" s="677"/>
      <c r="DH31" s="677"/>
      <c r="DI31" s="677"/>
      <c r="DJ31" s="677"/>
      <c r="DK31" s="678"/>
      <c r="DL31" s="650">
        <v>15613</v>
      </c>
      <c r="DM31" s="677"/>
      <c r="DN31" s="677"/>
      <c r="DO31" s="677"/>
      <c r="DP31" s="677"/>
      <c r="DQ31" s="677"/>
      <c r="DR31" s="677"/>
      <c r="DS31" s="677"/>
      <c r="DT31" s="677"/>
      <c r="DU31" s="677"/>
      <c r="DV31" s="678"/>
      <c r="DW31" s="646">
        <v>0.9</v>
      </c>
      <c r="DX31" s="675"/>
      <c r="DY31" s="675"/>
      <c r="DZ31" s="675"/>
      <c r="EA31" s="675"/>
      <c r="EB31" s="675"/>
      <c r="EC31" s="676"/>
    </row>
    <row r="32" spans="2:133" ht="11.25" customHeight="1" x14ac:dyDescent="0.15">
      <c r="B32" s="638" t="s">
        <v>311</v>
      </c>
      <c r="C32" s="639"/>
      <c r="D32" s="639"/>
      <c r="E32" s="639"/>
      <c r="F32" s="639"/>
      <c r="G32" s="639"/>
      <c r="H32" s="639"/>
      <c r="I32" s="639"/>
      <c r="J32" s="639"/>
      <c r="K32" s="639"/>
      <c r="L32" s="639"/>
      <c r="M32" s="639"/>
      <c r="N32" s="639"/>
      <c r="O32" s="639"/>
      <c r="P32" s="639"/>
      <c r="Q32" s="640"/>
      <c r="R32" s="641">
        <v>301584</v>
      </c>
      <c r="S32" s="642"/>
      <c r="T32" s="642"/>
      <c r="U32" s="642"/>
      <c r="V32" s="642"/>
      <c r="W32" s="642"/>
      <c r="X32" s="642"/>
      <c r="Y32" s="643"/>
      <c r="Z32" s="644">
        <v>8.1999999999999993</v>
      </c>
      <c r="AA32" s="644"/>
      <c r="AB32" s="644"/>
      <c r="AC32" s="644"/>
      <c r="AD32" s="645" t="s">
        <v>126</v>
      </c>
      <c r="AE32" s="645"/>
      <c r="AF32" s="645"/>
      <c r="AG32" s="645"/>
      <c r="AH32" s="645"/>
      <c r="AI32" s="645"/>
      <c r="AJ32" s="645"/>
      <c r="AK32" s="645"/>
      <c r="AL32" s="646" t="s">
        <v>126</v>
      </c>
      <c r="AM32" s="647"/>
      <c r="AN32" s="647"/>
      <c r="AO32" s="648"/>
      <c r="AP32" s="693"/>
      <c r="AQ32" s="694"/>
      <c r="AR32" s="694"/>
      <c r="AS32" s="694"/>
      <c r="AT32" s="697"/>
      <c r="AU32" s="231"/>
      <c r="AV32" s="231"/>
      <c r="AW32" s="231"/>
      <c r="AX32" s="686" t="s">
        <v>312</v>
      </c>
      <c r="AY32" s="687"/>
      <c r="AZ32" s="687"/>
      <c r="BA32" s="687"/>
      <c r="BB32" s="687"/>
      <c r="BC32" s="687"/>
      <c r="BD32" s="687"/>
      <c r="BE32" s="687"/>
      <c r="BF32" s="688"/>
      <c r="BG32" s="710">
        <v>99.7</v>
      </c>
      <c r="BH32" s="711"/>
      <c r="BI32" s="711"/>
      <c r="BJ32" s="711"/>
      <c r="BK32" s="711"/>
      <c r="BL32" s="711"/>
      <c r="BM32" s="712">
        <v>98.7</v>
      </c>
      <c r="BN32" s="711"/>
      <c r="BO32" s="711"/>
      <c r="BP32" s="711"/>
      <c r="BQ32" s="713"/>
      <c r="BR32" s="710">
        <v>99.7</v>
      </c>
      <c r="BS32" s="711"/>
      <c r="BT32" s="711"/>
      <c r="BU32" s="711"/>
      <c r="BV32" s="711"/>
      <c r="BW32" s="711"/>
      <c r="BX32" s="712">
        <v>98.3</v>
      </c>
      <c r="BY32" s="711"/>
      <c r="BZ32" s="711"/>
      <c r="CA32" s="711"/>
      <c r="CB32" s="713"/>
      <c r="CD32" s="708"/>
      <c r="CE32" s="709"/>
      <c r="CF32" s="656" t="s">
        <v>313</v>
      </c>
      <c r="CG32" s="657"/>
      <c r="CH32" s="657"/>
      <c r="CI32" s="657"/>
      <c r="CJ32" s="657"/>
      <c r="CK32" s="657"/>
      <c r="CL32" s="657"/>
      <c r="CM32" s="657"/>
      <c r="CN32" s="657"/>
      <c r="CO32" s="657"/>
      <c r="CP32" s="657"/>
      <c r="CQ32" s="658"/>
      <c r="CR32" s="641">
        <v>516</v>
      </c>
      <c r="CS32" s="642"/>
      <c r="CT32" s="642"/>
      <c r="CU32" s="642"/>
      <c r="CV32" s="642"/>
      <c r="CW32" s="642"/>
      <c r="CX32" s="642"/>
      <c r="CY32" s="643"/>
      <c r="CZ32" s="646">
        <v>0</v>
      </c>
      <c r="DA32" s="675"/>
      <c r="DB32" s="675"/>
      <c r="DC32" s="679"/>
      <c r="DD32" s="650">
        <v>516</v>
      </c>
      <c r="DE32" s="642"/>
      <c r="DF32" s="642"/>
      <c r="DG32" s="642"/>
      <c r="DH32" s="642"/>
      <c r="DI32" s="642"/>
      <c r="DJ32" s="642"/>
      <c r="DK32" s="643"/>
      <c r="DL32" s="650">
        <v>516</v>
      </c>
      <c r="DM32" s="642"/>
      <c r="DN32" s="642"/>
      <c r="DO32" s="642"/>
      <c r="DP32" s="642"/>
      <c r="DQ32" s="642"/>
      <c r="DR32" s="642"/>
      <c r="DS32" s="642"/>
      <c r="DT32" s="642"/>
      <c r="DU32" s="642"/>
      <c r="DV32" s="643"/>
      <c r="DW32" s="646">
        <v>0</v>
      </c>
      <c r="DX32" s="675"/>
      <c r="DY32" s="675"/>
      <c r="DZ32" s="675"/>
      <c r="EA32" s="675"/>
      <c r="EB32" s="675"/>
      <c r="EC32" s="676"/>
    </row>
    <row r="33" spans="2:133" ht="11.25" customHeight="1" x14ac:dyDescent="0.15">
      <c r="B33" s="638" t="s">
        <v>314</v>
      </c>
      <c r="C33" s="639"/>
      <c r="D33" s="639"/>
      <c r="E33" s="639"/>
      <c r="F33" s="639"/>
      <c r="G33" s="639"/>
      <c r="H33" s="639"/>
      <c r="I33" s="639"/>
      <c r="J33" s="639"/>
      <c r="K33" s="639"/>
      <c r="L33" s="639"/>
      <c r="M33" s="639"/>
      <c r="N33" s="639"/>
      <c r="O33" s="639"/>
      <c r="P33" s="639"/>
      <c r="Q33" s="640"/>
      <c r="R33" s="641">
        <v>50948</v>
      </c>
      <c r="S33" s="642"/>
      <c r="T33" s="642"/>
      <c r="U33" s="642"/>
      <c r="V33" s="642"/>
      <c r="W33" s="642"/>
      <c r="X33" s="642"/>
      <c r="Y33" s="643"/>
      <c r="Z33" s="644">
        <v>1.4</v>
      </c>
      <c r="AA33" s="644"/>
      <c r="AB33" s="644"/>
      <c r="AC33" s="644"/>
      <c r="AD33" s="645" t="s">
        <v>126</v>
      </c>
      <c r="AE33" s="645"/>
      <c r="AF33" s="645"/>
      <c r="AG33" s="645"/>
      <c r="AH33" s="645"/>
      <c r="AI33" s="645"/>
      <c r="AJ33" s="645"/>
      <c r="AK33" s="645"/>
      <c r="AL33" s="646" t="s">
        <v>126</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315</v>
      </c>
      <c r="CE33" s="657"/>
      <c r="CF33" s="657"/>
      <c r="CG33" s="657"/>
      <c r="CH33" s="657"/>
      <c r="CI33" s="657"/>
      <c r="CJ33" s="657"/>
      <c r="CK33" s="657"/>
      <c r="CL33" s="657"/>
      <c r="CM33" s="657"/>
      <c r="CN33" s="657"/>
      <c r="CO33" s="657"/>
      <c r="CP33" s="657"/>
      <c r="CQ33" s="658"/>
      <c r="CR33" s="641">
        <v>1825485</v>
      </c>
      <c r="CS33" s="677"/>
      <c r="CT33" s="677"/>
      <c r="CU33" s="677"/>
      <c r="CV33" s="677"/>
      <c r="CW33" s="677"/>
      <c r="CX33" s="677"/>
      <c r="CY33" s="678"/>
      <c r="CZ33" s="646">
        <v>51.1</v>
      </c>
      <c r="DA33" s="675"/>
      <c r="DB33" s="675"/>
      <c r="DC33" s="679"/>
      <c r="DD33" s="650">
        <v>1336180</v>
      </c>
      <c r="DE33" s="677"/>
      <c r="DF33" s="677"/>
      <c r="DG33" s="677"/>
      <c r="DH33" s="677"/>
      <c r="DI33" s="677"/>
      <c r="DJ33" s="677"/>
      <c r="DK33" s="678"/>
      <c r="DL33" s="650">
        <v>709778</v>
      </c>
      <c r="DM33" s="677"/>
      <c r="DN33" s="677"/>
      <c r="DO33" s="677"/>
      <c r="DP33" s="677"/>
      <c r="DQ33" s="677"/>
      <c r="DR33" s="677"/>
      <c r="DS33" s="677"/>
      <c r="DT33" s="677"/>
      <c r="DU33" s="677"/>
      <c r="DV33" s="678"/>
      <c r="DW33" s="646">
        <v>42.8</v>
      </c>
      <c r="DX33" s="675"/>
      <c r="DY33" s="675"/>
      <c r="DZ33" s="675"/>
      <c r="EA33" s="675"/>
      <c r="EB33" s="675"/>
      <c r="EC33" s="676"/>
    </row>
    <row r="34" spans="2:133" ht="11.25" customHeight="1" x14ac:dyDescent="0.15">
      <c r="B34" s="638" t="s">
        <v>316</v>
      </c>
      <c r="C34" s="639"/>
      <c r="D34" s="639"/>
      <c r="E34" s="639"/>
      <c r="F34" s="639"/>
      <c r="G34" s="639"/>
      <c r="H34" s="639"/>
      <c r="I34" s="639"/>
      <c r="J34" s="639"/>
      <c r="K34" s="639"/>
      <c r="L34" s="639"/>
      <c r="M34" s="639"/>
      <c r="N34" s="639"/>
      <c r="O34" s="639"/>
      <c r="P34" s="639"/>
      <c r="Q34" s="640"/>
      <c r="R34" s="641">
        <v>92921</v>
      </c>
      <c r="S34" s="642"/>
      <c r="T34" s="642"/>
      <c r="U34" s="642"/>
      <c r="V34" s="642"/>
      <c r="W34" s="642"/>
      <c r="X34" s="642"/>
      <c r="Y34" s="643"/>
      <c r="Z34" s="644">
        <v>2.5</v>
      </c>
      <c r="AA34" s="644"/>
      <c r="AB34" s="644"/>
      <c r="AC34" s="644"/>
      <c r="AD34" s="645">
        <v>15</v>
      </c>
      <c r="AE34" s="645"/>
      <c r="AF34" s="645"/>
      <c r="AG34" s="645"/>
      <c r="AH34" s="645"/>
      <c r="AI34" s="645"/>
      <c r="AJ34" s="645"/>
      <c r="AK34" s="645"/>
      <c r="AL34" s="646">
        <v>0</v>
      </c>
      <c r="AM34" s="647"/>
      <c r="AN34" s="647"/>
      <c r="AO34" s="648"/>
      <c r="AP34" s="234"/>
      <c r="AQ34" s="620" t="s">
        <v>317</v>
      </c>
      <c r="AR34" s="621"/>
      <c r="AS34" s="621"/>
      <c r="AT34" s="621"/>
      <c r="AU34" s="621"/>
      <c r="AV34" s="621"/>
      <c r="AW34" s="621"/>
      <c r="AX34" s="621"/>
      <c r="AY34" s="621"/>
      <c r="AZ34" s="621"/>
      <c r="BA34" s="621"/>
      <c r="BB34" s="621"/>
      <c r="BC34" s="621"/>
      <c r="BD34" s="621"/>
      <c r="BE34" s="621"/>
      <c r="BF34" s="622"/>
      <c r="BG34" s="620" t="s">
        <v>318</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319</v>
      </c>
      <c r="CE34" s="657"/>
      <c r="CF34" s="657"/>
      <c r="CG34" s="657"/>
      <c r="CH34" s="657"/>
      <c r="CI34" s="657"/>
      <c r="CJ34" s="657"/>
      <c r="CK34" s="657"/>
      <c r="CL34" s="657"/>
      <c r="CM34" s="657"/>
      <c r="CN34" s="657"/>
      <c r="CO34" s="657"/>
      <c r="CP34" s="657"/>
      <c r="CQ34" s="658"/>
      <c r="CR34" s="641">
        <v>566661</v>
      </c>
      <c r="CS34" s="642"/>
      <c r="CT34" s="642"/>
      <c r="CU34" s="642"/>
      <c r="CV34" s="642"/>
      <c r="CW34" s="642"/>
      <c r="CX34" s="642"/>
      <c r="CY34" s="643"/>
      <c r="CZ34" s="646">
        <v>15.9</v>
      </c>
      <c r="DA34" s="675"/>
      <c r="DB34" s="675"/>
      <c r="DC34" s="679"/>
      <c r="DD34" s="650">
        <v>376285</v>
      </c>
      <c r="DE34" s="642"/>
      <c r="DF34" s="642"/>
      <c r="DG34" s="642"/>
      <c r="DH34" s="642"/>
      <c r="DI34" s="642"/>
      <c r="DJ34" s="642"/>
      <c r="DK34" s="643"/>
      <c r="DL34" s="650">
        <v>258212</v>
      </c>
      <c r="DM34" s="642"/>
      <c r="DN34" s="642"/>
      <c r="DO34" s="642"/>
      <c r="DP34" s="642"/>
      <c r="DQ34" s="642"/>
      <c r="DR34" s="642"/>
      <c r="DS34" s="642"/>
      <c r="DT34" s="642"/>
      <c r="DU34" s="642"/>
      <c r="DV34" s="643"/>
      <c r="DW34" s="646">
        <v>15.6</v>
      </c>
      <c r="DX34" s="675"/>
      <c r="DY34" s="675"/>
      <c r="DZ34" s="675"/>
      <c r="EA34" s="675"/>
      <c r="EB34" s="675"/>
      <c r="EC34" s="676"/>
    </row>
    <row r="35" spans="2:133" ht="11.25" customHeight="1" x14ac:dyDescent="0.15">
      <c r="B35" s="638" t="s">
        <v>320</v>
      </c>
      <c r="C35" s="639"/>
      <c r="D35" s="639"/>
      <c r="E35" s="639"/>
      <c r="F35" s="639"/>
      <c r="G35" s="639"/>
      <c r="H35" s="639"/>
      <c r="I35" s="639"/>
      <c r="J35" s="639"/>
      <c r="K35" s="639"/>
      <c r="L35" s="639"/>
      <c r="M35" s="639"/>
      <c r="N35" s="639"/>
      <c r="O35" s="639"/>
      <c r="P35" s="639"/>
      <c r="Q35" s="640"/>
      <c r="R35" s="641">
        <v>551972</v>
      </c>
      <c r="S35" s="642"/>
      <c r="T35" s="642"/>
      <c r="U35" s="642"/>
      <c r="V35" s="642"/>
      <c r="W35" s="642"/>
      <c r="X35" s="642"/>
      <c r="Y35" s="643"/>
      <c r="Z35" s="644">
        <v>15</v>
      </c>
      <c r="AA35" s="644"/>
      <c r="AB35" s="644"/>
      <c r="AC35" s="644"/>
      <c r="AD35" s="645" t="s">
        <v>239</v>
      </c>
      <c r="AE35" s="645"/>
      <c r="AF35" s="645"/>
      <c r="AG35" s="645"/>
      <c r="AH35" s="645"/>
      <c r="AI35" s="645"/>
      <c r="AJ35" s="645"/>
      <c r="AK35" s="645"/>
      <c r="AL35" s="646" t="s">
        <v>126</v>
      </c>
      <c r="AM35" s="647"/>
      <c r="AN35" s="647"/>
      <c r="AO35" s="648"/>
      <c r="AP35" s="234"/>
      <c r="AQ35" s="714" t="s">
        <v>321</v>
      </c>
      <c r="AR35" s="715"/>
      <c r="AS35" s="715"/>
      <c r="AT35" s="715"/>
      <c r="AU35" s="715"/>
      <c r="AV35" s="715"/>
      <c r="AW35" s="715"/>
      <c r="AX35" s="715"/>
      <c r="AY35" s="716"/>
      <c r="AZ35" s="630">
        <v>216358</v>
      </c>
      <c r="BA35" s="631"/>
      <c r="BB35" s="631"/>
      <c r="BC35" s="631"/>
      <c r="BD35" s="631"/>
      <c r="BE35" s="631"/>
      <c r="BF35" s="717"/>
      <c r="BG35" s="652" t="s">
        <v>322</v>
      </c>
      <c r="BH35" s="653"/>
      <c r="BI35" s="653"/>
      <c r="BJ35" s="653"/>
      <c r="BK35" s="653"/>
      <c r="BL35" s="653"/>
      <c r="BM35" s="653"/>
      <c r="BN35" s="653"/>
      <c r="BO35" s="653"/>
      <c r="BP35" s="653"/>
      <c r="BQ35" s="653"/>
      <c r="BR35" s="653"/>
      <c r="BS35" s="653"/>
      <c r="BT35" s="653"/>
      <c r="BU35" s="654"/>
      <c r="BV35" s="630">
        <v>4274</v>
      </c>
      <c r="BW35" s="631"/>
      <c r="BX35" s="631"/>
      <c r="BY35" s="631"/>
      <c r="BZ35" s="631"/>
      <c r="CA35" s="631"/>
      <c r="CB35" s="717"/>
      <c r="CD35" s="656" t="s">
        <v>323</v>
      </c>
      <c r="CE35" s="657"/>
      <c r="CF35" s="657"/>
      <c r="CG35" s="657"/>
      <c r="CH35" s="657"/>
      <c r="CI35" s="657"/>
      <c r="CJ35" s="657"/>
      <c r="CK35" s="657"/>
      <c r="CL35" s="657"/>
      <c r="CM35" s="657"/>
      <c r="CN35" s="657"/>
      <c r="CO35" s="657"/>
      <c r="CP35" s="657"/>
      <c r="CQ35" s="658"/>
      <c r="CR35" s="641">
        <v>73279</v>
      </c>
      <c r="CS35" s="677"/>
      <c r="CT35" s="677"/>
      <c r="CU35" s="677"/>
      <c r="CV35" s="677"/>
      <c r="CW35" s="677"/>
      <c r="CX35" s="677"/>
      <c r="CY35" s="678"/>
      <c r="CZ35" s="646">
        <v>2.1</v>
      </c>
      <c r="DA35" s="675"/>
      <c r="DB35" s="675"/>
      <c r="DC35" s="679"/>
      <c r="DD35" s="650">
        <v>64586</v>
      </c>
      <c r="DE35" s="677"/>
      <c r="DF35" s="677"/>
      <c r="DG35" s="677"/>
      <c r="DH35" s="677"/>
      <c r="DI35" s="677"/>
      <c r="DJ35" s="677"/>
      <c r="DK35" s="678"/>
      <c r="DL35" s="650">
        <v>48602</v>
      </c>
      <c r="DM35" s="677"/>
      <c r="DN35" s="677"/>
      <c r="DO35" s="677"/>
      <c r="DP35" s="677"/>
      <c r="DQ35" s="677"/>
      <c r="DR35" s="677"/>
      <c r="DS35" s="677"/>
      <c r="DT35" s="677"/>
      <c r="DU35" s="677"/>
      <c r="DV35" s="678"/>
      <c r="DW35" s="646">
        <v>2.9</v>
      </c>
      <c r="DX35" s="675"/>
      <c r="DY35" s="675"/>
      <c r="DZ35" s="675"/>
      <c r="EA35" s="675"/>
      <c r="EB35" s="675"/>
      <c r="EC35" s="676"/>
    </row>
    <row r="36" spans="2:133" ht="11.25" customHeight="1" x14ac:dyDescent="0.15">
      <c r="B36" s="638" t="s">
        <v>324</v>
      </c>
      <c r="C36" s="639"/>
      <c r="D36" s="639"/>
      <c r="E36" s="639"/>
      <c r="F36" s="639"/>
      <c r="G36" s="639"/>
      <c r="H36" s="639"/>
      <c r="I36" s="639"/>
      <c r="J36" s="639"/>
      <c r="K36" s="639"/>
      <c r="L36" s="639"/>
      <c r="M36" s="639"/>
      <c r="N36" s="639"/>
      <c r="O36" s="639"/>
      <c r="P36" s="639"/>
      <c r="Q36" s="640"/>
      <c r="R36" s="641" t="s">
        <v>126</v>
      </c>
      <c r="S36" s="642"/>
      <c r="T36" s="642"/>
      <c r="U36" s="642"/>
      <c r="V36" s="642"/>
      <c r="W36" s="642"/>
      <c r="X36" s="642"/>
      <c r="Y36" s="643"/>
      <c r="Z36" s="644" t="s">
        <v>126</v>
      </c>
      <c r="AA36" s="644"/>
      <c r="AB36" s="644"/>
      <c r="AC36" s="644"/>
      <c r="AD36" s="645" t="s">
        <v>126</v>
      </c>
      <c r="AE36" s="645"/>
      <c r="AF36" s="645"/>
      <c r="AG36" s="645"/>
      <c r="AH36" s="645"/>
      <c r="AI36" s="645"/>
      <c r="AJ36" s="645"/>
      <c r="AK36" s="645"/>
      <c r="AL36" s="646" t="s">
        <v>126</v>
      </c>
      <c r="AM36" s="647"/>
      <c r="AN36" s="647"/>
      <c r="AO36" s="648"/>
      <c r="AQ36" s="718" t="s">
        <v>325</v>
      </c>
      <c r="AR36" s="719"/>
      <c r="AS36" s="719"/>
      <c r="AT36" s="719"/>
      <c r="AU36" s="719"/>
      <c r="AV36" s="719"/>
      <c r="AW36" s="719"/>
      <c r="AX36" s="719"/>
      <c r="AY36" s="720"/>
      <c r="AZ36" s="641">
        <v>68400</v>
      </c>
      <c r="BA36" s="642"/>
      <c r="BB36" s="642"/>
      <c r="BC36" s="642"/>
      <c r="BD36" s="677"/>
      <c r="BE36" s="677"/>
      <c r="BF36" s="700"/>
      <c r="BG36" s="656" t="s">
        <v>326</v>
      </c>
      <c r="BH36" s="657"/>
      <c r="BI36" s="657"/>
      <c r="BJ36" s="657"/>
      <c r="BK36" s="657"/>
      <c r="BL36" s="657"/>
      <c r="BM36" s="657"/>
      <c r="BN36" s="657"/>
      <c r="BO36" s="657"/>
      <c r="BP36" s="657"/>
      <c r="BQ36" s="657"/>
      <c r="BR36" s="657"/>
      <c r="BS36" s="657"/>
      <c r="BT36" s="657"/>
      <c r="BU36" s="658"/>
      <c r="BV36" s="641">
        <v>2665</v>
      </c>
      <c r="BW36" s="642"/>
      <c r="BX36" s="642"/>
      <c r="BY36" s="642"/>
      <c r="BZ36" s="642"/>
      <c r="CA36" s="642"/>
      <c r="CB36" s="651"/>
      <c r="CD36" s="656" t="s">
        <v>327</v>
      </c>
      <c r="CE36" s="657"/>
      <c r="CF36" s="657"/>
      <c r="CG36" s="657"/>
      <c r="CH36" s="657"/>
      <c r="CI36" s="657"/>
      <c r="CJ36" s="657"/>
      <c r="CK36" s="657"/>
      <c r="CL36" s="657"/>
      <c r="CM36" s="657"/>
      <c r="CN36" s="657"/>
      <c r="CO36" s="657"/>
      <c r="CP36" s="657"/>
      <c r="CQ36" s="658"/>
      <c r="CR36" s="641">
        <v>696190</v>
      </c>
      <c r="CS36" s="642"/>
      <c r="CT36" s="642"/>
      <c r="CU36" s="642"/>
      <c r="CV36" s="642"/>
      <c r="CW36" s="642"/>
      <c r="CX36" s="642"/>
      <c r="CY36" s="643"/>
      <c r="CZ36" s="646">
        <v>19.5</v>
      </c>
      <c r="DA36" s="675"/>
      <c r="DB36" s="675"/>
      <c r="DC36" s="679"/>
      <c r="DD36" s="650">
        <v>452149</v>
      </c>
      <c r="DE36" s="642"/>
      <c r="DF36" s="642"/>
      <c r="DG36" s="642"/>
      <c r="DH36" s="642"/>
      <c r="DI36" s="642"/>
      <c r="DJ36" s="642"/>
      <c r="DK36" s="643"/>
      <c r="DL36" s="650">
        <v>253717</v>
      </c>
      <c r="DM36" s="642"/>
      <c r="DN36" s="642"/>
      <c r="DO36" s="642"/>
      <c r="DP36" s="642"/>
      <c r="DQ36" s="642"/>
      <c r="DR36" s="642"/>
      <c r="DS36" s="642"/>
      <c r="DT36" s="642"/>
      <c r="DU36" s="642"/>
      <c r="DV36" s="643"/>
      <c r="DW36" s="646">
        <v>15.3</v>
      </c>
      <c r="DX36" s="675"/>
      <c r="DY36" s="675"/>
      <c r="DZ36" s="675"/>
      <c r="EA36" s="675"/>
      <c r="EB36" s="675"/>
      <c r="EC36" s="676"/>
    </row>
    <row r="37" spans="2:133" ht="11.25" customHeight="1" x14ac:dyDescent="0.15">
      <c r="B37" s="638" t="s">
        <v>328</v>
      </c>
      <c r="C37" s="639"/>
      <c r="D37" s="639"/>
      <c r="E37" s="639"/>
      <c r="F37" s="639"/>
      <c r="G37" s="639"/>
      <c r="H37" s="639"/>
      <c r="I37" s="639"/>
      <c r="J37" s="639"/>
      <c r="K37" s="639"/>
      <c r="L37" s="639"/>
      <c r="M37" s="639"/>
      <c r="N37" s="639"/>
      <c r="O37" s="639"/>
      <c r="P37" s="639"/>
      <c r="Q37" s="640"/>
      <c r="R37" s="641">
        <v>58072</v>
      </c>
      <c r="S37" s="642"/>
      <c r="T37" s="642"/>
      <c r="U37" s="642"/>
      <c r="V37" s="642"/>
      <c r="W37" s="642"/>
      <c r="X37" s="642"/>
      <c r="Y37" s="643"/>
      <c r="Z37" s="644">
        <v>1.6</v>
      </c>
      <c r="AA37" s="644"/>
      <c r="AB37" s="644"/>
      <c r="AC37" s="644"/>
      <c r="AD37" s="645" t="s">
        <v>126</v>
      </c>
      <c r="AE37" s="645"/>
      <c r="AF37" s="645"/>
      <c r="AG37" s="645"/>
      <c r="AH37" s="645"/>
      <c r="AI37" s="645"/>
      <c r="AJ37" s="645"/>
      <c r="AK37" s="645"/>
      <c r="AL37" s="646" t="s">
        <v>177</v>
      </c>
      <c r="AM37" s="647"/>
      <c r="AN37" s="647"/>
      <c r="AO37" s="648"/>
      <c r="AQ37" s="718" t="s">
        <v>329</v>
      </c>
      <c r="AR37" s="719"/>
      <c r="AS37" s="719"/>
      <c r="AT37" s="719"/>
      <c r="AU37" s="719"/>
      <c r="AV37" s="719"/>
      <c r="AW37" s="719"/>
      <c r="AX37" s="719"/>
      <c r="AY37" s="720"/>
      <c r="AZ37" s="641">
        <v>23284</v>
      </c>
      <c r="BA37" s="642"/>
      <c r="BB37" s="642"/>
      <c r="BC37" s="642"/>
      <c r="BD37" s="677"/>
      <c r="BE37" s="677"/>
      <c r="BF37" s="700"/>
      <c r="BG37" s="656" t="s">
        <v>330</v>
      </c>
      <c r="BH37" s="657"/>
      <c r="BI37" s="657"/>
      <c r="BJ37" s="657"/>
      <c r="BK37" s="657"/>
      <c r="BL37" s="657"/>
      <c r="BM37" s="657"/>
      <c r="BN37" s="657"/>
      <c r="BO37" s="657"/>
      <c r="BP37" s="657"/>
      <c r="BQ37" s="657"/>
      <c r="BR37" s="657"/>
      <c r="BS37" s="657"/>
      <c r="BT37" s="657"/>
      <c r="BU37" s="658"/>
      <c r="BV37" s="641">
        <v>300</v>
      </c>
      <c r="BW37" s="642"/>
      <c r="BX37" s="642"/>
      <c r="BY37" s="642"/>
      <c r="BZ37" s="642"/>
      <c r="CA37" s="642"/>
      <c r="CB37" s="651"/>
      <c r="CD37" s="656" t="s">
        <v>331</v>
      </c>
      <c r="CE37" s="657"/>
      <c r="CF37" s="657"/>
      <c r="CG37" s="657"/>
      <c r="CH37" s="657"/>
      <c r="CI37" s="657"/>
      <c r="CJ37" s="657"/>
      <c r="CK37" s="657"/>
      <c r="CL37" s="657"/>
      <c r="CM37" s="657"/>
      <c r="CN37" s="657"/>
      <c r="CO37" s="657"/>
      <c r="CP37" s="657"/>
      <c r="CQ37" s="658"/>
      <c r="CR37" s="641">
        <v>182840</v>
      </c>
      <c r="CS37" s="677"/>
      <c r="CT37" s="677"/>
      <c r="CU37" s="677"/>
      <c r="CV37" s="677"/>
      <c r="CW37" s="677"/>
      <c r="CX37" s="677"/>
      <c r="CY37" s="678"/>
      <c r="CZ37" s="646">
        <v>5.0999999999999996</v>
      </c>
      <c r="DA37" s="675"/>
      <c r="DB37" s="675"/>
      <c r="DC37" s="679"/>
      <c r="DD37" s="650">
        <v>141740</v>
      </c>
      <c r="DE37" s="677"/>
      <c r="DF37" s="677"/>
      <c r="DG37" s="677"/>
      <c r="DH37" s="677"/>
      <c r="DI37" s="677"/>
      <c r="DJ37" s="677"/>
      <c r="DK37" s="678"/>
      <c r="DL37" s="650">
        <v>125972</v>
      </c>
      <c r="DM37" s="677"/>
      <c r="DN37" s="677"/>
      <c r="DO37" s="677"/>
      <c r="DP37" s="677"/>
      <c r="DQ37" s="677"/>
      <c r="DR37" s="677"/>
      <c r="DS37" s="677"/>
      <c r="DT37" s="677"/>
      <c r="DU37" s="677"/>
      <c r="DV37" s="678"/>
      <c r="DW37" s="646">
        <v>7.6</v>
      </c>
      <c r="DX37" s="675"/>
      <c r="DY37" s="675"/>
      <c r="DZ37" s="675"/>
      <c r="EA37" s="675"/>
      <c r="EB37" s="675"/>
      <c r="EC37" s="676"/>
    </row>
    <row r="38" spans="2:133" ht="11.25" customHeight="1" x14ac:dyDescent="0.15">
      <c r="B38" s="686" t="s">
        <v>332</v>
      </c>
      <c r="C38" s="687"/>
      <c r="D38" s="687"/>
      <c r="E38" s="687"/>
      <c r="F38" s="687"/>
      <c r="G38" s="687"/>
      <c r="H38" s="687"/>
      <c r="I38" s="687"/>
      <c r="J38" s="687"/>
      <c r="K38" s="687"/>
      <c r="L38" s="687"/>
      <c r="M38" s="687"/>
      <c r="N38" s="687"/>
      <c r="O38" s="687"/>
      <c r="P38" s="687"/>
      <c r="Q38" s="688"/>
      <c r="R38" s="721">
        <v>3685110</v>
      </c>
      <c r="S38" s="722"/>
      <c r="T38" s="722"/>
      <c r="U38" s="722"/>
      <c r="V38" s="722"/>
      <c r="W38" s="722"/>
      <c r="X38" s="722"/>
      <c r="Y38" s="723"/>
      <c r="Z38" s="724">
        <v>100</v>
      </c>
      <c r="AA38" s="724"/>
      <c r="AB38" s="724"/>
      <c r="AC38" s="724"/>
      <c r="AD38" s="725">
        <v>1601793</v>
      </c>
      <c r="AE38" s="725"/>
      <c r="AF38" s="725"/>
      <c r="AG38" s="725"/>
      <c r="AH38" s="725"/>
      <c r="AI38" s="725"/>
      <c r="AJ38" s="725"/>
      <c r="AK38" s="725"/>
      <c r="AL38" s="726">
        <v>100</v>
      </c>
      <c r="AM38" s="712"/>
      <c r="AN38" s="712"/>
      <c r="AO38" s="727"/>
      <c r="AQ38" s="718" t="s">
        <v>333</v>
      </c>
      <c r="AR38" s="719"/>
      <c r="AS38" s="719"/>
      <c r="AT38" s="719"/>
      <c r="AU38" s="719"/>
      <c r="AV38" s="719"/>
      <c r="AW38" s="719"/>
      <c r="AX38" s="719"/>
      <c r="AY38" s="720"/>
      <c r="AZ38" s="641">
        <v>3393</v>
      </c>
      <c r="BA38" s="642"/>
      <c r="BB38" s="642"/>
      <c r="BC38" s="642"/>
      <c r="BD38" s="677"/>
      <c r="BE38" s="677"/>
      <c r="BF38" s="700"/>
      <c r="BG38" s="656" t="s">
        <v>334</v>
      </c>
      <c r="BH38" s="657"/>
      <c r="BI38" s="657"/>
      <c r="BJ38" s="657"/>
      <c r="BK38" s="657"/>
      <c r="BL38" s="657"/>
      <c r="BM38" s="657"/>
      <c r="BN38" s="657"/>
      <c r="BO38" s="657"/>
      <c r="BP38" s="657"/>
      <c r="BQ38" s="657"/>
      <c r="BR38" s="657"/>
      <c r="BS38" s="657"/>
      <c r="BT38" s="657"/>
      <c r="BU38" s="658"/>
      <c r="BV38" s="641">
        <v>574</v>
      </c>
      <c r="BW38" s="642"/>
      <c r="BX38" s="642"/>
      <c r="BY38" s="642"/>
      <c r="BZ38" s="642"/>
      <c r="CA38" s="642"/>
      <c r="CB38" s="651"/>
      <c r="CD38" s="656" t="s">
        <v>335</v>
      </c>
      <c r="CE38" s="657"/>
      <c r="CF38" s="657"/>
      <c r="CG38" s="657"/>
      <c r="CH38" s="657"/>
      <c r="CI38" s="657"/>
      <c r="CJ38" s="657"/>
      <c r="CK38" s="657"/>
      <c r="CL38" s="657"/>
      <c r="CM38" s="657"/>
      <c r="CN38" s="657"/>
      <c r="CO38" s="657"/>
      <c r="CP38" s="657"/>
      <c r="CQ38" s="658"/>
      <c r="CR38" s="641">
        <v>212577</v>
      </c>
      <c r="CS38" s="642"/>
      <c r="CT38" s="642"/>
      <c r="CU38" s="642"/>
      <c r="CV38" s="642"/>
      <c r="CW38" s="642"/>
      <c r="CX38" s="642"/>
      <c r="CY38" s="643"/>
      <c r="CZ38" s="646">
        <v>6</v>
      </c>
      <c r="DA38" s="675"/>
      <c r="DB38" s="675"/>
      <c r="DC38" s="679"/>
      <c r="DD38" s="650">
        <v>193392</v>
      </c>
      <c r="DE38" s="642"/>
      <c r="DF38" s="642"/>
      <c r="DG38" s="642"/>
      <c r="DH38" s="642"/>
      <c r="DI38" s="642"/>
      <c r="DJ38" s="642"/>
      <c r="DK38" s="643"/>
      <c r="DL38" s="650">
        <v>149247</v>
      </c>
      <c r="DM38" s="642"/>
      <c r="DN38" s="642"/>
      <c r="DO38" s="642"/>
      <c r="DP38" s="642"/>
      <c r="DQ38" s="642"/>
      <c r="DR38" s="642"/>
      <c r="DS38" s="642"/>
      <c r="DT38" s="642"/>
      <c r="DU38" s="642"/>
      <c r="DV38" s="643"/>
      <c r="DW38" s="646">
        <v>9</v>
      </c>
      <c r="DX38" s="675"/>
      <c r="DY38" s="675"/>
      <c r="DZ38" s="675"/>
      <c r="EA38" s="675"/>
      <c r="EB38" s="675"/>
      <c r="EC38" s="676"/>
    </row>
    <row r="39" spans="2:133" ht="11.25" customHeight="1" x14ac:dyDescent="0.15">
      <c r="AQ39" s="718" t="s">
        <v>336</v>
      </c>
      <c r="AR39" s="719"/>
      <c r="AS39" s="719"/>
      <c r="AT39" s="719"/>
      <c r="AU39" s="719"/>
      <c r="AV39" s="719"/>
      <c r="AW39" s="719"/>
      <c r="AX39" s="719"/>
      <c r="AY39" s="720"/>
      <c r="AZ39" s="641">
        <v>388</v>
      </c>
      <c r="BA39" s="642"/>
      <c r="BB39" s="642"/>
      <c r="BC39" s="642"/>
      <c r="BD39" s="677"/>
      <c r="BE39" s="677"/>
      <c r="BF39" s="700"/>
      <c r="BG39" s="732" t="s">
        <v>337</v>
      </c>
      <c r="BH39" s="733"/>
      <c r="BI39" s="733"/>
      <c r="BJ39" s="733"/>
      <c r="BK39" s="733"/>
      <c r="BL39" s="235"/>
      <c r="BM39" s="657" t="s">
        <v>338</v>
      </c>
      <c r="BN39" s="657"/>
      <c r="BO39" s="657"/>
      <c r="BP39" s="657"/>
      <c r="BQ39" s="657"/>
      <c r="BR39" s="657"/>
      <c r="BS39" s="657"/>
      <c r="BT39" s="657"/>
      <c r="BU39" s="658"/>
      <c r="BV39" s="641">
        <v>134</v>
      </c>
      <c r="BW39" s="642"/>
      <c r="BX39" s="642"/>
      <c r="BY39" s="642"/>
      <c r="BZ39" s="642"/>
      <c r="CA39" s="642"/>
      <c r="CB39" s="651"/>
      <c r="CD39" s="656" t="s">
        <v>339</v>
      </c>
      <c r="CE39" s="657"/>
      <c r="CF39" s="657"/>
      <c r="CG39" s="657"/>
      <c r="CH39" s="657"/>
      <c r="CI39" s="657"/>
      <c r="CJ39" s="657"/>
      <c r="CK39" s="657"/>
      <c r="CL39" s="657"/>
      <c r="CM39" s="657"/>
      <c r="CN39" s="657"/>
      <c r="CO39" s="657"/>
      <c r="CP39" s="657"/>
      <c r="CQ39" s="658"/>
      <c r="CR39" s="641">
        <v>246992</v>
      </c>
      <c r="CS39" s="677"/>
      <c r="CT39" s="677"/>
      <c r="CU39" s="677"/>
      <c r="CV39" s="677"/>
      <c r="CW39" s="677"/>
      <c r="CX39" s="677"/>
      <c r="CY39" s="678"/>
      <c r="CZ39" s="646">
        <v>6.9</v>
      </c>
      <c r="DA39" s="675"/>
      <c r="DB39" s="675"/>
      <c r="DC39" s="679"/>
      <c r="DD39" s="650">
        <v>246582</v>
      </c>
      <c r="DE39" s="677"/>
      <c r="DF39" s="677"/>
      <c r="DG39" s="677"/>
      <c r="DH39" s="677"/>
      <c r="DI39" s="677"/>
      <c r="DJ39" s="677"/>
      <c r="DK39" s="678"/>
      <c r="DL39" s="650" t="s">
        <v>126</v>
      </c>
      <c r="DM39" s="677"/>
      <c r="DN39" s="677"/>
      <c r="DO39" s="677"/>
      <c r="DP39" s="677"/>
      <c r="DQ39" s="677"/>
      <c r="DR39" s="677"/>
      <c r="DS39" s="677"/>
      <c r="DT39" s="677"/>
      <c r="DU39" s="677"/>
      <c r="DV39" s="678"/>
      <c r="DW39" s="646" t="s">
        <v>239</v>
      </c>
      <c r="DX39" s="675"/>
      <c r="DY39" s="675"/>
      <c r="DZ39" s="675"/>
      <c r="EA39" s="675"/>
      <c r="EB39" s="675"/>
      <c r="EC39" s="676"/>
    </row>
    <row r="40" spans="2:133" ht="11.25" customHeight="1" x14ac:dyDescent="0.15">
      <c r="AQ40" s="718" t="s">
        <v>340</v>
      </c>
      <c r="AR40" s="719"/>
      <c r="AS40" s="719"/>
      <c r="AT40" s="719"/>
      <c r="AU40" s="719"/>
      <c r="AV40" s="719"/>
      <c r="AW40" s="719"/>
      <c r="AX40" s="719"/>
      <c r="AY40" s="720"/>
      <c r="AZ40" s="641">
        <v>34114</v>
      </c>
      <c r="BA40" s="642"/>
      <c r="BB40" s="642"/>
      <c r="BC40" s="642"/>
      <c r="BD40" s="677"/>
      <c r="BE40" s="677"/>
      <c r="BF40" s="700"/>
      <c r="BG40" s="732"/>
      <c r="BH40" s="733"/>
      <c r="BI40" s="733"/>
      <c r="BJ40" s="733"/>
      <c r="BK40" s="733"/>
      <c r="BL40" s="235"/>
      <c r="BM40" s="657" t="s">
        <v>341</v>
      </c>
      <c r="BN40" s="657"/>
      <c r="BO40" s="657"/>
      <c r="BP40" s="657"/>
      <c r="BQ40" s="657"/>
      <c r="BR40" s="657"/>
      <c r="BS40" s="657"/>
      <c r="BT40" s="657"/>
      <c r="BU40" s="658"/>
      <c r="BV40" s="641" t="s">
        <v>239</v>
      </c>
      <c r="BW40" s="642"/>
      <c r="BX40" s="642"/>
      <c r="BY40" s="642"/>
      <c r="BZ40" s="642"/>
      <c r="CA40" s="642"/>
      <c r="CB40" s="651"/>
      <c r="CD40" s="656" t="s">
        <v>342</v>
      </c>
      <c r="CE40" s="657"/>
      <c r="CF40" s="657"/>
      <c r="CG40" s="657"/>
      <c r="CH40" s="657"/>
      <c r="CI40" s="657"/>
      <c r="CJ40" s="657"/>
      <c r="CK40" s="657"/>
      <c r="CL40" s="657"/>
      <c r="CM40" s="657"/>
      <c r="CN40" s="657"/>
      <c r="CO40" s="657"/>
      <c r="CP40" s="657"/>
      <c r="CQ40" s="658"/>
      <c r="CR40" s="641">
        <v>29786</v>
      </c>
      <c r="CS40" s="642"/>
      <c r="CT40" s="642"/>
      <c r="CU40" s="642"/>
      <c r="CV40" s="642"/>
      <c r="CW40" s="642"/>
      <c r="CX40" s="642"/>
      <c r="CY40" s="643"/>
      <c r="CZ40" s="646">
        <v>0.8</v>
      </c>
      <c r="DA40" s="675"/>
      <c r="DB40" s="675"/>
      <c r="DC40" s="679"/>
      <c r="DD40" s="650">
        <v>3186</v>
      </c>
      <c r="DE40" s="642"/>
      <c r="DF40" s="642"/>
      <c r="DG40" s="642"/>
      <c r="DH40" s="642"/>
      <c r="DI40" s="642"/>
      <c r="DJ40" s="642"/>
      <c r="DK40" s="643"/>
      <c r="DL40" s="650" t="s">
        <v>126</v>
      </c>
      <c r="DM40" s="642"/>
      <c r="DN40" s="642"/>
      <c r="DO40" s="642"/>
      <c r="DP40" s="642"/>
      <c r="DQ40" s="642"/>
      <c r="DR40" s="642"/>
      <c r="DS40" s="642"/>
      <c r="DT40" s="642"/>
      <c r="DU40" s="642"/>
      <c r="DV40" s="643"/>
      <c r="DW40" s="646" t="s">
        <v>126</v>
      </c>
      <c r="DX40" s="675"/>
      <c r="DY40" s="675"/>
      <c r="DZ40" s="675"/>
      <c r="EA40" s="675"/>
      <c r="EB40" s="675"/>
      <c r="EC40" s="676"/>
    </row>
    <row r="41" spans="2:133" ht="11.25" customHeight="1" x14ac:dyDescent="0.15">
      <c r="AQ41" s="728" t="s">
        <v>343</v>
      </c>
      <c r="AR41" s="729"/>
      <c r="AS41" s="729"/>
      <c r="AT41" s="729"/>
      <c r="AU41" s="729"/>
      <c r="AV41" s="729"/>
      <c r="AW41" s="729"/>
      <c r="AX41" s="729"/>
      <c r="AY41" s="730"/>
      <c r="AZ41" s="721">
        <v>86779</v>
      </c>
      <c r="BA41" s="722"/>
      <c r="BB41" s="722"/>
      <c r="BC41" s="722"/>
      <c r="BD41" s="711"/>
      <c r="BE41" s="711"/>
      <c r="BF41" s="713"/>
      <c r="BG41" s="734"/>
      <c r="BH41" s="735"/>
      <c r="BI41" s="735"/>
      <c r="BJ41" s="735"/>
      <c r="BK41" s="735"/>
      <c r="BL41" s="236"/>
      <c r="BM41" s="666" t="s">
        <v>344</v>
      </c>
      <c r="BN41" s="666"/>
      <c r="BO41" s="666"/>
      <c r="BP41" s="666"/>
      <c r="BQ41" s="666"/>
      <c r="BR41" s="666"/>
      <c r="BS41" s="666"/>
      <c r="BT41" s="666"/>
      <c r="BU41" s="667"/>
      <c r="BV41" s="721">
        <v>354</v>
      </c>
      <c r="BW41" s="722"/>
      <c r="BX41" s="722"/>
      <c r="BY41" s="722"/>
      <c r="BZ41" s="722"/>
      <c r="CA41" s="722"/>
      <c r="CB41" s="731"/>
      <c r="CD41" s="656" t="s">
        <v>345</v>
      </c>
      <c r="CE41" s="657"/>
      <c r="CF41" s="657"/>
      <c r="CG41" s="657"/>
      <c r="CH41" s="657"/>
      <c r="CI41" s="657"/>
      <c r="CJ41" s="657"/>
      <c r="CK41" s="657"/>
      <c r="CL41" s="657"/>
      <c r="CM41" s="657"/>
      <c r="CN41" s="657"/>
      <c r="CO41" s="657"/>
      <c r="CP41" s="657"/>
      <c r="CQ41" s="658"/>
      <c r="CR41" s="641" t="s">
        <v>126</v>
      </c>
      <c r="CS41" s="677"/>
      <c r="CT41" s="677"/>
      <c r="CU41" s="677"/>
      <c r="CV41" s="677"/>
      <c r="CW41" s="677"/>
      <c r="CX41" s="677"/>
      <c r="CY41" s="678"/>
      <c r="CZ41" s="646" t="s">
        <v>239</v>
      </c>
      <c r="DA41" s="675"/>
      <c r="DB41" s="675"/>
      <c r="DC41" s="679"/>
      <c r="DD41" s="650" t="s">
        <v>239</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346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347</v>
      </c>
      <c r="CE42" s="639"/>
      <c r="CF42" s="639"/>
      <c r="CG42" s="639"/>
      <c r="CH42" s="639"/>
      <c r="CI42" s="639"/>
      <c r="CJ42" s="639"/>
      <c r="CK42" s="639"/>
      <c r="CL42" s="639"/>
      <c r="CM42" s="639"/>
      <c r="CN42" s="639"/>
      <c r="CO42" s="639"/>
      <c r="CP42" s="639"/>
      <c r="CQ42" s="640"/>
      <c r="CR42" s="641">
        <v>698975</v>
      </c>
      <c r="CS42" s="642"/>
      <c r="CT42" s="642"/>
      <c r="CU42" s="642"/>
      <c r="CV42" s="642"/>
      <c r="CW42" s="642"/>
      <c r="CX42" s="642"/>
      <c r="CY42" s="643"/>
      <c r="CZ42" s="646">
        <v>19.600000000000001</v>
      </c>
      <c r="DA42" s="647"/>
      <c r="DB42" s="647"/>
      <c r="DC42" s="742"/>
      <c r="DD42" s="650">
        <v>118259</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348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349</v>
      </c>
      <c r="CE43" s="639"/>
      <c r="CF43" s="639"/>
      <c r="CG43" s="639"/>
      <c r="CH43" s="639"/>
      <c r="CI43" s="639"/>
      <c r="CJ43" s="639"/>
      <c r="CK43" s="639"/>
      <c r="CL43" s="639"/>
      <c r="CM43" s="639"/>
      <c r="CN43" s="639"/>
      <c r="CO43" s="639"/>
      <c r="CP43" s="639"/>
      <c r="CQ43" s="640"/>
      <c r="CR43" s="641">
        <v>12163</v>
      </c>
      <c r="CS43" s="677"/>
      <c r="CT43" s="677"/>
      <c r="CU43" s="677"/>
      <c r="CV43" s="677"/>
      <c r="CW43" s="677"/>
      <c r="CX43" s="677"/>
      <c r="CY43" s="678"/>
      <c r="CZ43" s="646">
        <v>0.3</v>
      </c>
      <c r="DA43" s="675"/>
      <c r="DB43" s="675"/>
      <c r="DC43" s="679"/>
      <c r="DD43" s="650">
        <v>12163</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350</v>
      </c>
      <c r="CD44" s="753" t="s">
        <v>301</v>
      </c>
      <c r="CE44" s="754"/>
      <c r="CF44" s="638" t="s">
        <v>351</v>
      </c>
      <c r="CG44" s="639"/>
      <c r="CH44" s="639"/>
      <c r="CI44" s="639"/>
      <c r="CJ44" s="639"/>
      <c r="CK44" s="639"/>
      <c r="CL44" s="639"/>
      <c r="CM44" s="639"/>
      <c r="CN44" s="639"/>
      <c r="CO44" s="639"/>
      <c r="CP44" s="639"/>
      <c r="CQ44" s="640"/>
      <c r="CR44" s="641">
        <v>669393</v>
      </c>
      <c r="CS44" s="642"/>
      <c r="CT44" s="642"/>
      <c r="CU44" s="642"/>
      <c r="CV44" s="642"/>
      <c r="CW44" s="642"/>
      <c r="CX44" s="642"/>
      <c r="CY44" s="643"/>
      <c r="CZ44" s="646">
        <v>18.7</v>
      </c>
      <c r="DA44" s="647"/>
      <c r="DB44" s="647"/>
      <c r="DC44" s="742"/>
      <c r="DD44" s="650">
        <v>105070</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352</v>
      </c>
      <c r="CG45" s="639"/>
      <c r="CH45" s="639"/>
      <c r="CI45" s="639"/>
      <c r="CJ45" s="639"/>
      <c r="CK45" s="639"/>
      <c r="CL45" s="639"/>
      <c r="CM45" s="639"/>
      <c r="CN45" s="639"/>
      <c r="CO45" s="639"/>
      <c r="CP45" s="639"/>
      <c r="CQ45" s="640"/>
      <c r="CR45" s="641">
        <v>108045</v>
      </c>
      <c r="CS45" s="677"/>
      <c r="CT45" s="677"/>
      <c r="CU45" s="677"/>
      <c r="CV45" s="677"/>
      <c r="CW45" s="677"/>
      <c r="CX45" s="677"/>
      <c r="CY45" s="678"/>
      <c r="CZ45" s="646">
        <v>3</v>
      </c>
      <c r="DA45" s="675"/>
      <c r="DB45" s="675"/>
      <c r="DC45" s="679"/>
      <c r="DD45" s="650">
        <v>4620</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353</v>
      </c>
      <c r="CG46" s="639"/>
      <c r="CH46" s="639"/>
      <c r="CI46" s="639"/>
      <c r="CJ46" s="639"/>
      <c r="CK46" s="639"/>
      <c r="CL46" s="639"/>
      <c r="CM46" s="639"/>
      <c r="CN46" s="639"/>
      <c r="CO46" s="639"/>
      <c r="CP46" s="639"/>
      <c r="CQ46" s="640"/>
      <c r="CR46" s="641">
        <v>561348</v>
      </c>
      <c r="CS46" s="642"/>
      <c r="CT46" s="642"/>
      <c r="CU46" s="642"/>
      <c r="CV46" s="642"/>
      <c r="CW46" s="642"/>
      <c r="CX46" s="642"/>
      <c r="CY46" s="643"/>
      <c r="CZ46" s="646">
        <v>15.7</v>
      </c>
      <c r="DA46" s="647"/>
      <c r="DB46" s="647"/>
      <c r="DC46" s="742"/>
      <c r="DD46" s="650">
        <v>100450</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354</v>
      </c>
      <c r="CG47" s="639"/>
      <c r="CH47" s="639"/>
      <c r="CI47" s="639"/>
      <c r="CJ47" s="639"/>
      <c r="CK47" s="639"/>
      <c r="CL47" s="639"/>
      <c r="CM47" s="639"/>
      <c r="CN47" s="639"/>
      <c r="CO47" s="639"/>
      <c r="CP47" s="639"/>
      <c r="CQ47" s="640"/>
      <c r="CR47" s="641">
        <v>29582</v>
      </c>
      <c r="CS47" s="677"/>
      <c r="CT47" s="677"/>
      <c r="CU47" s="677"/>
      <c r="CV47" s="677"/>
      <c r="CW47" s="677"/>
      <c r="CX47" s="677"/>
      <c r="CY47" s="678"/>
      <c r="CZ47" s="646">
        <v>0.8</v>
      </c>
      <c r="DA47" s="675"/>
      <c r="DB47" s="675"/>
      <c r="DC47" s="679"/>
      <c r="DD47" s="650">
        <v>13189</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355</v>
      </c>
      <c r="CG48" s="639"/>
      <c r="CH48" s="639"/>
      <c r="CI48" s="639"/>
      <c r="CJ48" s="639"/>
      <c r="CK48" s="639"/>
      <c r="CL48" s="639"/>
      <c r="CM48" s="639"/>
      <c r="CN48" s="639"/>
      <c r="CO48" s="639"/>
      <c r="CP48" s="639"/>
      <c r="CQ48" s="640"/>
      <c r="CR48" s="641" t="s">
        <v>239</v>
      </c>
      <c r="CS48" s="642"/>
      <c r="CT48" s="642"/>
      <c r="CU48" s="642"/>
      <c r="CV48" s="642"/>
      <c r="CW48" s="642"/>
      <c r="CX48" s="642"/>
      <c r="CY48" s="643"/>
      <c r="CZ48" s="646" t="s">
        <v>126</v>
      </c>
      <c r="DA48" s="647"/>
      <c r="DB48" s="647"/>
      <c r="DC48" s="742"/>
      <c r="DD48" s="650" t="s">
        <v>239</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356</v>
      </c>
      <c r="CE49" s="687"/>
      <c r="CF49" s="687"/>
      <c r="CG49" s="687"/>
      <c r="CH49" s="687"/>
      <c r="CI49" s="687"/>
      <c r="CJ49" s="687"/>
      <c r="CK49" s="687"/>
      <c r="CL49" s="687"/>
      <c r="CM49" s="687"/>
      <c r="CN49" s="687"/>
      <c r="CO49" s="687"/>
      <c r="CP49" s="687"/>
      <c r="CQ49" s="688"/>
      <c r="CR49" s="721">
        <v>3571893</v>
      </c>
      <c r="CS49" s="711"/>
      <c r="CT49" s="711"/>
      <c r="CU49" s="711"/>
      <c r="CV49" s="711"/>
      <c r="CW49" s="711"/>
      <c r="CX49" s="711"/>
      <c r="CY49" s="743"/>
      <c r="CZ49" s="726">
        <v>100</v>
      </c>
      <c r="DA49" s="744"/>
      <c r="DB49" s="744"/>
      <c r="DC49" s="745"/>
      <c r="DD49" s="746">
        <v>2312169</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WfVIZwzZK5qpjicw+BU0TfbRBQuUzedP9JSHdo83z5uWQOUrzhWWQuEHryAMBvbIz/HKtxdL/TMYQPPD/m+yQ==" saltValue="cfNtVyl86Iq2oFExRs74p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358</v>
      </c>
      <c r="DK2" s="789"/>
      <c r="DL2" s="789"/>
      <c r="DM2" s="789"/>
      <c r="DN2" s="789"/>
      <c r="DO2" s="790"/>
      <c r="DP2" s="249"/>
      <c r="DQ2" s="788" t="s">
        <v>359</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360</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362</v>
      </c>
      <c r="B5" s="783"/>
      <c r="C5" s="783"/>
      <c r="D5" s="783"/>
      <c r="E5" s="783"/>
      <c r="F5" s="783"/>
      <c r="G5" s="783"/>
      <c r="H5" s="783"/>
      <c r="I5" s="783"/>
      <c r="J5" s="783"/>
      <c r="K5" s="783"/>
      <c r="L5" s="783"/>
      <c r="M5" s="783"/>
      <c r="N5" s="783"/>
      <c r="O5" s="783"/>
      <c r="P5" s="784"/>
      <c r="Q5" s="759" t="s">
        <v>363</v>
      </c>
      <c r="R5" s="760"/>
      <c r="S5" s="760"/>
      <c r="T5" s="760"/>
      <c r="U5" s="761"/>
      <c r="V5" s="759" t="s">
        <v>364</v>
      </c>
      <c r="W5" s="760"/>
      <c r="X5" s="760"/>
      <c r="Y5" s="760"/>
      <c r="Z5" s="761"/>
      <c r="AA5" s="759" t="s">
        <v>365</v>
      </c>
      <c r="AB5" s="760"/>
      <c r="AC5" s="760"/>
      <c r="AD5" s="760"/>
      <c r="AE5" s="760"/>
      <c r="AF5" s="792" t="s">
        <v>366</v>
      </c>
      <c r="AG5" s="760"/>
      <c r="AH5" s="760"/>
      <c r="AI5" s="760"/>
      <c r="AJ5" s="771"/>
      <c r="AK5" s="760" t="s">
        <v>367</v>
      </c>
      <c r="AL5" s="760"/>
      <c r="AM5" s="760"/>
      <c r="AN5" s="760"/>
      <c r="AO5" s="761"/>
      <c r="AP5" s="759" t="s">
        <v>368</v>
      </c>
      <c r="AQ5" s="760"/>
      <c r="AR5" s="760"/>
      <c r="AS5" s="760"/>
      <c r="AT5" s="761"/>
      <c r="AU5" s="759" t="s">
        <v>369</v>
      </c>
      <c r="AV5" s="760"/>
      <c r="AW5" s="760"/>
      <c r="AX5" s="760"/>
      <c r="AY5" s="771"/>
      <c r="AZ5" s="256"/>
      <c r="BA5" s="256"/>
      <c r="BB5" s="256"/>
      <c r="BC5" s="256"/>
      <c r="BD5" s="256"/>
      <c r="BE5" s="257"/>
      <c r="BF5" s="257"/>
      <c r="BG5" s="257"/>
      <c r="BH5" s="257"/>
      <c r="BI5" s="257"/>
      <c r="BJ5" s="257"/>
      <c r="BK5" s="257"/>
      <c r="BL5" s="257"/>
      <c r="BM5" s="257"/>
      <c r="BN5" s="257"/>
      <c r="BO5" s="257"/>
      <c r="BP5" s="257"/>
      <c r="BQ5" s="782" t="s">
        <v>370</v>
      </c>
      <c r="BR5" s="783"/>
      <c r="BS5" s="783"/>
      <c r="BT5" s="783"/>
      <c r="BU5" s="783"/>
      <c r="BV5" s="783"/>
      <c r="BW5" s="783"/>
      <c r="BX5" s="783"/>
      <c r="BY5" s="783"/>
      <c r="BZ5" s="783"/>
      <c r="CA5" s="783"/>
      <c r="CB5" s="783"/>
      <c r="CC5" s="783"/>
      <c r="CD5" s="783"/>
      <c r="CE5" s="783"/>
      <c r="CF5" s="783"/>
      <c r="CG5" s="784"/>
      <c r="CH5" s="759" t="s">
        <v>371</v>
      </c>
      <c r="CI5" s="760"/>
      <c r="CJ5" s="760"/>
      <c r="CK5" s="760"/>
      <c r="CL5" s="761"/>
      <c r="CM5" s="759" t="s">
        <v>372</v>
      </c>
      <c r="CN5" s="760"/>
      <c r="CO5" s="760"/>
      <c r="CP5" s="760"/>
      <c r="CQ5" s="761"/>
      <c r="CR5" s="759" t="s">
        <v>373</v>
      </c>
      <c r="CS5" s="760"/>
      <c r="CT5" s="760"/>
      <c r="CU5" s="760"/>
      <c r="CV5" s="761"/>
      <c r="CW5" s="759" t="s">
        <v>374</v>
      </c>
      <c r="CX5" s="760"/>
      <c r="CY5" s="760"/>
      <c r="CZ5" s="760"/>
      <c r="DA5" s="761"/>
      <c r="DB5" s="759" t="s">
        <v>375</v>
      </c>
      <c r="DC5" s="760"/>
      <c r="DD5" s="760"/>
      <c r="DE5" s="760"/>
      <c r="DF5" s="761"/>
      <c r="DG5" s="765" t="s">
        <v>376</v>
      </c>
      <c r="DH5" s="766"/>
      <c r="DI5" s="766"/>
      <c r="DJ5" s="766"/>
      <c r="DK5" s="767"/>
      <c r="DL5" s="765" t="s">
        <v>377</v>
      </c>
      <c r="DM5" s="766"/>
      <c r="DN5" s="766"/>
      <c r="DO5" s="766"/>
      <c r="DP5" s="767"/>
      <c r="DQ5" s="759" t="s">
        <v>378</v>
      </c>
      <c r="DR5" s="760"/>
      <c r="DS5" s="760"/>
      <c r="DT5" s="760"/>
      <c r="DU5" s="761"/>
      <c r="DV5" s="759" t="s">
        <v>369</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379</v>
      </c>
      <c r="C7" s="774"/>
      <c r="D7" s="774"/>
      <c r="E7" s="774"/>
      <c r="F7" s="774"/>
      <c r="G7" s="774"/>
      <c r="H7" s="774"/>
      <c r="I7" s="774"/>
      <c r="J7" s="774"/>
      <c r="K7" s="774"/>
      <c r="L7" s="774"/>
      <c r="M7" s="774"/>
      <c r="N7" s="774"/>
      <c r="O7" s="774"/>
      <c r="P7" s="775"/>
      <c r="Q7" s="776">
        <v>3613</v>
      </c>
      <c r="R7" s="777"/>
      <c r="S7" s="777"/>
      <c r="T7" s="777"/>
      <c r="U7" s="777"/>
      <c r="V7" s="777">
        <v>3501</v>
      </c>
      <c r="W7" s="777"/>
      <c r="X7" s="777"/>
      <c r="Y7" s="777"/>
      <c r="Z7" s="777"/>
      <c r="AA7" s="777">
        <v>112</v>
      </c>
      <c r="AB7" s="777"/>
      <c r="AC7" s="777"/>
      <c r="AD7" s="777"/>
      <c r="AE7" s="778"/>
      <c r="AF7" s="779">
        <v>68</v>
      </c>
      <c r="AG7" s="780"/>
      <c r="AH7" s="780"/>
      <c r="AI7" s="780"/>
      <c r="AJ7" s="781"/>
      <c r="AK7" s="816">
        <v>302</v>
      </c>
      <c r="AL7" s="817"/>
      <c r="AM7" s="817"/>
      <c r="AN7" s="817"/>
      <c r="AO7" s="817"/>
      <c r="AP7" s="817">
        <v>4369</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600</v>
      </c>
      <c r="BT7" s="821"/>
      <c r="BU7" s="821"/>
      <c r="BV7" s="821"/>
      <c r="BW7" s="821"/>
      <c r="BX7" s="821"/>
      <c r="BY7" s="821"/>
      <c r="BZ7" s="821"/>
      <c r="CA7" s="821"/>
      <c r="CB7" s="821"/>
      <c r="CC7" s="821"/>
      <c r="CD7" s="821"/>
      <c r="CE7" s="821"/>
      <c r="CF7" s="821"/>
      <c r="CG7" s="822"/>
      <c r="CH7" s="813">
        <v>52</v>
      </c>
      <c r="CI7" s="814"/>
      <c r="CJ7" s="814"/>
      <c r="CK7" s="814"/>
      <c r="CL7" s="815"/>
      <c r="CM7" s="813">
        <v>20</v>
      </c>
      <c r="CN7" s="814"/>
      <c r="CO7" s="814"/>
      <c r="CP7" s="814"/>
      <c r="CQ7" s="815"/>
      <c r="CR7" s="813">
        <v>10</v>
      </c>
      <c r="CS7" s="814"/>
      <c r="CT7" s="814"/>
      <c r="CU7" s="814"/>
      <c r="CV7" s="815"/>
      <c r="CW7" s="813" t="s">
        <v>601</v>
      </c>
      <c r="CX7" s="814"/>
      <c r="CY7" s="814"/>
      <c r="CZ7" s="814"/>
      <c r="DA7" s="815"/>
      <c r="DB7" s="813" t="s">
        <v>601</v>
      </c>
      <c r="DC7" s="814"/>
      <c r="DD7" s="814"/>
      <c r="DE7" s="814"/>
      <c r="DF7" s="815"/>
      <c r="DG7" s="813" t="s">
        <v>601</v>
      </c>
      <c r="DH7" s="814"/>
      <c r="DI7" s="814"/>
      <c r="DJ7" s="814"/>
      <c r="DK7" s="815"/>
      <c r="DL7" s="813" t="s">
        <v>601</v>
      </c>
      <c r="DM7" s="814"/>
      <c r="DN7" s="814"/>
      <c r="DO7" s="814"/>
      <c r="DP7" s="815"/>
      <c r="DQ7" s="813" t="s">
        <v>601</v>
      </c>
      <c r="DR7" s="814"/>
      <c r="DS7" s="814"/>
      <c r="DT7" s="814"/>
      <c r="DU7" s="815"/>
      <c r="DV7" s="794"/>
      <c r="DW7" s="795"/>
      <c r="DX7" s="795"/>
      <c r="DY7" s="795"/>
      <c r="DZ7" s="796"/>
      <c r="EA7" s="254"/>
    </row>
    <row r="8" spans="1:131" s="255" customFormat="1" ht="26.25" customHeight="1" x14ac:dyDescent="0.15">
      <c r="A8" s="261">
        <v>2</v>
      </c>
      <c r="B8" s="797" t="s">
        <v>380</v>
      </c>
      <c r="C8" s="798"/>
      <c r="D8" s="798"/>
      <c r="E8" s="798"/>
      <c r="F8" s="798"/>
      <c r="G8" s="798"/>
      <c r="H8" s="798"/>
      <c r="I8" s="798"/>
      <c r="J8" s="798"/>
      <c r="K8" s="798"/>
      <c r="L8" s="798"/>
      <c r="M8" s="798"/>
      <c r="N8" s="798"/>
      <c r="O8" s="798"/>
      <c r="P8" s="799"/>
      <c r="Q8" s="800">
        <v>103</v>
      </c>
      <c r="R8" s="801"/>
      <c r="S8" s="801"/>
      <c r="T8" s="801"/>
      <c r="U8" s="801"/>
      <c r="V8" s="801">
        <v>102</v>
      </c>
      <c r="W8" s="801"/>
      <c r="X8" s="801"/>
      <c r="Y8" s="801"/>
      <c r="Z8" s="801"/>
      <c r="AA8" s="801">
        <v>0</v>
      </c>
      <c r="AB8" s="801"/>
      <c r="AC8" s="801"/>
      <c r="AD8" s="801"/>
      <c r="AE8" s="802"/>
      <c r="AF8" s="803">
        <v>0</v>
      </c>
      <c r="AG8" s="804"/>
      <c r="AH8" s="804"/>
      <c r="AI8" s="804"/>
      <c r="AJ8" s="805"/>
      <c r="AK8" s="806" t="s">
        <v>601</v>
      </c>
      <c r="AL8" s="807"/>
      <c r="AM8" s="807"/>
      <c r="AN8" s="807"/>
      <c r="AO8" s="807"/>
      <c r="AP8" s="807">
        <v>9</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381</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382</v>
      </c>
      <c r="B23" s="832" t="s">
        <v>383</v>
      </c>
      <c r="C23" s="833"/>
      <c r="D23" s="833"/>
      <c r="E23" s="833"/>
      <c r="F23" s="833"/>
      <c r="G23" s="833"/>
      <c r="H23" s="833"/>
      <c r="I23" s="833"/>
      <c r="J23" s="833"/>
      <c r="K23" s="833"/>
      <c r="L23" s="833"/>
      <c r="M23" s="833"/>
      <c r="N23" s="833"/>
      <c r="O23" s="833"/>
      <c r="P23" s="834"/>
      <c r="Q23" s="835">
        <v>3685</v>
      </c>
      <c r="R23" s="836"/>
      <c r="S23" s="836"/>
      <c r="T23" s="836"/>
      <c r="U23" s="836"/>
      <c r="V23" s="836">
        <v>3572</v>
      </c>
      <c r="W23" s="836"/>
      <c r="X23" s="836"/>
      <c r="Y23" s="836"/>
      <c r="Z23" s="836"/>
      <c r="AA23" s="836">
        <v>113</v>
      </c>
      <c r="AB23" s="836"/>
      <c r="AC23" s="836"/>
      <c r="AD23" s="836"/>
      <c r="AE23" s="837"/>
      <c r="AF23" s="838">
        <v>69</v>
      </c>
      <c r="AG23" s="836"/>
      <c r="AH23" s="836"/>
      <c r="AI23" s="836"/>
      <c r="AJ23" s="839"/>
      <c r="AK23" s="840"/>
      <c r="AL23" s="841"/>
      <c r="AM23" s="841"/>
      <c r="AN23" s="841"/>
      <c r="AO23" s="841"/>
      <c r="AP23" s="836">
        <v>4378</v>
      </c>
      <c r="AQ23" s="836"/>
      <c r="AR23" s="836"/>
      <c r="AS23" s="836"/>
      <c r="AT23" s="836"/>
      <c r="AU23" s="842"/>
      <c r="AV23" s="842"/>
      <c r="AW23" s="842"/>
      <c r="AX23" s="842"/>
      <c r="AY23" s="843"/>
      <c r="AZ23" s="851" t="s">
        <v>384</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385</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386</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362</v>
      </c>
      <c r="B26" s="783"/>
      <c r="C26" s="783"/>
      <c r="D26" s="783"/>
      <c r="E26" s="783"/>
      <c r="F26" s="783"/>
      <c r="G26" s="783"/>
      <c r="H26" s="783"/>
      <c r="I26" s="783"/>
      <c r="J26" s="783"/>
      <c r="K26" s="783"/>
      <c r="L26" s="783"/>
      <c r="M26" s="783"/>
      <c r="N26" s="783"/>
      <c r="O26" s="783"/>
      <c r="P26" s="784"/>
      <c r="Q26" s="759" t="s">
        <v>387</v>
      </c>
      <c r="R26" s="760"/>
      <c r="S26" s="760"/>
      <c r="T26" s="760"/>
      <c r="U26" s="761"/>
      <c r="V26" s="759" t="s">
        <v>388</v>
      </c>
      <c r="W26" s="760"/>
      <c r="X26" s="760"/>
      <c r="Y26" s="760"/>
      <c r="Z26" s="761"/>
      <c r="AA26" s="759" t="s">
        <v>389</v>
      </c>
      <c r="AB26" s="760"/>
      <c r="AC26" s="760"/>
      <c r="AD26" s="760"/>
      <c r="AE26" s="760"/>
      <c r="AF26" s="854" t="s">
        <v>390</v>
      </c>
      <c r="AG26" s="855"/>
      <c r="AH26" s="855"/>
      <c r="AI26" s="855"/>
      <c r="AJ26" s="856"/>
      <c r="AK26" s="760" t="s">
        <v>391</v>
      </c>
      <c r="AL26" s="760"/>
      <c r="AM26" s="760"/>
      <c r="AN26" s="760"/>
      <c r="AO26" s="761"/>
      <c r="AP26" s="759" t="s">
        <v>392</v>
      </c>
      <c r="AQ26" s="760"/>
      <c r="AR26" s="760"/>
      <c r="AS26" s="760"/>
      <c r="AT26" s="761"/>
      <c r="AU26" s="759" t="s">
        <v>393</v>
      </c>
      <c r="AV26" s="760"/>
      <c r="AW26" s="760"/>
      <c r="AX26" s="760"/>
      <c r="AY26" s="761"/>
      <c r="AZ26" s="759" t="s">
        <v>394</v>
      </c>
      <c r="BA26" s="760"/>
      <c r="BB26" s="760"/>
      <c r="BC26" s="760"/>
      <c r="BD26" s="761"/>
      <c r="BE26" s="759" t="s">
        <v>369</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395</v>
      </c>
      <c r="C28" s="774"/>
      <c r="D28" s="774"/>
      <c r="E28" s="774"/>
      <c r="F28" s="774"/>
      <c r="G28" s="774"/>
      <c r="H28" s="774"/>
      <c r="I28" s="774"/>
      <c r="J28" s="774"/>
      <c r="K28" s="774"/>
      <c r="L28" s="774"/>
      <c r="M28" s="774"/>
      <c r="N28" s="774"/>
      <c r="O28" s="774"/>
      <c r="P28" s="775"/>
      <c r="Q28" s="864">
        <v>315</v>
      </c>
      <c r="R28" s="865"/>
      <c r="S28" s="865"/>
      <c r="T28" s="865"/>
      <c r="U28" s="865"/>
      <c r="V28" s="865">
        <v>311</v>
      </c>
      <c r="W28" s="865"/>
      <c r="X28" s="865"/>
      <c r="Y28" s="865"/>
      <c r="Z28" s="865"/>
      <c r="AA28" s="865">
        <v>4</v>
      </c>
      <c r="AB28" s="865"/>
      <c r="AC28" s="865"/>
      <c r="AD28" s="865"/>
      <c r="AE28" s="866"/>
      <c r="AF28" s="867">
        <v>4</v>
      </c>
      <c r="AG28" s="865"/>
      <c r="AH28" s="865"/>
      <c r="AI28" s="865"/>
      <c r="AJ28" s="868"/>
      <c r="AK28" s="869">
        <v>34</v>
      </c>
      <c r="AL28" s="860"/>
      <c r="AM28" s="860"/>
      <c r="AN28" s="860"/>
      <c r="AO28" s="860"/>
      <c r="AP28" s="860" t="s">
        <v>601</v>
      </c>
      <c r="AQ28" s="860"/>
      <c r="AR28" s="860"/>
      <c r="AS28" s="860"/>
      <c r="AT28" s="860"/>
      <c r="AU28" s="860" t="s">
        <v>601</v>
      </c>
      <c r="AV28" s="860"/>
      <c r="AW28" s="860"/>
      <c r="AX28" s="860"/>
      <c r="AY28" s="860"/>
      <c r="AZ28" s="861" t="s">
        <v>601</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396</v>
      </c>
      <c r="C29" s="798"/>
      <c r="D29" s="798"/>
      <c r="E29" s="798"/>
      <c r="F29" s="798"/>
      <c r="G29" s="798"/>
      <c r="H29" s="798"/>
      <c r="I29" s="798"/>
      <c r="J29" s="798"/>
      <c r="K29" s="798"/>
      <c r="L29" s="798"/>
      <c r="M29" s="798"/>
      <c r="N29" s="798"/>
      <c r="O29" s="798"/>
      <c r="P29" s="799"/>
      <c r="Q29" s="800">
        <v>298</v>
      </c>
      <c r="R29" s="801"/>
      <c r="S29" s="801"/>
      <c r="T29" s="801"/>
      <c r="U29" s="801"/>
      <c r="V29" s="801">
        <v>293</v>
      </c>
      <c r="W29" s="801"/>
      <c r="X29" s="801"/>
      <c r="Y29" s="801"/>
      <c r="Z29" s="801"/>
      <c r="AA29" s="801">
        <v>5</v>
      </c>
      <c r="AB29" s="801"/>
      <c r="AC29" s="801"/>
      <c r="AD29" s="801"/>
      <c r="AE29" s="802"/>
      <c r="AF29" s="803">
        <v>5</v>
      </c>
      <c r="AG29" s="804"/>
      <c r="AH29" s="804"/>
      <c r="AI29" s="804"/>
      <c r="AJ29" s="805"/>
      <c r="AK29" s="872">
        <v>47</v>
      </c>
      <c r="AL29" s="873"/>
      <c r="AM29" s="873"/>
      <c r="AN29" s="873"/>
      <c r="AO29" s="873"/>
      <c r="AP29" s="873" t="s">
        <v>601</v>
      </c>
      <c r="AQ29" s="873"/>
      <c r="AR29" s="873"/>
      <c r="AS29" s="873"/>
      <c r="AT29" s="873"/>
      <c r="AU29" s="873" t="s">
        <v>601</v>
      </c>
      <c r="AV29" s="873"/>
      <c r="AW29" s="873"/>
      <c r="AX29" s="873"/>
      <c r="AY29" s="873"/>
      <c r="AZ29" s="874" t="s">
        <v>601</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397</v>
      </c>
      <c r="C30" s="798"/>
      <c r="D30" s="798"/>
      <c r="E30" s="798"/>
      <c r="F30" s="798"/>
      <c r="G30" s="798"/>
      <c r="H30" s="798"/>
      <c r="I30" s="798"/>
      <c r="J30" s="798"/>
      <c r="K30" s="798"/>
      <c r="L30" s="798"/>
      <c r="M30" s="798"/>
      <c r="N30" s="798"/>
      <c r="O30" s="798"/>
      <c r="P30" s="799"/>
      <c r="Q30" s="800">
        <v>36</v>
      </c>
      <c r="R30" s="801"/>
      <c r="S30" s="801"/>
      <c r="T30" s="801"/>
      <c r="U30" s="801"/>
      <c r="V30" s="801">
        <v>36</v>
      </c>
      <c r="W30" s="801"/>
      <c r="X30" s="801"/>
      <c r="Y30" s="801"/>
      <c r="Z30" s="801"/>
      <c r="AA30" s="801">
        <v>0</v>
      </c>
      <c r="AB30" s="801"/>
      <c r="AC30" s="801"/>
      <c r="AD30" s="801"/>
      <c r="AE30" s="802"/>
      <c r="AF30" s="803">
        <v>0</v>
      </c>
      <c r="AG30" s="804"/>
      <c r="AH30" s="804"/>
      <c r="AI30" s="804"/>
      <c r="AJ30" s="805"/>
      <c r="AK30" s="872">
        <v>12</v>
      </c>
      <c r="AL30" s="873"/>
      <c r="AM30" s="873"/>
      <c r="AN30" s="873"/>
      <c r="AO30" s="873"/>
      <c r="AP30" s="873" t="s">
        <v>601</v>
      </c>
      <c r="AQ30" s="873"/>
      <c r="AR30" s="873"/>
      <c r="AS30" s="873"/>
      <c r="AT30" s="873"/>
      <c r="AU30" s="873" t="s">
        <v>601</v>
      </c>
      <c r="AV30" s="873"/>
      <c r="AW30" s="873"/>
      <c r="AX30" s="873"/>
      <c r="AY30" s="873"/>
      <c r="AZ30" s="874" t="s">
        <v>601</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398</v>
      </c>
      <c r="C31" s="798"/>
      <c r="D31" s="798"/>
      <c r="E31" s="798"/>
      <c r="F31" s="798"/>
      <c r="G31" s="798"/>
      <c r="H31" s="798"/>
      <c r="I31" s="798"/>
      <c r="J31" s="798"/>
      <c r="K31" s="798"/>
      <c r="L31" s="798"/>
      <c r="M31" s="798"/>
      <c r="N31" s="798"/>
      <c r="O31" s="798"/>
      <c r="P31" s="799"/>
      <c r="Q31" s="800">
        <v>429</v>
      </c>
      <c r="R31" s="801"/>
      <c r="S31" s="801"/>
      <c r="T31" s="801"/>
      <c r="U31" s="801"/>
      <c r="V31" s="801">
        <v>428</v>
      </c>
      <c r="W31" s="801"/>
      <c r="X31" s="801"/>
      <c r="Y31" s="801"/>
      <c r="Z31" s="801"/>
      <c r="AA31" s="801">
        <v>1</v>
      </c>
      <c r="AB31" s="801"/>
      <c r="AC31" s="801"/>
      <c r="AD31" s="801"/>
      <c r="AE31" s="802"/>
      <c r="AF31" s="803">
        <v>1</v>
      </c>
      <c r="AG31" s="804"/>
      <c r="AH31" s="804"/>
      <c r="AI31" s="804"/>
      <c r="AJ31" s="805"/>
      <c r="AK31" s="872">
        <v>23</v>
      </c>
      <c r="AL31" s="873"/>
      <c r="AM31" s="873"/>
      <c r="AN31" s="873"/>
      <c r="AO31" s="873"/>
      <c r="AP31" s="873">
        <v>54</v>
      </c>
      <c r="AQ31" s="873"/>
      <c r="AR31" s="873"/>
      <c r="AS31" s="873"/>
      <c r="AT31" s="873"/>
      <c r="AU31" s="873" t="s">
        <v>601</v>
      </c>
      <c r="AV31" s="873"/>
      <c r="AW31" s="873"/>
      <c r="AX31" s="873"/>
      <c r="AY31" s="873"/>
      <c r="AZ31" s="874" t="s">
        <v>601</v>
      </c>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399</v>
      </c>
      <c r="C32" s="798"/>
      <c r="D32" s="798"/>
      <c r="E32" s="798"/>
      <c r="F32" s="798"/>
      <c r="G32" s="798"/>
      <c r="H32" s="798"/>
      <c r="I32" s="798"/>
      <c r="J32" s="798"/>
      <c r="K32" s="798"/>
      <c r="L32" s="798"/>
      <c r="M32" s="798"/>
      <c r="N32" s="798"/>
      <c r="O32" s="798"/>
      <c r="P32" s="799"/>
      <c r="Q32" s="800">
        <v>54</v>
      </c>
      <c r="R32" s="801"/>
      <c r="S32" s="801"/>
      <c r="T32" s="801"/>
      <c r="U32" s="801"/>
      <c r="V32" s="801">
        <v>71</v>
      </c>
      <c r="W32" s="801"/>
      <c r="X32" s="801"/>
      <c r="Y32" s="801"/>
      <c r="Z32" s="801"/>
      <c r="AA32" s="801">
        <v>-17</v>
      </c>
      <c r="AB32" s="801"/>
      <c r="AC32" s="801"/>
      <c r="AD32" s="801"/>
      <c r="AE32" s="802"/>
      <c r="AF32" s="803">
        <v>79</v>
      </c>
      <c r="AG32" s="804"/>
      <c r="AH32" s="804"/>
      <c r="AI32" s="804"/>
      <c r="AJ32" s="805"/>
      <c r="AK32" s="872">
        <v>3</v>
      </c>
      <c r="AL32" s="873"/>
      <c r="AM32" s="873"/>
      <c r="AN32" s="873"/>
      <c r="AO32" s="873"/>
      <c r="AP32" s="873">
        <v>263</v>
      </c>
      <c r="AQ32" s="873"/>
      <c r="AR32" s="873"/>
      <c r="AS32" s="873"/>
      <c r="AT32" s="873"/>
      <c r="AU32" s="873">
        <v>136</v>
      </c>
      <c r="AV32" s="873"/>
      <c r="AW32" s="873"/>
      <c r="AX32" s="873"/>
      <c r="AY32" s="873"/>
      <c r="AZ32" s="874" t="s">
        <v>601</v>
      </c>
      <c r="BA32" s="874"/>
      <c r="BB32" s="874"/>
      <c r="BC32" s="874"/>
      <c r="BD32" s="874"/>
      <c r="BE32" s="870" t="s">
        <v>400</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401</v>
      </c>
      <c r="C33" s="798"/>
      <c r="D33" s="798"/>
      <c r="E33" s="798"/>
      <c r="F33" s="798"/>
      <c r="G33" s="798"/>
      <c r="H33" s="798"/>
      <c r="I33" s="798"/>
      <c r="J33" s="798"/>
      <c r="K33" s="798"/>
      <c r="L33" s="798"/>
      <c r="M33" s="798"/>
      <c r="N33" s="798"/>
      <c r="O33" s="798"/>
      <c r="P33" s="799"/>
      <c r="Q33" s="800">
        <v>108</v>
      </c>
      <c r="R33" s="801"/>
      <c r="S33" s="801"/>
      <c r="T33" s="801"/>
      <c r="U33" s="801"/>
      <c r="V33" s="801">
        <v>108</v>
      </c>
      <c r="W33" s="801"/>
      <c r="X33" s="801"/>
      <c r="Y33" s="801"/>
      <c r="Z33" s="801"/>
      <c r="AA33" s="801">
        <v>0</v>
      </c>
      <c r="AB33" s="801"/>
      <c r="AC33" s="801"/>
      <c r="AD33" s="801"/>
      <c r="AE33" s="802"/>
      <c r="AF33" s="803">
        <v>0</v>
      </c>
      <c r="AG33" s="804"/>
      <c r="AH33" s="804"/>
      <c r="AI33" s="804"/>
      <c r="AJ33" s="805"/>
      <c r="AK33" s="872">
        <v>68</v>
      </c>
      <c r="AL33" s="873"/>
      <c r="AM33" s="873"/>
      <c r="AN33" s="873"/>
      <c r="AO33" s="873"/>
      <c r="AP33" s="873">
        <v>447</v>
      </c>
      <c r="AQ33" s="873"/>
      <c r="AR33" s="873"/>
      <c r="AS33" s="873"/>
      <c r="AT33" s="873"/>
      <c r="AU33" s="873">
        <v>412</v>
      </c>
      <c r="AV33" s="873"/>
      <c r="AW33" s="873"/>
      <c r="AX33" s="873"/>
      <c r="AY33" s="873"/>
      <c r="AZ33" s="874" t="s">
        <v>601</v>
      </c>
      <c r="BA33" s="874"/>
      <c r="BB33" s="874"/>
      <c r="BC33" s="874"/>
      <c r="BD33" s="874"/>
      <c r="BE33" s="870" t="s">
        <v>402</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403</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382</v>
      </c>
      <c r="B63" s="832" t="s">
        <v>404</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90</v>
      </c>
      <c r="AG63" s="884"/>
      <c r="AH63" s="884"/>
      <c r="AI63" s="884"/>
      <c r="AJ63" s="885"/>
      <c r="AK63" s="886"/>
      <c r="AL63" s="881"/>
      <c r="AM63" s="881"/>
      <c r="AN63" s="881"/>
      <c r="AO63" s="881"/>
      <c r="AP63" s="884">
        <v>764</v>
      </c>
      <c r="AQ63" s="884"/>
      <c r="AR63" s="884"/>
      <c r="AS63" s="884"/>
      <c r="AT63" s="884"/>
      <c r="AU63" s="884">
        <v>548</v>
      </c>
      <c r="AV63" s="884"/>
      <c r="AW63" s="884"/>
      <c r="AX63" s="884"/>
      <c r="AY63" s="884"/>
      <c r="AZ63" s="888"/>
      <c r="BA63" s="888"/>
      <c r="BB63" s="888"/>
      <c r="BC63" s="888"/>
      <c r="BD63" s="888"/>
      <c r="BE63" s="889"/>
      <c r="BF63" s="889"/>
      <c r="BG63" s="889"/>
      <c r="BH63" s="889"/>
      <c r="BI63" s="890"/>
      <c r="BJ63" s="891" t="s">
        <v>405</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407</v>
      </c>
      <c r="B66" s="783"/>
      <c r="C66" s="783"/>
      <c r="D66" s="783"/>
      <c r="E66" s="783"/>
      <c r="F66" s="783"/>
      <c r="G66" s="783"/>
      <c r="H66" s="783"/>
      <c r="I66" s="783"/>
      <c r="J66" s="783"/>
      <c r="K66" s="783"/>
      <c r="L66" s="783"/>
      <c r="M66" s="783"/>
      <c r="N66" s="783"/>
      <c r="O66" s="783"/>
      <c r="P66" s="784"/>
      <c r="Q66" s="759" t="s">
        <v>408</v>
      </c>
      <c r="R66" s="760"/>
      <c r="S66" s="760"/>
      <c r="T66" s="760"/>
      <c r="U66" s="761"/>
      <c r="V66" s="759" t="s">
        <v>409</v>
      </c>
      <c r="W66" s="760"/>
      <c r="X66" s="760"/>
      <c r="Y66" s="760"/>
      <c r="Z66" s="761"/>
      <c r="AA66" s="759" t="s">
        <v>410</v>
      </c>
      <c r="AB66" s="760"/>
      <c r="AC66" s="760"/>
      <c r="AD66" s="760"/>
      <c r="AE66" s="761"/>
      <c r="AF66" s="894" t="s">
        <v>411</v>
      </c>
      <c r="AG66" s="855"/>
      <c r="AH66" s="855"/>
      <c r="AI66" s="855"/>
      <c r="AJ66" s="895"/>
      <c r="AK66" s="759" t="s">
        <v>412</v>
      </c>
      <c r="AL66" s="783"/>
      <c r="AM66" s="783"/>
      <c r="AN66" s="783"/>
      <c r="AO66" s="784"/>
      <c r="AP66" s="759" t="s">
        <v>413</v>
      </c>
      <c r="AQ66" s="760"/>
      <c r="AR66" s="760"/>
      <c r="AS66" s="760"/>
      <c r="AT66" s="761"/>
      <c r="AU66" s="759" t="s">
        <v>414</v>
      </c>
      <c r="AV66" s="760"/>
      <c r="AW66" s="760"/>
      <c r="AX66" s="760"/>
      <c r="AY66" s="761"/>
      <c r="AZ66" s="759" t="s">
        <v>369</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591</v>
      </c>
      <c r="C68" s="912"/>
      <c r="D68" s="912"/>
      <c r="E68" s="912"/>
      <c r="F68" s="912"/>
      <c r="G68" s="912"/>
      <c r="H68" s="912"/>
      <c r="I68" s="912"/>
      <c r="J68" s="912"/>
      <c r="K68" s="912"/>
      <c r="L68" s="912"/>
      <c r="M68" s="912"/>
      <c r="N68" s="912"/>
      <c r="O68" s="912"/>
      <c r="P68" s="913"/>
      <c r="Q68" s="914">
        <v>250</v>
      </c>
      <c r="R68" s="908"/>
      <c r="S68" s="908"/>
      <c r="T68" s="908"/>
      <c r="U68" s="908"/>
      <c r="V68" s="908">
        <v>243</v>
      </c>
      <c r="W68" s="908"/>
      <c r="X68" s="908"/>
      <c r="Y68" s="908"/>
      <c r="Z68" s="908"/>
      <c r="AA68" s="908">
        <v>7</v>
      </c>
      <c r="AB68" s="908"/>
      <c r="AC68" s="908"/>
      <c r="AD68" s="908"/>
      <c r="AE68" s="908"/>
      <c r="AF68" s="908">
        <v>7</v>
      </c>
      <c r="AG68" s="908"/>
      <c r="AH68" s="908"/>
      <c r="AI68" s="908"/>
      <c r="AJ68" s="908"/>
      <c r="AK68" s="908" t="s">
        <v>599</v>
      </c>
      <c r="AL68" s="908"/>
      <c r="AM68" s="908"/>
      <c r="AN68" s="908"/>
      <c r="AO68" s="908"/>
      <c r="AP68" s="908" t="s">
        <v>599</v>
      </c>
      <c r="AQ68" s="908"/>
      <c r="AR68" s="908"/>
      <c r="AS68" s="908"/>
      <c r="AT68" s="908"/>
      <c r="AU68" s="908" t="s">
        <v>599</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592</v>
      </c>
      <c r="C69" s="916"/>
      <c r="D69" s="916"/>
      <c r="E69" s="916"/>
      <c r="F69" s="916"/>
      <c r="G69" s="916"/>
      <c r="H69" s="916"/>
      <c r="I69" s="916"/>
      <c r="J69" s="916"/>
      <c r="K69" s="916"/>
      <c r="L69" s="916"/>
      <c r="M69" s="916"/>
      <c r="N69" s="916"/>
      <c r="O69" s="916"/>
      <c r="P69" s="917"/>
      <c r="Q69" s="918">
        <v>32</v>
      </c>
      <c r="R69" s="873"/>
      <c r="S69" s="873"/>
      <c r="T69" s="873"/>
      <c r="U69" s="873"/>
      <c r="V69" s="873">
        <v>27</v>
      </c>
      <c r="W69" s="873"/>
      <c r="X69" s="873"/>
      <c r="Y69" s="873"/>
      <c r="Z69" s="873"/>
      <c r="AA69" s="873">
        <v>5</v>
      </c>
      <c r="AB69" s="873"/>
      <c r="AC69" s="873"/>
      <c r="AD69" s="873"/>
      <c r="AE69" s="873"/>
      <c r="AF69" s="873">
        <v>5</v>
      </c>
      <c r="AG69" s="873"/>
      <c r="AH69" s="873"/>
      <c r="AI69" s="873"/>
      <c r="AJ69" s="873"/>
      <c r="AK69" s="873" t="s">
        <v>599</v>
      </c>
      <c r="AL69" s="873"/>
      <c r="AM69" s="873"/>
      <c r="AN69" s="873"/>
      <c r="AO69" s="873"/>
      <c r="AP69" s="873" t="s">
        <v>599</v>
      </c>
      <c r="AQ69" s="873"/>
      <c r="AR69" s="873"/>
      <c r="AS69" s="873"/>
      <c r="AT69" s="873"/>
      <c r="AU69" s="873" t="s">
        <v>599</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593</v>
      </c>
      <c r="C70" s="916"/>
      <c r="D70" s="916"/>
      <c r="E70" s="916"/>
      <c r="F70" s="916"/>
      <c r="G70" s="916"/>
      <c r="H70" s="916"/>
      <c r="I70" s="916"/>
      <c r="J70" s="916"/>
      <c r="K70" s="916"/>
      <c r="L70" s="916"/>
      <c r="M70" s="916"/>
      <c r="N70" s="916"/>
      <c r="O70" s="916"/>
      <c r="P70" s="917"/>
      <c r="Q70" s="918">
        <v>496</v>
      </c>
      <c r="R70" s="873"/>
      <c r="S70" s="873"/>
      <c r="T70" s="873"/>
      <c r="U70" s="873"/>
      <c r="V70" s="873">
        <v>456</v>
      </c>
      <c r="W70" s="873"/>
      <c r="X70" s="873"/>
      <c r="Y70" s="873"/>
      <c r="Z70" s="873"/>
      <c r="AA70" s="873">
        <v>40</v>
      </c>
      <c r="AB70" s="873"/>
      <c r="AC70" s="873"/>
      <c r="AD70" s="873"/>
      <c r="AE70" s="873"/>
      <c r="AF70" s="873">
        <v>40</v>
      </c>
      <c r="AG70" s="873"/>
      <c r="AH70" s="873"/>
      <c r="AI70" s="873"/>
      <c r="AJ70" s="873"/>
      <c r="AK70" s="873" t="s">
        <v>599</v>
      </c>
      <c r="AL70" s="873"/>
      <c r="AM70" s="873"/>
      <c r="AN70" s="873"/>
      <c r="AO70" s="873"/>
      <c r="AP70" s="873" t="s">
        <v>599</v>
      </c>
      <c r="AQ70" s="873"/>
      <c r="AR70" s="873"/>
      <c r="AS70" s="873"/>
      <c r="AT70" s="873"/>
      <c r="AU70" s="873" t="s">
        <v>599</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594</v>
      </c>
      <c r="C71" s="916"/>
      <c r="D71" s="916"/>
      <c r="E71" s="916"/>
      <c r="F71" s="916"/>
      <c r="G71" s="916"/>
      <c r="H71" s="916"/>
      <c r="I71" s="916"/>
      <c r="J71" s="916"/>
      <c r="K71" s="916"/>
      <c r="L71" s="916"/>
      <c r="M71" s="916"/>
      <c r="N71" s="916"/>
      <c r="O71" s="916"/>
      <c r="P71" s="917"/>
      <c r="Q71" s="918">
        <v>420</v>
      </c>
      <c r="R71" s="873"/>
      <c r="S71" s="873"/>
      <c r="T71" s="873"/>
      <c r="U71" s="873"/>
      <c r="V71" s="873">
        <v>387</v>
      </c>
      <c r="W71" s="873"/>
      <c r="X71" s="873"/>
      <c r="Y71" s="873"/>
      <c r="Z71" s="873"/>
      <c r="AA71" s="873">
        <v>33</v>
      </c>
      <c r="AB71" s="873"/>
      <c r="AC71" s="873"/>
      <c r="AD71" s="873"/>
      <c r="AE71" s="873"/>
      <c r="AF71" s="873">
        <v>500</v>
      </c>
      <c r="AG71" s="873"/>
      <c r="AH71" s="873"/>
      <c r="AI71" s="873"/>
      <c r="AJ71" s="873"/>
      <c r="AK71" s="873" t="s">
        <v>599</v>
      </c>
      <c r="AL71" s="873"/>
      <c r="AM71" s="873"/>
      <c r="AN71" s="873"/>
      <c r="AO71" s="873"/>
      <c r="AP71" s="873">
        <v>391</v>
      </c>
      <c r="AQ71" s="873"/>
      <c r="AR71" s="873"/>
      <c r="AS71" s="873"/>
      <c r="AT71" s="873"/>
      <c r="AU71" s="873">
        <v>0</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595</v>
      </c>
      <c r="C72" s="916"/>
      <c r="D72" s="916"/>
      <c r="E72" s="916"/>
      <c r="F72" s="916"/>
      <c r="G72" s="916"/>
      <c r="H72" s="916"/>
      <c r="I72" s="916"/>
      <c r="J72" s="916"/>
      <c r="K72" s="916"/>
      <c r="L72" s="916"/>
      <c r="M72" s="916"/>
      <c r="N72" s="916"/>
      <c r="O72" s="916"/>
      <c r="P72" s="917"/>
      <c r="Q72" s="918">
        <v>1272</v>
      </c>
      <c r="R72" s="873"/>
      <c r="S72" s="873"/>
      <c r="T72" s="873"/>
      <c r="U72" s="873"/>
      <c r="V72" s="873">
        <v>1231</v>
      </c>
      <c r="W72" s="873"/>
      <c r="X72" s="873"/>
      <c r="Y72" s="873"/>
      <c r="Z72" s="873"/>
      <c r="AA72" s="873">
        <v>41</v>
      </c>
      <c r="AB72" s="873"/>
      <c r="AC72" s="873"/>
      <c r="AD72" s="873"/>
      <c r="AE72" s="873"/>
      <c r="AF72" s="873">
        <v>33</v>
      </c>
      <c r="AG72" s="873"/>
      <c r="AH72" s="873"/>
      <c r="AI72" s="873"/>
      <c r="AJ72" s="873"/>
      <c r="AK72" s="873" t="s">
        <v>599</v>
      </c>
      <c r="AL72" s="873"/>
      <c r="AM72" s="873"/>
      <c r="AN72" s="873"/>
      <c r="AO72" s="873"/>
      <c r="AP72" s="873" t="s">
        <v>599</v>
      </c>
      <c r="AQ72" s="873"/>
      <c r="AR72" s="873"/>
      <c r="AS72" s="873"/>
      <c r="AT72" s="873"/>
      <c r="AU72" s="873" t="s">
        <v>599</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596</v>
      </c>
      <c r="C73" s="916"/>
      <c r="D73" s="916"/>
      <c r="E73" s="916"/>
      <c r="F73" s="916"/>
      <c r="G73" s="916"/>
      <c r="H73" s="916"/>
      <c r="I73" s="916"/>
      <c r="J73" s="916"/>
      <c r="K73" s="916"/>
      <c r="L73" s="916"/>
      <c r="M73" s="916"/>
      <c r="N73" s="916"/>
      <c r="O73" s="916"/>
      <c r="P73" s="917"/>
      <c r="Q73" s="918">
        <v>715</v>
      </c>
      <c r="R73" s="873"/>
      <c r="S73" s="873"/>
      <c r="T73" s="873"/>
      <c r="U73" s="873"/>
      <c r="V73" s="873">
        <v>708</v>
      </c>
      <c r="W73" s="873"/>
      <c r="X73" s="873"/>
      <c r="Y73" s="873"/>
      <c r="Z73" s="873"/>
      <c r="AA73" s="873">
        <v>7</v>
      </c>
      <c r="AB73" s="873"/>
      <c r="AC73" s="873"/>
      <c r="AD73" s="873"/>
      <c r="AE73" s="873"/>
      <c r="AF73" s="873">
        <v>7</v>
      </c>
      <c r="AG73" s="873"/>
      <c r="AH73" s="873"/>
      <c r="AI73" s="873"/>
      <c r="AJ73" s="873"/>
      <c r="AK73" s="873" t="s">
        <v>599</v>
      </c>
      <c r="AL73" s="873"/>
      <c r="AM73" s="873"/>
      <c r="AN73" s="873"/>
      <c r="AO73" s="873"/>
      <c r="AP73" s="873">
        <v>883</v>
      </c>
      <c r="AQ73" s="873"/>
      <c r="AR73" s="873"/>
      <c r="AS73" s="873"/>
      <c r="AT73" s="873"/>
      <c r="AU73" s="873">
        <v>13</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597</v>
      </c>
      <c r="C74" s="916"/>
      <c r="D74" s="916"/>
      <c r="E74" s="916"/>
      <c r="F74" s="916"/>
      <c r="G74" s="916"/>
      <c r="H74" s="916"/>
      <c r="I74" s="916"/>
      <c r="J74" s="916"/>
      <c r="K74" s="916"/>
      <c r="L74" s="916"/>
      <c r="M74" s="916"/>
      <c r="N74" s="916"/>
      <c r="O74" s="916"/>
      <c r="P74" s="917"/>
      <c r="Q74" s="918">
        <v>18</v>
      </c>
      <c r="R74" s="873"/>
      <c r="S74" s="873"/>
      <c r="T74" s="873"/>
      <c r="U74" s="873"/>
      <c r="V74" s="873">
        <v>16</v>
      </c>
      <c r="W74" s="873"/>
      <c r="X74" s="873"/>
      <c r="Y74" s="873"/>
      <c r="Z74" s="873"/>
      <c r="AA74" s="873">
        <v>2</v>
      </c>
      <c r="AB74" s="873"/>
      <c r="AC74" s="873"/>
      <c r="AD74" s="873"/>
      <c r="AE74" s="873"/>
      <c r="AF74" s="873">
        <v>2</v>
      </c>
      <c r="AG74" s="873"/>
      <c r="AH74" s="873"/>
      <c r="AI74" s="873"/>
      <c r="AJ74" s="873"/>
      <c r="AK74" s="873" t="s">
        <v>599</v>
      </c>
      <c r="AL74" s="873"/>
      <c r="AM74" s="873"/>
      <c r="AN74" s="873"/>
      <c r="AO74" s="873"/>
      <c r="AP74" s="873" t="s">
        <v>599</v>
      </c>
      <c r="AQ74" s="873"/>
      <c r="AR74" s="873"/>
      <c r="AS74" s="873"/>
      <c r="AT74" s="873"/>
      <c r="AU74" s="873" t="s">
        <v>599</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598</v>
      </c>
      <c r="C75" s="916"/>
      <c r="D75" s="916"/>
      <c r="E75" s="916"/>
      <c r="F75" s="916"/>
      <c r="G75" s="916"/>
      <c r="H75" s="916"/>
      <c r="I75" s="916"/>
      <c r="J75" s="916"/>
      <c r="K75" s="916"/>
      <c r="L75" s="916"/>
      <c r="M75" s="916"/>
      <c r="N75" s="916"/>
      <c r="O75" s="916"/>
      <c r="P75" s="917"/>
      <c r="Q75" s="921">
        <v>260</v>
      </c>
      <c r="R75" s="922"/>
      <c r="S75" s="922"/>
      <c r="T75" s="922"/>
      <c r="U75" s="872"/>
      <c r="V75" s="923">
        <v>250</v>
      </c>
      <c r="W75" s="922"/>
      <c r="X75" s="922"/>
      <c r="Y75" s="922"/>
      <c r="Z75" s="872"/>
      <c r="AA75" s="923">
        <v>10</v>
      </c>
      <c r="AB75" s="922"/>
      <c r="AC75" s="922"/>
      <c r="AD75" s="922"/>
      <c r="AE75" s="872"/>
      <c r="AF75" s="923">
        <v>10</v>
      </c>
      <c r="AG75" s="922"/>
      <c r="AH75" s="922"/>
      <c r="AI75" s="922"/>
      <c r="AJ75" s="872"/>
      <c r="AK75" s="923" t="s">
        <v>599</v>
      </c>
      <c r="AL75" s="922"/>
      <c r="AM75" s="922"/>
      <c r="AN75" s="922"/>
      <c r="AO75" s="872"/>
      <c r="AP75" s="923">
        <v>11</v>
      </c>
      <c r="AQ75" s="922"/>
      <c r="AR75" s="922"/>
      <c r="AS75" s="922"/>
      <c r="AT75" s="872"/>
      <c r="AU75" s="923">
        <v>1</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382</v>
      </c>
      <c r="B88" s="832" t="s">
        <v>415</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603</v>
      </c>
      <c r="AG88" s="884"/>
      <c r="AH88" s="884"/>
      <c r="AI88" s="884"/>
      <c r="AJ88" s="884"/>
      <c r="AK88" s="881"/>
      <c r="AL88" s="881"/>
      <c r="AM88" s="881"/>
      <c r="AN88" s="881"/>
      <c r="AO88" s="881"/>
      <c r="AP88" s="884">
        <v>1285</v>
      </c>
      <c r="AQ88" s="884"/>
      <c r="AR88" s="884"/>
      <c r="AS88" s="884"/>
      <c r="AT88" s="884"/>
      <c r="AU88" s="884">
        <v>14</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832" t="s">
        <v>416</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10</v>
      </c>
      <c r="CS102" s="892"/>
      <c r="CT102" s="892"/>
      <c r="CU102" s="892"/>
      <c r="CV102" s="935"/>
      <c r="CW102" s="934" t="s">
        <v>601</v>
      </c>
      <c r="CX102" s="892"/>
      <c r="CY102" s="892"/>
      <c r="CZ102" s="892"/>
      <c r="DA102" s="935"/>
      <c r="DB102" s="934" t="s">
        <v>601</v>
      </c>
      <c r="DC102" s="892"/>
      <c r="DD102" s="892"/>
      <c r="DE102" s="892"/>
      <c r="DF102" s="935"/>
      <c r="DG102" s="934" t="s">
        <v>601</v>
      </c>
      <c r="DH102" s="892"/>
      <c r="DI102" s="892"/>
      <c r="DJ102" s="892"/>
      <c r="DK102" s="935"/>
      <c r="DL102" s="934" t="s">
        <v>601</v>
      </c>
      <c r="DM102" s="892"/>
      <c r="DN102" s="892"/>
      <c r="DO102" s="892"/>
      <c r="DP102" s="935"/>
      <c r="DQ102" s="934" t="s">
        <v>601</v>
      </c>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417</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418</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421</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422</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423</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424</v>
      </c>
      <c r="AB109" s="937"/>
      <c r="AC109" s="937"/>
      <c r="AD109" s="937"/>
      <c r="AE109" s="938"/>
      <c r="AF109" s="936" t="s">
        <v>300</v>
      </c>
      <c r="AG109" s="937"/>
      <c r="AH109" s="937"/>
      <c r="AI109" s="937"/>
      <c r="AJ109" s="938"/>
      <c r="AK109" s="936" t="s">
        <v>299</v>
      </c>
      <c r="AL109" s="937"/>
      <c r="AM109" s="937"/>
      <c r="AN109" s="937"/>
      <c r="AO109" s="938"/>
      <c r="AP109" s="936" t="s">
        <v>425</v>
      </c>
      <c r="AQ109" s="937"/>
      <c r="AR109" s="937"/>
      <c r="AS109" s="937"/>
      <c r="AT109" s="939"/>
      <c r="AU109" s="956" t="s">
        <v>423</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424</v>
      </c>
      <c r="BR109" s="937"/>
      <c r="BS109" s="937"/>
      <c r="BT109" s="937"/>
      <c r="BU109" s="938"/>
      <c r="BV109" s="936" t="s">
        <v>300</v>
      </c>
      <c r="BW109" s="937"/>
      <c r="BX109" s="937"/>
      <c r="BY109" s="937"/>
      <c r="BZ109" s="938"/>
      <c r="CA109" s="936" t="s">
        <v>299</v>
      </c>
      <c r="CB109" s="937"/>
      <c r="CC109" s="937"/>
      <c r="CD109" s="937"/>
      <c r="CE109" s="938"/>
      <c r="CF109" s="957" t="s">
        <v>425</v>
      </c>
      <c r="CG109" s="957"/>
      <c r="CH109" s="957"/>
      <c r="CI109" s="957"/>
      <c r="CJ109" s="957"/>
      <c r="CK109" s="936" t="s">
        <v>426</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424</v>
      </c>
      <c r="DH109" s="937"/>
      <c r="DI109" s="937"/>
      <c r="DJ109" s="937"/>
      <c r="DK109" s="938"/>
      <c r="DL109" s="936" t="s">
        <v>300</v>
      </c>
      <c r="DM109" s="937"/>
      <c r="DN109" s="937"/>
      <c r="DO109" s="937"/>
      <c r="DP109" s="938"/>
      <c r="DQ109" s="936" t="s">
        <v>299</v>
      </c>
      <c r="DR109" s="937"/>
      <c r="DS109" s="937"/>
      <c r="DT109" s="937"/>
      <c r="DU109" s="938"/>
      <c r="DV109" s="936" t="s">
        <v>425</v>
      </c>
      <c r="DW109" s="937"/>
      <c r="DX109" s="937"/>
      <c r="DY109" s="937"/>
      <c r="DZ109" s="939"/>
    </row>
    <row r="110" spans="1:131" s="246" customFormat="1" ht="26.25" customHeight="1" x14ac:dyDescent="0.15">
      <c r="A110" s="940" t="s">
        <v>427</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428346</v>
      </c>
      <c r="AB110" s="944"/>
      <c r="AC110" s="944"/>
      <c r="AD110" s="944"/>
      <c r="AE110" s="945"/>
      <c r="AF110" s="946">
        <v>445062</v>
      </c>
      <c r="AG110" s="944"/>
      <c r="AH110" s="944"/>
      <c r="AI110" s="944"/>
      <c r="AJ110" s="945"/>
      <c r="AK110" s="946">
        <v>415998</v>
      </c>
      <c r="AL110" s="944"/>
      <c r="AM110" s="944"/>
      <c r="AN110" s="944"/>
      <c r="AO110" s="945"/>
      <c r="AP110" s="947">
        <v>30.8</v>
      </c>
      <c r="AQ110" s="948"/>
      <c r="AR110" s="948"/>
      <c r="AS110" s="948"/>
      <c r="AT110" s="949"/>
      <c r="AU110" s="950" t="s">
        <v>72</v>
      </c>
      <c r="AV110" s="951"/>
      <c r="AW110" s="951"/>
      <c r="AX110" s="951"/>
      <c r="AY110" s="951"/>
      <c r="AZ110" s="992" t="s">
        <v>428</v>
      </c>
      <c r="BA110" s="941"/>
      <c r="BB110" s="941"/>
      <c r="BC110" s="941"/>
      <c r="BD110" s="941"/>
      <c r="BE110" s="941"/>
      <c r="BF110" s="941"/>
      <c r="BG110" s="941"/>
      <c r="BH110" s="941"/>
      <c r="BI110" s="941"/>
      <c r="BJ110" s="941"/>
      <c r="BK110" s="941"/>
      <c r="BL110" s="941"/>
      <c r="BM110" s="941"/>
      <c r="BN110" s="941"/>
      <c r="BO110" s="941"/>
      <c r="BP110" s="942"/>
      <c r="BQ110" s="978">
        <v>3894675</v>
      </c>
      <c r="BR110" s="979"/>
      <c r="BS110" s="979"/>
      <c r="BT110" s="979"/>
      <c r="BU110" s="979"/>
      <c r="BV110" s="979">
        <v>4223026</v>
      </c>
      <c r="BW110" s="979"/>
      <c r="BX110" s="979"/>
      <c r="BY110" s="979"/>
      <c r="BZ110" s="979"/>
      <c r="CA110" s="979">
        <v>4377517</v>
      </c>
      <c r="CB110" s="979"/>
      <c r="CC110" s="979"/>
      <c r="CD110" s="979"/>
      <c r="CE110" s="979"/>
      <c r="CF110" s="993">
        <v>324.2</v>
      </c>
      <c r="CG110" s="994"/>
      <c r="CH110" s="994"/>
      <c r="CI110" s="994"/>
      <c r="CJ110" s="994"/>
      <c r="CK110" s="995" t="s">
        <v>429</v>
      </c>
      <c r="CL110" s="996"/>
      <c r="CM110" s="975" t="s">
        <v>430</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431</v>
      </c>
      <c r="DH110" s="979"/>
      <c r="DI110" s="979"/>
      <c r="DJ110" s="979"/>
      <c r="DK110" s="979"/>
      <c r="DL110" s="979" t="s">
        <v>431</v>
      </c>
      <c r="DM110" s="979"/>
      <c r="DN110" s="979"/>
      <c r="DO110" s="979"/>
      <c r="DP110" s="979"/>
      <c r="DQ110" s="979" t="s">
        <v>431</v>
      </c>
      <c r="DR110" s="979"/>
      <c r="DS110" s="979"/>
      <c r="DT110" s="979"/>
      <c r="DU110" s="979"/>
      <c r="DV110" s="980" t="s">
        <v>432</v>
      </c>
      <c r="DW110" s="980"/>
      <c r="DX110" s="980"/>
      <c r="DY110" s="980"/>
      <c r="DZ110" s="981"/>
    </row>
    <row r="111" spans="1:131" s="246" customFormat="1" ht="26.25" customHeight="1" x14ac:dyDescent="0.15">
      <c r="A111" s="982" t="s">
        <v>433</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434</v>
      </c>
      <c r="AB111" s="986"/>
      <c r="AC111" s="986"/>
      <c r="AD111" s="986"/>
      <c r="AE111" s="987"/>
      <c r="AF111" s="988" t="s">
        <v>431</v>
      </c>
      <c r="AG111" s="986"/>
      <c r="AH111" s="986"/>
      <c r="AI111" s="986"/>
      <c r="AJ111" s="987"/>
      <c r="AK111" s="988" t="s">
        <v>435</v>
      </c>
      <c r="AL111" s="986"/>
      <c r="AM111" s="986"/>
      <c r="AN111" s="986"/>
      <c r="AO111" s="987"/>
      <c r="AP111" s="989" t="s">
        <v>405</v>
      </c>
      <c r="AQ111" s="990"/>
      <c r="AR111" s="990"/>
      <c r="AS111" s="990"/>
      <c r="AT111" s="991"/>
      <c r="AU111" s="952"/>
      <c r="AV111" s="953"/>
      <c r="AW111" s="953"/>
      <c r="AX111" s="953"/>
      <c r="AY111" s="953"/>
      <c r="AZ111" s="1001" t="s">
        <v>436</v>
      </c>
      <c r="BA111" s="1002"/>
      <c r="BB111" s="1002"/>
      <c r="BC111" s="1002"/>
      <c r="BD111" s="1002"/>
      <c r="BE111" s="1002"/>
      <c r="BF111" s="1002"/>
      <c r="BG111" s="1002"/>
      <c r="BH111" s="1002"/>
      <c r="BI111" s="1002"/>
      <c r="BJ111" s="1002"/>
      <c r="BK111" s="1002"/>
      <c r="BL111" s="1002"/>
      <c r="BM111" s="1002"/>
      <c r="BN111" s="1002"/>
      <c r="BO111" s="1002"/>
      <c r="BP111" s="1003"/>
      <c r="BQ111" s="971">
        <v>2904</v>
      </c>
      <c r="BR111" s="972"/>
      <c r="BS111" s="972"/>
      <c r="BT111" s="972"/>
      <c r="BU111" s="972"/>
      <c r="BV111" s="972">
        <v>1452</v>
      </c>
      <c r="BW111" s="972"/>
      <c r="BX111" s="972"/>
      <c r="BY111" s="972"/>
      <c r="BZ111" s="972"/>
      <c r="CA111" s="972">
        <v>9180</v>
      </c>
      <c r="CB111" s="972"/>
      <c r="CC111" s="972"/>
      <c r="CD111" s="972"/>
      <c r="CE111" s="972"/>
      <c r="CF111" s="966">
        <v>0.7</v>
      </c>
      <c r="CG111" s="967"/>
      <c r="CH111" s="967"/>
      <c r="CI111" s="967"/>
      <c r="CJ111" s="967"/>
      <c r="CK111" s="997"/>
      <c r="CL111" s="998"/>
      <c r="CM111" s="968" t="s">
        <v>437</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438</v>
      </c>
      <c r="DH111" s="972"/>
      <c r="DI111" s="972"/>
      <c r="DJ111" s="972"/>
      <c r="DK111" s="972"/>
      <c r="DL111" s="972" t="s">
        <v>431</v>
      </c>
      <c r="DM111" s="972"/>
      <c r="DN111" s="972"/>
      <c r="DO111" s="972"/>
      <c r="DP111" s="972"/>
      <c r="DQ111" s="972" t="s">
        <v>435</v>
      </c>
      <c r="DR111" s="972"/>
      <c r="DS111" s="972"/>
      <c r="DT111" s="972"/>
      <c r="DU111" s="972"/>
      <c r="DV111" s="973" t="s">
        <v>405</v>
      </c>
      <c r="DW111" s="973"/>
      <c r="DX111" s="973"/>
      <c r="DY111" s="973"/>
      <c r="DZ111" s="974"/>
    </row>
    <row r="112" spans="1:131" s="246" customFormat="1" ht="26.25" customHeight="1" x14ac:dyDescent="0.15">
      <c r="A112" s="1004" t="s">
        <v>439</v>
      </c>
      <c r="B112" s="1005"/>
      <c r="C112" s="1002" t="s">
        <v>440</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405</v>
      </c>
      <c r="AB112" s="1011"/>
      <c r="AC112" s="1011"/>
      <c r="AD112" s="1011"/>
      <c r="AE112" s="1012"/>
      <c r="AF112" s="1013" t="s">
        <v>438</v>
      </c>
      <c r="AG112" s="1011"/>
      <c r="AH112" s="1011"/>
      <c r="AI112" s="1011"/>
      <c r="AJ112" s="1012"/>
      <c r="AK112" s="1013" t="s">
        <v>431</v>
      </c>
      <c r="AL112" s="1011"/>
      <c r="AM112" s="1011"/>
      <c r="AN112" s="1011"/>
      <c r="AO112" s="1012"/>
      <c r="AP112" s="1014" t="s">
        <v>435</v>
      </c>
      <c r="AQ112" s="1015"/>
      <c r="AR112" s="1015"/>
      <c r="AS112" s="1015"/>
      <c r="AT112" s="1016"/>
      <c r="AU112" s="952"/>
      <c r="AV112" s="953"/>
      <c r="AW112" s="953"/>
      <c r="AX112" s="953"/>
      <c r="AY112" s="953"/>
      <c r="AZ112" s="1001" t="s">
        <v>441</v>
      </c>
      <c r="BA112" s="1002"/>
      <c r="BB112" s="1002"/>
      <c r="BC112" s="1002"/>
      <c r="BD112" s="1002"/>
      <c r="BE112" s="1002"/>
      <c r="BF112" s="1002"/>
      <c r="BG112" s="1002"/>
      <c r="BH112" s="1002"/>
      <c r="BI112" s="1002"/>
      <c r="BJ112" s="1002"/>
      <c r="BK112" s="1002"/>
      <c r="BL112" s="1002"/>
      <c r="BM112" s="1002"/>
      <c r="BN112" s="1002"/>
      <c r="BO112" s="1002"/>
      <c r="BP112" s="1003"/>
      <c r="BQ112" s="971">
        <v>445410</v>
      </c>
      <c r="BR112" s="972"/>
      <c r="BS112" s="972"/>
      <c r="BT112" s="972"/>
      <c r="BU112" s="972"/>
      <c r="BV112" s="972">
        <v>518600</v>
      </c>
      <c r="BW112" s="972"/>
      <c r="BX112" s="972"/>
      <c r="BY112" s="972"/>
      <c r="BZ112" s="972"/>
      <c r="CA112" s="972">
        <v>547868</v>
      </c>
      <c r="CB112" s="972"/>
      <c r="CC112" s="972"/>
      <c r="CD112" s="972"/>
      <c r="CE112" s="972"/>
      <c r="CF112" s="966">
        <v>40.6</v>
      </c>
      <c r="CG112" s="967"/>
      <c r="CH112" s="967"/>
      <c r="CI112" s="967"/>
      <c r="CJ112" s="967"/>
      <c r="CK112" s="997"/>
      <c r="CL112" s="998"/>
      <c r="CM112" s="968" t="s">
        <v>442</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405</v>
      </c>
      <c r="DH112" s="972"/>
      <c r="DI112" s="972"/>
      <c r="DJ112" s="972"/>
      <c r="DK112" s="972"/>
      <c r="DL112" s="972" t="s">
        <v>443</v>
      </c>
      <c r="DM112" s="972"/>
      <c r="DN112" s="972"/>
      <c r="DO112" s="972"/>
      <c r="DP112" s="972"/>
      <c r="DQ112" s="972" t="s">
        <v>431</v>
      </c>
      <c r="DR112" s="972"/>
      <c r="DS112" s="972"/>
      <c r="DT112" s="972"/>
      <c r="DU112" s="972"/>
      <c r="DV112" s="973" t="s">
        <v>443</v>
      </c>
      <c r="DW112" s="973"/>
      <c r="DX112" s="973"/>
      <c r="DY112" s="973"/>
      <c r="DZ112" s="974"/>
    </row>
    <row r="113" spans="1:130" s="246" customFormat="1" ht="26.25" customHeight="1" x14ac:dyDescent="0.15">
      <c r="A113" s="1006"/>
      <c r="B113" s="1007"/>
      <c r="C113" s="1002" t="s">
        <v>444</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33505</v>
      </c>
      <c r="AB113" s="986"/>
      <c r="AC113" s="986"/>
      <c r="AD113" s="986"/>
      <c r="AE113" s="987"/>
      <c r="AF113" s="988">
        <v>45201</v>
      </c>
      <c r="AG113" s="986"/>
      <c r="AH113" s="986"/>
      <c r="AI113" s="986"/>
      <c r="AJ113" s="987"/>
      <c r="AK113" s="988">
        <v>47251</v>
      </c>
      <c r="AL113" s="986"/>
      <c r="AM113" s="986"/>
      <c r="AN113" s="986"/>
      <c r="AO113" s="987"/>
      <c r="AP113" s="989">
        <v>3.5</v>
      </c>
      <c r="AQ113" s="990"/>
      <c r="AR113" s="990"/>
      <c r="AS113" s="990"/>
      <c r="AT113" s="991"/>
      <c r="AU113" s="952"/>
      <c r="AV113" s="953"/>
      <c r="AW113" s="953"/>
      <c r="AX113" s="953"/>
      <c r="AY113" s="953"/>
      <c r="AZ113" s="1001" t="s">
        <v>445</v>
      </c>
      <c r="BA113" s="1002"/>
      <c r="BB113" s="1002"/>
      <c r="BC113" s="1002"/>
      <c r="BD113" s="1002"/>
      <c r="BE113" s="1002"/>
      <c r="BF113" s="1002"/>
      <c r="BG113" s="1002"/>
      <c r="BH113" s="1002"/>
      <c r="BI113" s="1002"/>
      <c r="BJ113" s="1002"/>
      <c r="BK113" s="1002"/>
      <c r="BL113" s="1002"/>
      <c r="BM113" s="1002"/>
      <c r="BN113" s="1002"/>
      <c r="BO113" s="1002"/>
      <c r="BP113" s="1003"/>
      <c r="BQ113" s="971">
        <v>26079</v>
      </c>
      <c r="BR113" s="972"/>
      <c r="BS113" s="972"/>
      <c r="BT113" s="972"/>
      <c r="BU113" s="972"/>
      <c r="BV113" s="972">
        <v>15980</v>
      </c>
      <c r="BW113" s="972"/>
      <c r="BX113" s="972"/>
      <c r="BY113" s="972"/>
      <c r="BZ113" s="972"/>
      <c r="CA113" s="972">
        <v>13874</v>
      </c>
      <c r="CB113" s="972"/>
      <c r="CC113" s="972"/>
      <c r="CD113" s="972"/>
      <c r="CE113" s="972"/>
      <c r="CF113" s="966">
        <v>1</v>
      </c>
      <c r="CG113" s="967"/>
      <c r="CH113" s="967"/>
      <c r="CI113" s="967"/>
      <c r="CJ113" s="967"/>
      <c r="CK113" s="997"/>
      <c r="CL113" s="998"/>
      <c r="CM113" s="968" t="s">
        <v>446</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435</v>
      </c>
      <c r="DH113" s="1011"/>
      <c r="DI113" s="1011"/>
      <c r="DJ113" s="1011"/>
      <c r="DK113" s="1012"/>
      <c r="DL113" s="1013" t="s">
        <v>435</v>
      </c>
      <c r="DM113" s="1011"/>
      <c r="DN113" s="1011"/>
      <c r="DO113" s="1011"/>
      <c r="DP113" s="1012"/>
      <c r="DQ113" s="1013" t="s">
        <v>447</v>
      </c>
      <c r="DR113" s="1011"/>
      <c r="DS113" s="1011"/>
      <c r="DT113" s="1011"/>
      <c r="DU113" s="1012"/>
      <c r="DV113" s="1014" t="s">
        <v>443</v>
      </c>
      <c r="DW113" s="1015"/>
      <c r="DX113" s="1015"/>
      <c r="DY113" s="1015"/>
      <c r="DZ113" s="1016"/>
    </row>
    <row r="114" spans="1:130" s="246" customFormat="1" ht="26.25" customHeight="1" x14ac:dyDescent="0.15">
      <c r="A114" s="1006"/>
      <c r="B114" s="1007"/>
      <c r="C114" s="1002" t="s">
        <v>448</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11159</v>
      </c>
      <c r="AB114" s="1011"/>
      <c r="AC114" s="1011"/>
      <c r="AD114" s="1011"/>
      <c r="AE114" s="1012"/>
      <c r="AF114" s="1013">
        <v>11001</v>
      </c>
      <c r="AG114" s="1011"/>
      <c r="AH114" s="1011"/>
      <c r="AI114" s="1011"/>
      <c r="AJ114" s="1012"/>
      <c r="AK114" s="1013">
        <v>2106</v>
      </c>
      <c r="AL114" s="1011"/>
      <c r="AM114" s="1011"/>
      <c r="AN114" s="1011"/>
      <c r="AO114" s="1012"/>
      <c r="AP114" s="1014">
        <v>0.2</v>
      </c>
      <c r="AQ114" s="1015"/>
      <c r="AR114" s="1015"/>
      <c r="AS114" s="1015"/>
      <c r="AT114" s="1016"/>
      <c r="AU114" s="952"/>
      <c r="AV114" s="953"/>
      <c r="AW114" s="953"/>
      <c r="AX114" s="953"/>
      <c r="AY114" s="953"/>
      <c r="AZ114" s="1001" t="s">
        <v>449</v>
      </c>
      <c r="BA114" s="1002"/>
      <c r="BB114" s="1002"/>
      <c r="BC114" s="1002"/>
      <c r="BD114" s="1002"/>
      <c r="BE114" s="1002"/>
      <c r="BF114" s="1002"/>
      <c r="BG114" s="1002"/>
      <c r="BH114" s="1002"/>
      <c r="BI114" s="1002"/>
      <c r="BJ114" s="1002"/>
      <c r="BK114" s="1002"/>
      <c r="BL114" s="1002"/>
      <c r="BM114" s="1002"/>
      <c r="BN114" s="1002"/>
      <c r="BO114" s="1002"/>
      <c r="BP114" s="1003"/>
      <c r="BQ114" s="971">
        <v>335921</v>
      </c>
      <c r="BR114" s="972"/>
      <c r="BS114" s="972"/>
      <c r="BT114" s="972"/>
      <c r="BU114" s="972"/>
      <c r="BV114" s="972">
        <v>301201</v>
      </c>
      <c r="BW114" s="972"/>
      <c r="BX114" s="972"/>
      <c r="BY114" s="972"/>
      <c r="BZ114" s="972"/>
      <c r="CA114" s="972">
        <v>281539</v>
      </c>
      <c r="CB114" s="972"/>
      <c r="CC114" s="972"/>
      <c r="CD114" s="972"/>
      <c r="CE114" s="972"/>
      <c r="CF114" s="966">
        <v>20.8</v>
      </c>
      <c r="CG114" s="967"/>
      <c r="CH114" s="967"/>
      <c r="CI114" s="967"/>
      <c r="CJ114" s="967"/>
      <c r="CK114" s="997"/>
      <c r="CL114" s="998"/>
      <c r="CM114" s="968" t="s">
        <v>450</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431</v>
      </c>
      <c r="DH114" s="1011"/>
      <c r="DI114" s="1011"/>
      <c r="DJ114" s="1011"/>
      <c r="DK114" s="1012"/>
      <c r="DL114" s="1013" t="s">
        <v>431</v>
      </c>
      <c r="DM114" s="1011"/>
      <c r="DN114" s="1011"/>
      <c r="DO114" s="1011"/>
      <c r="DP114" s="1012"/>
      <c r="DQ114" s="1013" t="s">
        <v>405</v>
      </c>
      <c r="DR114" s="1011"/>
      <c r="DS114" s="1011"/>
      <c r="DT114" s="1011"/>
      <c r="DU114" s="1012"/>
      <c r="DV114" s="1014" t="s">
        <v>438</v>
      </c>
      <c r="DW114" s="1015"/>
      <c r="DX114" s="1015"/>
      <c r="DY114" s="1015"/>
      <c r="DZ114" s="1016"/>
    </row>
    <row r="115" spans="1:130" s="246" customFormat="1" ht="26.25" customHeight="1" x14ac:dyDescent="0.15">
      <c r="A115" s="1006"/>
      <c r="B115" s="1007"/>
      <c r="C115" s="1002" t="s">
        <v>451</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5185</v>
      </c>
      <c r="AB115" s="986"/>
      <c r="AC115" s="986"/>
      <c r="AD115" s="986"/>
      <c r="AE115" s="987"/>
      <c r="AF115" s="988">
        <v>3408</v>
      </c>
      <c r="AG115" s="986"/>
      <c r="AH115" s="986"/>
      <c r="AI115" s="986"/>
      <c r="AJ115" s="987"/>
      <c r="AK115" s="988">
        <v>1456</v>
      </c>
      <c r="AL115" s="986"/>
      <c r="AM115" s="986"/>
      <c r="AN115" s="986"/>
      <c r="AO115" s="987"/>
      <c r="AP115" s="989">
        <v>0.1</v>
      </c>
      <c r="AQ115" s="990"/>
      <c r="AR115" s="990"/>
      <c r="AS115" s="990"/>
      <c r="AT115" s="991"/>
      <c r="AU115" s="952"/>
      <c r="AV115" s="953"/>
      <c r="AW115" s="953"/>
      <c r="AX115" s="953"/>
      <c r="AY115" s="953"/>
      <c r="AZ115" s="1001" t="s">
        <v>452</v>
      </c>
      <c r="BA115" s="1002"/>
      <c r="BB115" s="1002"/>
      <c r="BC115" s="1002"/>
      <c r="BD115" s="1002"/>
      <c r="BE115" s="1002"/>
      <c r="BF115" s="1002"/>
      <c r="BG115" s="1002"/>
      <c r="BH115" s="1002"/>
      <c r="BI115" s="1002"/>
      <c r="BJ115" s="1002"/>
      <c r="BK115" s="1002"/>
      <c r="BL115" s="1002"/>
      <c r="BM115" s="1002"/>
      <c r="BN115" s="1002"/>
      <c r="BO115" s="1002"/>
      <c r="BP115" s="1003"/>
      <c r="BQ115" s="971">
        <v>31375</v>
      </c>
      <c r="BR115" s="972"/>
      <c r="BS115" s="972"/>
      <c r="BT115" s="972"/>
      <c r="BU115" s="972"/>
      <c r="BV115" s="972">
        <v>23757</v>
      </c>
      <c r="BW115" s="972"/>
      <c r="BX115" s="972"/>
      <c r="BY115" s="972"/>
      <c r="BZ115" s="972"/>
      <c r="CA115" s="972">
        <v>16008</v>
      </c>
      <c r="CB115" s="972"/>
      <c r="CC115" s="972"/>
      <c r="CD115" s="972"/>
      <c r="CE115" s="972"/>
      <c r="CF115" s="966">
        <v>1.2</v>
      </c>
      <c r="CG115" s="967"/>
      <c r="CH115" s="967"/>
      <c r="CI115" s="967"/>
      <c r="CJ115" s="967"/>
      <c r="CK115" s="997"/>
      <c r="CL115" s="998"/>
      <c r="CM115" s="1001" t="s">
        <v>453</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454</v>
      </c>
      <c r="DH115" s="1011"/>
      <c r="DI115" s="1011"/>
      <c r="DJ115" s="1011"/>
      <c r="DK115" s="1012"/>
      <c r="DL115" s="1013" t="s">
        <v>434</v>
      </c>
      <c r="DM115" s="1011"/>
      <c r="DN115" s="1011"/>
      <c r="DO115" s="1011"/>
      <c r="DP115" s="1012"/>
      <c r="DQ115" s="1013" t="s">
        <v>431</v>
      </c>
      <c r="DR115" s="1011"/>
      <c r="DS115" s="1011"/>
      <c r="DT115" s="1011"/>
      <c r="DU115" s="1012"/>
      <c r="DV115" s="1014" t="s">
        <v>435</v>
      </c>
      <c r="DW115" s="1015"/>
      <c r="DX115" s="1015"/>
      <c r="DY115" s="1015"/>
      <c r="DZ115" s="1016"/>
    </row>
    <row r="116" spans="1:130" s="246" customFormat="1" ht="26.25" customHeight="1" x14ac:dyDescent="0.15">
      <c r="A116" s="1008"/>
      <c r="B116" s="1009"/>
      <c r="C116" s="1017" t="s">
        <v>455</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227</v>
      </c>
      <c r="AB116" s="1011"/>
      <c r="AC116" s="1011"/>
      <c r="AD116" s="1011"/>
      <c r="AE116" s="1012"/>
      <c r="AF116" s="1013">
        <v>370</v>
      </c>
      <c r="AG116" s="1011"/>
      <c r="AH116" s="1011"/>
      <c r="AI116" s="1011"/>
      <c r="AJ116" s="1012"/>
      <c r="AK116" s="1013">
        <v>516</v>
      </c>
      <c r="AL116" s="1011"/>
      <c r="AM116" s="1011"/>
      <c r="AN116" s="1011"/>
      <c r="AO116" s="1012"/>
      <c r="AP116" s="1014">
        <v>0</v>
      </c>
      <c r="AQ116" s="1015"/>
      <c r="AR116" s="1015"/>
      <c r="AS116" s="1015"/>
      <c r="AT116" s="1016"/>
      <c r="AU116" s="952"/>
      <c r="AV116" s="953"/>
      <c r="AW116" s="953"/>
      <c r="AX116" s="953"/>
      <c r="AY116" s="953"/>
      <c r="AZ116" s="1019" t="s">
        <v>456</v>
      </c>
      <c r="BA116" s="1020"/>
      <c r="BB116" s="1020"/>
      <c r="BC116" s="1020"/>
      <c r="BD116" s="1020"/>
      <c r="BE116" s="1020"/>
      <c r="BF116" s="1020"/>
      <c r="BG116" s="1020"/>
      <c r="BH116" s="1020"/>
      <c r="BI116" s="1020"/>
      <c r="BJ116" s="1020"/>
      <c r="BK116" s="1020"/>
      <c r="BL116" s="1020"/>
      <c r="BM116" s="1020"/>
      <c r="BN116" s="1020"/>
      <c r="BO116" s="1020"/>
      <c r="BP116" s="1021"/>
      <c r="BQ116" s="971" t="s">
        <v>431</v>
      </c>
      <c r="BR116" s="972"/>
      <c r="BS116" s="972"/>
      <c r="BT116" s="972"/>
      <c r="BU116" s="972"/>
      <c r="BV116" s="972" t="s">
        <v>447</v>
      </c>
      <c r="BW116" s="972"/>
      <c r="BX116" s="972"/>
      <c r="BY116" s="972"/>
      <c r="BZ116" s="972"/>
      <c r="CA116" s="972" t="s">
        <v>438</v>
      </c>
      <c r="CB116" s="972"/>
      <c r="CC116" s="972"/>
      <c r="CD116" s="972"/>
      <c r="CE116" s="972"/>
      <c r="CF116" s="966" t="s">
        <v>435</v>
      </c>
      <c r="CG116" s="967"/>
      <c r="CH116" s="967"/>
      <c r="CI116" s="967"/>
      <c r="CJ116" s="967"/>
      <c r="CK116" s="997"/>
      <c r="CL116" s="998"/>
      <c r="CM116" s="968" t="s">
        <v>457</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435</v>
      </c>
      <c r="DH116" s="1011"/>
      <c r="DI116" s="1011"/>
      <c r="DJ116" s="1011"/>
      <c r="DK116" s="1012"/>
      <c r="DL116" s="1013" t="s">
        <v>405</v>
      </c>
      <c r="DM116" s="1011"/>
      <c r="DN116" s="1011"/>
      <c r="DO116" s="1011"/>
      <c r="DP116" s="1012"/>
      <c r="DQ116" s="1013" t="s">
        <v>434</v>
      </c>
      <c r="DR116" s="1011"/>
      <c r="DS116" s="1011"/>
      <c r="DT116" s="1011"/>
      <c r="DU116" s="1012"/>
      <c r="DV116" s="1014" t="s">
        <v>405</v>
      </c>
      <c r="DW116" s="1015"/>
      <c r="DX116" s="1015"/>
      <c r="DY116" s="1015"/>
      <c r="DZ116" s="1016"/>
    </row>
    <row r="117" spans="1:130" s="246" customFormat="1" ht="26.25" customHeight="1" x14ac:dyDescent="0.15">
      <c r="A117" s="956" t="s">
        <v>183</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458</v>
      </c>
      <c r="Z117" s="938"/>
      <c r="AA117" s="1028">
        <v>478422</v>
      </c>
      <c r="AB117" s="1029"/>
      <c r="AC117" s="1029"/>
      <c r="AD117" s="1029"/>
      <c r="AE117" s="1030"/>
      <c r="AF117" s="1031">
        <v>505042</v>
      </c>
      <c r="AG117" s="1029"/>
      <c r="AH117" s="1029"/>
      <c r="AI117" s="1029"/>
      <c r="AJ117" s="1030"/>
      <c r="AK117" s="1031">
        <v>467327</v>
      </c>
      <c r="AL117" s="1029"/>
      <c r="AM117" s="1029"/>
      <c r="AN117" s="1029"/>
      <c r="AO117" s="1030"/>
      <c r="AP117" s="1032"/>
      <c r="AQ117" s="1033"/>
      <c r="AR117" s="1033"/>
      <c r="AS117" s="1033"/>
      <c r="AT117" s="1034"/>
      <c r="AU117" s="952"/>
      <c r="AV117" s="953"/>
      <c r="AW117" s="953"/>
      <c r="AX117" s="953"/>
      <c r="AY117" s="953"/>
      <c r="AZ117" s="1019" t="s">
        <v>459</v>
      </c>
      <c r="BA117" s="1020"/>
      <c r="BB117" s="1020"/>
      <c r="BC117" s="1020"/>
      <c r="BD117" s="1020"/>
      <c r="BE117" s="1020"/>
      <c r="BF117" s="1020"/>
      <c r="BG117" s="1020"/>
      <c r="BH117" s="1020"/>
      <c r="BI117" s="1020"/>
      <c r="BJ117" s="1020"/>
      <c r="BK117" s="1020"/>
      <c r="BL117" s="1020"/>
      <c r="BM117" s="1020"/>
      <c r="BN117" s="1020"/>
      <c r="BO117" s="1020"/>
      <c r="BP117" s="1021"/>
      <c r="BQ117" s="971" t="s">
        <v>438</v>
      </c>
      <c r="BR117" s="972"/>
      <c r="BS117" s="972"/>
      <c r="BT117" s="972"/>
      <c r="BU117" s="972"/>
      <c r="BV117" s="972" t="s">
        <v>438</v>
      </c>
      <c r="BW117" s="972"/>
      <c r="BX117" s="972"/>
      <c r="BY117" s="972"/>
      <c r="BZ117" s="972"/>
      <c r="CA117" s="972" t="s">
        <v>431</v>
      </c>
      <c r="CB117" s="972"/>
      <c r="CC117" s="972"/>
      <c r="CD117" s="972"/>
      <c r="CE117" s="972"/>
      <c r="CF117" s="966" t="s">
        <v>431</v>
      </c>
      <c r="CG117" s="967"/>
      <c r="CH117" s="967"/>
      <c r="CI117" s="967"/>
      <c r="CJ117" s="967"/>
      <c r="CK117" s="997"/>
      <c r="CL117" s="998"/>
      <c r="CM117" s="968" t="s">
        <v>460</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405</v>
      </c>
      <c r="DH117" s="1011"/>
      <c r="DI117" s="1011"/>
      <c r="DJ117" s="1011"/>
      <c r="DK117" s="1012"/>
      <c r="DL117" s="1013" t="s">
        <v>461</v>
      </c>
      <c r="DM117" s="1011"/>
      <c r="DN117" s="1011"/>
      <c r="DO117" s="1011"/>
      <c r="DP117" s="1012"/>
      <c r="DQ117" s="1013" t="s">
        <v>438</v>
      </c>
      <c r="DR117" s="1011"/>
      <c r="DS117" s="1011"/>
      <c r="DT117" s="1011"/>
      <c r="DU117" s="1012"/>
      <c r="DV117" s="1014" t="s">
        <v>461</v>
      </c>
      <c r="DW117" s="1015"/>
      <c r="DX117" s="1015"/>
      <c r="DY117" s="1015"/>
      <c r="DZ117" s="1016"/>
    </row>
    <row r="118" spans="1:130" s="246" customFormat="1" ht="26.25" customHeight="1" x14ac:dyDescent="0.15">
      <c r="A118" s="956" t="s">
        <v>426</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424</v>
      </c>
      <c r="AB118" s="937"/>
      <c r="AC118" s="937"/>
      <c r="AD118" s="937"/>
      <c r="AE118" s="938"/>
      <c r="AF118" s="936" t="s">
        <v>300</v>
      </c>
      <c r="AG118" s="937"/>
      <c r="AH118" s="937"/>
      <c r="AI118" s="937"/>
      <c r="AJ118" s="938"/>
      <c r="AK118" s="936" t="s">
        <v>299</v>
      </c>
      <c r="AL118" s="937"/>
      <c r="AM118" s="937"/>
      <c r="AN118" s="937"/>
      <c r="AO118" s="938"/>
      <c r="AP118" s="1023" t="s">
        <v>425</v>
      </c>
      <c r="AQ118" s="1024"/>
      <c r="AR118" s="1024"/>
      <c r="AS118" s="1024"/>
      <c r="AT118" s="1025"/>
      <c r="AU118" s="952"/>
      <c r="AV118" s="953"/>
      <c r="AW118" s="953"/>
      <c r="AX118" s="953"/>
      <c r="AY118" s="953"/>
      <c r="AZ118" s="1026" t="s">
        <v>462</v>
      </c>
      <c r="BA118" s="1017"/>
      <c r="BB118" s="1017"/>
      <c r="BC118" s="1017"/>
      <c r="BD118" s="1017"/>
      <c r="BE118" s="1017"/>
      <c r="BF118" s="1017"/>
      <c r="BG118" s="1017"/>
      <c r="BH118" s="1017"/>
      <c r="BI118" s="1017"/>
      <c r="BJ118" s="1017"/>
      <c r="BK118" s="1017"/>
      <c r="BL118" s="1017"/>
      <c r="BM118" s="1017"/>
      <c r="BN118" s="1017"/>
      <c r="BO118" s="1017"/>
      <c r="BP118" s="1018"/>
      <c r="BQ118" s="1049" t="s">
        <v>454</v>
      </c>
      <c r="BR118" s="1050"/>
      <c r="BS118" s="1050"/>
      <c r="BT118" s="1050"/>
      <c r="BU118" s="1050"/>
      <c r="BV118" s="1050" t="s">
        <v>461</v>
      </c>
      <c r="BW118" s="1050"/>
      <c r="BX118" s="1050"/>
      <c r="BY118" s="1050"/>
      <c r="BZ118" s="1050"/>
      <c r="CA118" s="1050" t="s">
        <v>431</v>
      </c>
      <c r="CB118" s="1050"/>
      <c r="CC118" s="1050"/>
      <c r="CD118" s="1050"/>
      <c r="CE118" s="1050"/>
      <c r="CF118" s="966" t="s">
        <v>431</v>
      </c>
      <c r="CG118" s="967"/>
      <c r="CH118" s="967"/>
      <c r="CI118" s="967"/>
      <c r="CJ118" s="967"/>
      <c r="CK118" s="997"/>
      <c r="CL118" s="998"/>
      <c r="CM118" s="968" t="s">
        <v>463</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461</v>
      </c>
      <c r="DH118" s="1011"/>
      <c r="DI118" s="1011"/>
      <c r="DJ118" s="1011"/>
      <c r="DK118" s="1012"/>
      <c r="DL118" s="1013" t="s">
        <v>461</v>
      </c>
      <c r="DM118" s="1011"/>
      <c r="DN118" s="1011"/>
      <c r="DO118" s="1011"/>
      <c r="DP118" s="1012"/>
      <c r="DQ118" s="1013" t="s">
        <v>431</v>
      </c>
      <c r="DR118" s="1011"/>
      <c r="DS118" s="1011"/>
      <c r="DT118" s="1011"/>
      <c r="DU118" s="1012"/>
      <c r="DV118" s="1014" t="s">
        <v>454</v>
      </c>
      <c r="DW118" s="1015"/>
      <c r="DX118" s="1015"/>
      <c r="DY118" s="1015"/>
      <c r="DZ118" s="1016"/>
    </row>
    <row r="119" spans="1:130" s="246" customFormat="1" ht="26.25" customHeight="1" x14ac:dyDescent="0.15">
      <c r="A119" s="1110" t="s">
        <v>429</v>
      </c>
      <c r="B119" s="996"/>
      <c r="C119" s="975" t="s">
        <v>430</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461</v>
      </c>
      <c r="AB119" s="944"/>
      <c r="AC119" s="944"/>
      <c r="AD119" s="944"/>
      <c r="AE119" s="945"/>
      <c r="AF119" s="946" t="s">
        <v>431</v>
      </c>
      <c r="AG119" s="944"/>
      <c r="AH119" s="944"/>
      <c r="AI119" s="944"/>
      <c r="AJ119" s="945"/>
      <c r="AK119" s="946" t="s">
        <v>431</v>
      </c>
      <c r="AL119" s="944"/>
      <c r="AM119" s="944"/>
      <c r="AN119" s="944"/>
      <c r="AO119" s="945"/>
      <c r="AP119" s="947" t="s">
        <v>454</v>
      </c>
      <c r="AQ119" s="948"/>
      <c r="AR119" s="948"/>
      <c r="AS119" s="948"/>
      <c r="AT119" s="949"/>
      <c r="AU119" s="954"/>
      <c r="AV119" s="955"/>
      <c r="AW119" s="955"/>
      <c r="AX119" s="955"/>
      <c r="AY119" s="955"/>
      <c r="AZ119" s="277" t="s">
        <v>183</v>
      </c>
      <c r="BA119" s="277"/>
      <c r="BB119" s="277"/>
      <c r="BC119" s="277"/>
      <c r="BD119" s="277"/>
      <c r="BE119" s="277"/>
      <c r="BF119" s="277"/>
      <c r="BG119" s="277"/>
      <c r="BH119" s="277"/>
      <c r="BI119" s="277"/>
      <c r="BJ119" s="277"/>
      <c r="BK119" s="277"/>
      <c r="BL119" s="277"/>
      <c r="BM119" s="277"/>
      <c r="BN119" s="277"/>
      <c r="BO119" s="1027" t="s">
        <v>464</v>
      </c>
      <c r="BP119" s="1058"/>
      <c r="BQ119" s="1049">
        <v>4736364</v>
      </c>
      <c r="BR119" s="1050"/>
      <c r="BS119" s="1050"/>
      <c r="BT119" s="1050"/>
      <c r="BU119" s="1050"/>
      <c r="BV119" s="1050">
        <v>5084016</v>
      </c>
      <c r="BW119" s="1050"/>
      <c r="BX119" s="1050"/>
      <c r="BY119" s="1050"/>
      <c r="BZ119" s="1050"/>
      <c r="CA119" s="1050">
        <v>5245986</v>
      </c>
      <c r="CB119" s="1050"/>
      <c r="CC119" s="1050"/>
      <c r="CD119" s="1050"/>
      <c r="CE119" s="1050"/>
      <c r="CF119" s="1051"/>
      <c r="CG119" s="1052"/>
      <c r="CH119" s="1052"/>
      <c r="CI119" s="1052"/>
      <c r="CJ119" s="1053"/>
      <c r="CK119" s="999"/>
      <c r="CL119" s="1000"/>
      <c r="CM119" s="1054" t="s">
        <v>465</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2904</v>
      </c>
      <c r="DH119" s="1036"/>
      <c r="DI119" s="1036"/>
      <c r="DJ119" s="1036"/>
      <c r="DK119" s="1037"/>
      <c r="DL119" s="1035">
        <v>1452</v>
      </c>
      <c r="DM119" s="1036"/>
      <c r="DN119" s="1036"/>
      <c r="DO119" s="1036"/>
      <c r="DP119" s="1037"/>
      <c r="DQ119" s="1035">
        <v>9180</v>
      </c>
      <c r="DR119" s="1036"/>
      <c r="DS119" s="1036"/>
      <c r="DT119" s="1036"/>
      <c r="DU119" s="1037"/>
      <c r="DV119" s="1038">
        <v>0.7</v>
      </c>
      <c r="DW119" s="1039"/>
      <c r="DX119" s="1039"/>
      <c r="DY119" s="1039"/>
      <c r="DZ119" s="1040"/>
    </row>
    <row r="120" spans="1:130" s="246" customFormat="1" ht="26.25" customHeight="1" x14ac:dyDescent="0.15">
      <c r="A120" s="1111"/>
      <c r="B120" s="998"/>
      <c r="C120" s="968" t="s">
        <v>437</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431</v>
      </c>
      <c r="AB120" s="1011"/>
      <c r="AC120" s="1011"/>
      <c r="AD120" s="1011"/>
      <c r="AE120" s="1012"/>
      <c r="AF120" s="1013" t="s">
        <v>431</v>
      </c>
      <c r="AG120" s="1011"/>
      <c r="AH120" s="1011"/>
      <c r="AI120" s="1011"/>
      <c r="AJ120" s="1012"/>
      <c r="AK120" s="1013" t="s">
        <v>461</v>
      </c>
      <c r="AL120" s="1011"/>
      <c r="AM120" s="1011"/>
      <c r="AN120" s="1011"/>
      <c r="AO120" s="1012"/>
      <c r="AP120" s="1014" t="s">
        <v>447</v>
      </c>
      <c r="AQ120" s="1015"/>
      <c r="AR120" s="1015"/>
      <c r="AS120" s="1015"/>
      <c r="AT120" s="1016"/>
      <c r="AU120" s="1041" t="s">
        <v>466</v>
      </c>
      <c r="AV120" s="1042"/>
      <c r="AW120" s="1042"/>
      <c r="AX120" s="1042"/>
      <c r="AY120" s="1043"/>
      <c r="AZ120" s="992" t="s">
        <v>467</v>
      </c>
      <c r="BA120" s="941"/>
      <c r="BB120" s="941"/>
      <c r="BC120" s="941"/>
      <c r="BD120" s="941"/>
      <c r="BE120" s="941"/>
      <c r="BF120" s="941"/>
      <c r="BG120" s="941"/>
      <c r="BH120" s="941"/>
      <c r="BI120" s="941"/>
      <c r="BJ120" s="941"/>
      <c r="BK120" s="941"/>
      <c r="BL120" s="941"/>
      <c r="BM120" s="941"/>
      <c r="BN120" s="941"/>
      <c r="BO120" s="941"/>
      <c r="BP120" s="942"/>
      <c r="BQ120" s="978">
        <v>1670088</v>
      </c>
      <c r="BR120" s="979"/>
      <c r="BS120" s="979"/>
      <c r="BT120" s="979"/>
      <c r="BU120" s="979"/>
      <c r="BV120" s="979">
        <v>1436684</v>
      </c>
      <c r="BW120" s="979"/>
      <c r="BX120" s="979"/>
      <c r="BY120" s="979"/>
      <c r="BZ120" s="979"/>
      <c r="CA120" s="979">
        <v>1359402</v>
      </c>
      <c r="CB120" s="979"/>
      <c r="CC120" s="979"/>
      <c r="CD120" s="979"/>
      <c r="CE120" s="979"/>
      <c r="CF120" s="993">
        <v>100.7</v>
      </c>
      <c r="CG120" s="994"/>
      <c r="CH120" s="994"/>
      <c r="CI120" s="994"/>
      <c r="CJ120" s="994"/>
      <c r="CK120" s="1059" t="s">
        <v>468</v>
      </c>
      <c r="CL120" s="1060"/>
      <c r="CM120" s="1060"/>
      <c r="CN120" s="1060"/>
      <c r="CO120" s="1061"/>
      <c r="CP120" s="1067" t="s">
        <v>469</v>
      </c>
      <c r="CQ120" s="1068"/>
      <c r="CR120" s="1068"/>
      <c r="CS120" s="1068"/>
      <c r="CT120" s="1068"/>
      <c r="CU120" s="1068"/>
      <c r="CV120" s="1068"/>
      <c r="CW120" s="1068"/>
      <c r="CX120" s="1068"/>
      <c r="CY120" s="1068"/>
      <c r="CZ120" s="1068"/>
      <c r="DA120" s="1068"/>
      <c r="DB120" s="1068"/>
      <c r="DC120" s="1068"/>
      <c r="DD120" s="1068"/>
      <c r="DE120" s="1068"/>
      <c r="DF120" s="1069"/>
      <c r="DG120" s="978">
        <v>387215</v>
      </c>
      <c r="DH120" s="979"/>
      <c r="DI120" s="979"/>
      <c r="DJ120" s="979"/>
      <c r="DK120" s="979"/>
      <c r="DL120" s="979">
        <v>408696</v>
      </c>
      <c r="DM120" s="979"/>
      <c r="DN120" s="979"/>
      <c r="DO120" s="979"/>
      <c r="DP120" s="979"/>
      <c r="DQ120" s="979">
        <v>412068</v>
      </c>
      <c r="DR120" s="979"/>
      <c r="DS120" s="979"/>
      <c r="DT120" s="979"/>
      <c r="DU120" s="979"/>
      <c r="DV120" s="980">
        <v>30.5</v>
      </c>
      <c r="DW120" s="980"/>
      <c r="DX120" s="980"/>
      <c r="DY120" s="980"/>
      <c r="DZ120" s="981"/>
    </row>
    <row r="121" spans="1:130" s="246" customFormat="1" ht="26.25" customHeight="1" x14ac:dyDescent="0.15">
      <c r="A121" s="1111"/>
      <c r="B121" s="998"/>
      <c r="C121" s="1019" t="s">
        <v>470</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454</v>
      </c>
      <c r="AB121" s="1011"/>
      <c r="AC121" s="1011"/>
      <c r="AD121" s="1011"/>
      <c r="AE121" s="1012"/>
      <c r="AF121" s="1013" t="s">
        <v>461</v>
      </c>
      <c r="AG121" s="1011"/>
      <c r="AH121" s="1011"/>
      <c r="AI121" s="1011"/>
      <c r="AJ121" s="1012"/>
      <c r="AK121" s="1013" t="s">
        <v>454</v>
      </c>
      <c r="AL121" s="1011"/>
      <c r="AM121" s="1011"/>
      <c r="AN121" s="1011"/>
      <c r="AO121" s="1012"/>
      <c r="AP121" s="1014" t="s">
        <v>431</v>
      </c>
      <c r="AQ121" s="1015"/>
      <c r="AR121" s="1015"/>
      <c r="AS121" s="1015"/>
      <c r="AT121" s="1016"/>
      <c r="AU121" s="1044"/>
      <c r="AV121" s="1045"/>
      <c r="AW121" s="1045"/>
      <c r="AX121" s="1045"/>
      <c r="AY121" s="1046"/>
      <c r="AZ121" s="1001" t="s">
        <v>471</v>
      </c>
      <c r="BA121" s="1002"/>
      <c r="BB121" s="1002"/>
      <c r="BC121" s="1002"/>
      <c r="BD121" s="1002"/>
      <c r="BE121" s="1002"/>
      <c r="BF121" s="1002"/>
      <c r="BG121" s="1002"/>
      <c r="BH121" s="1002"/>
      <c r="BI121" s="1002"/>
      <c r="BJ121" s="1002"/>
      <c r="BK121" s="1002"/>
      <c r="BL121" s="1002"/>
      <c r="BM121" s="1002"/>
      <c r="BN121" s="1002"/>
      <c r="BO121" s="1002"/>
      <c r="BP121" s="1003"/>
      <c r="BQ121" s="971">
        <v>678084</v>
      </c>
      <c r="BR121" s="972"/>
      <c r="BS121" s="972"/>
      <c r="BT121" s="972"/>
      <c r="BU121" s="972"/>
      <c r="BV121" s="972">
        <v>657748</v>
      </c>
      <c r="BW121" s="972"/>
      <c r="BX121" s="972"/>
      <c r="BY121" s="972"/>
      <c r="BZ121" s="972"/>
      <c r="CA121" s="972">
        <v>615025</v>
      </c>
      <c r="CB121" s="972"/>
      <c r="CC121" s="972"/>
      <c r="CD121" s="972"/>
      <c r="CE121" s="972"/>
      <c r="CF121" s="966">
        <v>45.5</v>
      </c>
      <c r="CG121" s="967"/>
      <c r="CH121" s="967"/>
      <c r="CI121" s="967"/>
      <c r="CJ121" s="967"/>
      <c r="CK121" s="1062"/>
      <c r="CL121" s="1063"/>
      <c r="CM121" s="1063"/>
      <c r="CN121" s="1063"/>
      <c r="CO121" s="1064"/>
      <c r="CP121" s="1072" t="s">
        <v>472</v>
      </c>
      <c r="CQ121" s="1073"/>
      <c r="CR121" s="1073"/>
      <c r="CS121" s="1073"/>
      <c r="CT121" s="1073"/>
      <c r="CU121" s="1073"/>
      <c r="CV121" s="1073"/>
      <c r="CW121" s="1073"/>
      <c r="CX121" s="1073"/>
      <c r="CY121" s="1073"/>
      <c r="CZ121" s="1073"/>
      <c r="DA121" s="1073"/>
      <c r="DB121" s="1073"/>
      <c r="DC121" s="1073"/>
      <c r="DD121" s="1073"/>
      <c r="DE121" s="1073"/>
      <c r="DF121" s="1074"/>
      <c r="DG121" s="971">
        <v>58195</v>
      </c>
      <c r="DH121" s="972"/>
      <c r="DI121" s="972"/>
      <c r="DJ121" s="972"/>
      <c r="DK121" s="972"/>
      <c r="DL121" s="972">
        <v>109904</v>
      </c>
      <c r="DM121" s="972"/>
      <c r="DN121" s="972"/>
      <c r="DO121" s="972"/>
      <c r="DP121" s="972"/>
      <c r="DQ121" s="972">
        <v>135800</v>
      </c>
      <c r="DR121" s="972"/>
      <c r="DS121" s="972"/>
      <c r="DT121" s="972"/>
      <c r="DU121" s="972"/>
      <c r="DV121" s="973">
        <v>10.1</v>
      </c>
      <c r="DW121" s="973"/>
      <c r="DX121" s="973"/>
      <c r="DY121" s="973"/>
      <c r="DZ121" s="974"/>
    </row>
    <row r="122" spans="1:130" s="246" customFormat="1" ht="26.25" customHeight="1" x14ac:dyDescent="0.15">
      <c r="A122" s="1111"/>
      <c r="B122" s="998"/>
      <c r="C122" s="968" t="s">
        <v>450</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454</v>
      </c>
      <c r="AB122" s="1011"/>
      <c r="AC122" s="1011"/>
      <c r="AD122" s="1011"/>
      <c r="AE122" s="1012"/>
      <c r="AF122" s="1013" t="s">
        <v>405</v>
      </c>
      <c r="AG122" s="1011"/>
      <c r="AH122" s="1011"/>
      <c r="AI122" s="1011"/>
      <c r="AJ122" s="1012"/>
      <c r="AK122" s="1013" t="s">
        <v>431</v>
      </c>
      <c r="AL122" s="1011"/>
      <c r="AM122" s="1011"/>
      <c r="AN122" s="1011"/>
      <c r="AO122" s="1012"/>
      <c r="AP122" s="1014" t="s">
        <v>461</v>
      </c>
      <c r="AQ122" s="1015"/>
      <c r="AR122" s="1015"/>
      <c r="AS122" s="1015"/>
      <c r="AT122" s="1016"/>
      <c r="AU122" s="1044"/>
      <c r="AV122" s="1045"/>
      <c r="AW122" s="1045"/>
      <c r="AX122" s="1045"/>
      <c r="AY122" s="1046"/>
      <c r="AZ122" s="1026" t="s">
        <v>473</v>
      </c>
      <c r="BA122" s="1017"/>
      <c r="BB122" s="1017"/>
      <c r="BC122" s="1017"/>
      <c r="BD122" s="1017"/>
      <c r="BE122" s="1017"/>
      <c r="BF122" s="1017"/>
      <c r="BG122" s="1017"/>
      <c r="BH122" s="1017"/>
      <c r="BI122" s="1017"/>
      <c r="BJ122" s="1017"/>
      <c r="BK122" s="1017"/>
      <c r="BL122" s="1017"/>
      <c r="BM122" s="1017"/>
      <c r="BN122" s="1017"/>
      <c r="BO122" s="1017"/>
      <c r="BP122" s="1018"/>
      <c r="BQ122" s="1049">
        <v>2695178</v>
      </c>
      <c r="BR122" s="1050"/>
      <c r="BS122" s="1050"/>
      <c r="BT122" s="1050"/>
      <c r="BU122" s="1050"/>
      <c r="BV122" s="1050">
        <v>2965679</v>
      </c>
      <c r="BW122" s="1050"/>
      <c r="BX122" s="1050"/>
      <c r="BY122" s="1050"/>
      <c r="BZ122" s="1050"/>
      <c r="CA122" s="1050">
        <v>3125888</v>
      </c>
      <c r="CB122" s="1050"/>
      <c r="CC122" s="1050"/>
      <c r="CD122" s="1050"/>
      <c r="CE122" s="1050"/>
      <c r="CF122" s="1070">
        <v>231.5</v>
      </c>
      <c r="CG122" s="1071"/>
      <c r="CH122" s="1071"/>
      <c r="CI122" s="1071"/>
      <c r="CJ122" s="1071"/>
      <c r="CK122" s="1062"/>
      <c r="CL122" s="1063"/>
      <c r="CM122" s="1063"/>
      <c r="CN122" s="1063"/>
      <c r="CO122" s="1064"/>
      <c r="CP122" s="1072" t="s">
        <v>474</v>
      </c>
      <c r="CQ122" s="1073"/>
      <c r="CR122" s="1073"/>
      <c r="CS122" s="1073"/>
      <c r="CT122" s="1073"/>
      <c r="CU122" s="1073"/>
      <c r="CV122" s="1073"/>
      <c r="CW122" s="1073"/>
      <c r="CX122" s="1073"/>
      <c r="CY122" s="1073"/>
      <c r="CZ122" s="1073"/>
      <c r="DA122" s="1073"/>
      <c r="DB122" s="1073"/>
      <c r="DC122" s="1073"/>
      <c r="DD122" s="1073"/>
      <c r="DE122" s="1073"/>
      <c r="DF122" s="1074"/>
      <c r="DG122" s="971" t="s">
        <v>431</v>
      </c>
      <c r="DH122" s="972"/>
      <c r="DI122" s="972"/>
      <c r="DJ122" s="972"/>
      <c r="DK122" s="972"/>
      <c r="DL122" s="972" t="s">
        <v>431</v>
      </c>
      <c r="DM122" s="972"/>
      <c r="DN122" s="972"/>
      <c r="DO122" s="972"/>
      <c r="DP122" s="972"/>
      <c r="DQ122" s="972" t="s">
        <v>431</v>
      </c>
      <c r="DR122" s="972"/>
      <c r="DS122" s="972"/>
      <c r="DT122" s="972"/>
      <c r="DU122" s="972"/>
      <c r="DV122" s="973" t="s">
        <v>431</v>
      </c>
      <c r="DW122" s="973"/>
      <c r="DX122" s="973"/>
      <c r="DY122" s="973"/>
      <c r="DZ122" s="974"/>
    </row>
    <row r="123" spans="1:130" s="246" customFormat="1" ht="26.25" customHeight="1" x14ac:dyDescent="0.15">
      <c r="A123" s="1111"/>
      <c r="B123" s="998"/>
      <c r="C123" s="968" t="s">
        <v>457</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431</v>
      </c>
      <c r="AB123" s="1011"/>
      <c r="AC123" s="1011"/>
      <c r="AD123" s="1011"/>
      <c r="AE123" s="1012"/>
      <c r="AF123" s="1013" t="s">
        <v>431</v>
      </c>
      <c r="AG123" s="1011"/>
      <c r="AH123" s="1011"/>
      <c r="AI123" s="1011"/>
      <c r="AJ123" s="1012"/>
      <c r="AK123" s="1013" t="s">
        <v>447</v>
      </c>
      <c r="AL123" s="1011"/>
      <c r="AM123" s="1011"/>
      <c r="AN123" s="1011"/>
      <c r="AO123" s="1012"/>
      <c r="AP123" s="1014" t="s">
        <v>461</v>
      </c>
      <c r="AQ123" s="1015"/>
      <c r="AR123" s="1015"/>
      <c r="AS123" s="1015"/>
      <c r="AT123" s="1016"/>
      <c r="AU123" s="1047"/>
      <c r="AV123" s="1048"/>
      <c r="AW123" s="1048"/>
      <c r="AX123" s="1048"/>
      <c r="AY123" s="1048"/>
      <c r="AZ123" s="277" t="s">
        <v>183</v>
      </c>
      <c r="BA123" s="277"/>
      <c r="BB123" s="277"/>
      <c r="BC123" s="277"/>
      <c r="BD123" s="277"/>
      <c r="BE123" s="277"/>
      <c r="BF123" s="277"/>
      <c r="BG123" s="277"/>
      <c r="BH123" s="277"/>
      <c r="BI123" s="277"/>
      <c r="BJ123" s="277"/>
      <c r="BK123" s="277"/>
      <c r="BL123" s="277"/>
      <c r="BM123" s="277"/>
      <c r="BN123" s="277"/>
      <c r="BO123" s="1027" t="s">
        <v>475</v>
      </c>
      <c r="BP123" s="1058"/>
      <c r="BQ123" s="1117">
        <v>5043350</v>
      </c>
      <c r="BR123" s="1118"/>
      <c r="BS123" s="1118"/>
      <c r="BT123" s="1118"/>
      <c r="BU123" s="1118"/>
      <c r="BV123" s="1118">
        <v>5060111</v>
      </c>
      <c r="BW123" s="1118"/>
      <c r="BX123" s="1118"/>
      <c r="BY123" s="1118"/>
      <c r="BZ123" s="1118"/>
      <c r="CA123" s="1118">
        <v>5100315</v>
      </c>
      <c r="CB123" s="1118"/>
      <c r="CC123" s="1118"/>
      <c r="CD123" s="1118"/>
      <c r="CE123" s="1118"/>
      <c r="CF123" s="1051"/>
      <c r="CG123" s="1052"/>
      <c r="CH123" s="1052"/>
      <c r="CI123" s="1052"/>
      <c r="CJ123" s="1053"/>
      <c r="CK123" s="1062"/>
      <c r="CL123" s="1063"/>
      <c r="CM123" s="1063"/>
      <c r="CN123" s="1063"/>
      <c r="CO123" s="1064"/>
      <c r="CP123" s="1072" t="s">
        <v>476</v>
      </c>
      <c r="CQ123" s="1073"/>
      <c r="CR123" s="1073"/>
      <c r="CS123" s="1073"/>
      <c r="CT123" s="1073"/>
      <c r="CU123" s="1073"/>
      <c r="CV123" s="1073"/>
      <c r="CW123" s="1073"/>
      <c r="CX123" s="1073"/>
      <c r="CY123" s="1073"/>
      <c r="CZ123" s="1073"/>
      <c r="DA123" s="1073"/>
      <c r="DB123" s="1073"/>
      <c r="DC123" s="1073"/>
      <c r="DD123" s="1073"/>
      <c r="DE123" s="1073"/>
      <c r="DF123" s="1074"/>
      <c r="DG123" s="1010" t="s">
        <v>447</v>
      </c>
      <c r="DH123" s="1011"/>
      <c r="DI123" s="1011"/>
      <c r="DJ123" s="1011"/>
      <c r="DK123" s="1012"/>
      <c r="DL123" s="1013" t="s">
        <v>447</v>
      </c>
      <c r="DM123" s="1011"/>
      <c r="DN123" s="1011"/>
      <c r="DO123" s="1011"/>
      <c r="DP123" s="1012"/>
      <c r="DQ123" s="1013" t="s">
        <v>447</v>
      </c>
      <c r="DR123" s="1011"/>
      <c r="DS123" s="1011"/>
      <c r="DT123" s="1011"/>
      <c r="DU123" s="1012"/>
      <c r="DV123" s="1014" t="s">
        <v>447</v>
      </c>
      <c r="DW123" s="1015"/>
      <c r="DX123" s="1015"/>
      <c r="DY123" s="1015"/>
      <c r="DZ123" s="1016"/>
    </row>
    <row r="124" spans="1:130" s="246" customFormat="1" ht="26.25" customHeight="1" thickBot="1" x14ac:dyDescent="0.2">
      <c r="A124" s="1111"/>
      <c r="B124" s="998"/>
      <c r="C124" s="968" t="s">
        <v>460</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447</v>
      </c>
      <c r="AB124" s="1011"/>
      <c r="AC124" s="1011"/>
      <c r="AD124" s="1011"/>
      <c r="AE124" s="1012"/>
      <c r="AF124" s="1013" t="s">
        <v>431</v>
      </c>
      <c r="AG124" s="1011"/>
      <c r="AH124" s="1011"/>
      <c r="AI124" s="1011"/>
      <c r="AJ124" s="1012"/>
      <c r="AK124" s="1013" t="s">
        <v>447</v>
      </c>
      <c r="AL124" s="1011"/>
      <c r="AM124" s="1011"/>
      <c r="AN124" s="1011"/>
      <c r="AO124" s="1012"/>
      <c r="AP124" s="1014" t="s">
        <v>447</v>
      </c>
      <c r="AQ124" s="1015"/>
      <c r="AR124" s="1015"/>
      <c r="AS124" s="1015"/>
      <c r="AT124" s="1016"/>
      <c r="AU124" s="1113" t="s">
        <v>477</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447</v>
      </c>
      <c r="BR124" s="1080"/>
      <c r="BS124" s="1080"/>
      <c r="BT124" s="1080"/>
      <c r="BU124" s="1080"/>
      <c r="BV124" s="1080">
        <v>1.7</v>
      </c>
      <c r="BW124" s="1080"/>
      <c r="BX124" s="1080"/>
      <c r="BY124" s="1080"/>
      <c r="BZ124" s="1080"/>
      <c r="CA124" s="1080">
        <v>10.7</v>
      </c>
      <c r="CB124" s="1080"/>
      <c r="CC124" s="1080"/>
      <c r="CD124" s="1080"/>
      <c r="CE124" s="1080"/>
      <c r="CF124" s="1081"/>
      <c r="CG124" s="1082"/>
      <c r="CH124" s="1082"/>
      <c r="CI124" s="1082"/>
      <c r="CJ124" s="1083"/>
      <c r="CK124" s="1065"/>
      <c r="CL124" s="1065"/>
      <c r="CM124" s="1065"/>
      <c r="CN124" s="1065"/>
      <c r="CO124" s="1066"/>
      <c r="CP124" s="1072" t="s">
        <v>478</v>
      </c>
      <c r="CQ124" s="1073"/>
      <c r="CR124" s="1073"/>
      <c r="CS124" s="1073"/>
      <c r="CT124" s="1073"/>
      <c r="CU124" s="1073"/>
      <c r="CV124" s="1073"/>
      <c r="CW124" s="1073"/>
      <c r="CX124" s="1073"/>
      <c r="CY124" s="1073"/>
      <c r="CZ124" s="1073"/>
      <c r="DA124" s="1073"/>
      <c r="DB124" s="1073"/>
      <c r="DC124" s="1073"/>
      <c r="DD124" s="1073"/>
      <c r="DE124" s="1073"/>
      <c r="DF124" s="1074"/>
      <c r="DG124" s="1057" t="s">
        <v>479</v>
      </c>
      <c r="DH124" s="1036"/>
      <c r="DI124" s="1036"/>
      <c r="DJ124" s="1036"/>
      <c r="DK124" s="1037"/>
      <c r="DL124" s="1035" t="s">
        <v>480</v>
      </c>
      <c r="DM124" s="1036"/>
      <c r="DN124" s="1036"/>
      <c r="DO124" s="1036"/>
      <c r="DP124" s="1037"/>
      <c r="DQ124" s="1035" t="s">
        <v>481</v>
      </c>
      <c r="DR124" s="1036"/>
      <c r="DS124" s="1036"/>
      <c r="DT124" s="1036"/>
      <c r="DU124" s="1037"/>
      <c r="DV124" s="1038" t="s">
        <v>482</v>
      </c>
      <c r="DW124" s="1039"/>
      <c r="DX124" s="1039"/>
      <c r="DY124" s="1039"/>
      <c r="DZ124" s="1040"/>
    </row>
    <row r="125" spans="1:130" s="246" customFormat="1" ht="26.25" customHeight="1" x14ac:dyDescent="0.15">
      <c r="A125" s="1111"/>
      <c r="B125" s="998"/>
      <c r="C125" s="968" t="s">
        <v>463</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483</v>
      </c>
      <c r="AB125" s="1011"/>
      <c r="AC125" s="1011"/>
      <c r="AD125" s="1011"/>
      <c r="AE125" s="1012"/>
      <c r="AF125" s="1013" t="s">
        <v>484</v>
      </c>
      <c r="AG125" s="1011"/>
      <c r="AH125" s="1011"/>
      <c r="AI125" s="1011"/>
      <c r="AJ125" s="1012"/>
      <c r="AK125" s="1013" t="s">
        <v>481</v>
      </c>
      <c r="AL125" s="1011"/>
      <c r="AM125" s="1011"/>
      <c r="AN125" s="1011"/>
      <c r="AO125" s="1012"/>
      <c r="AP125" s="1014" t="s">
        <v>481</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485</v>
      </c>
      <c r="CL125" s="1060"/>
      <c r="CM125" s="1060"/>
      <c r="CN125" s="1060"/>
      <c r="CO125" s="1061"/>
      <c r="CP125" s="992" t="s">
        <v>486</v>
      </c>
      <c r="CQ125" s="941"/>
      <c r="CR125" s="941"/>
      <c r="CS125" s="941"/>
      <c r="CT125" s="941"/>
      <c r="CU125" s="941"/>
      <c r="CV125" s="941"/>
      <c r="CW125" s="941"/>
      <c r="CX125" s="941"/>
      <c r="CY125" s="941"/>
      <c r="CZ125" s="941"/>
      <c r="DA125" s="941"/>
      <c r="DB125" s="941"/>
      <c r="DC125" s="941"/>
      <c r="DD125" s="941"/>
      <c r="DE125" s="941"/>
      <c r="DF125" s="942"/>
      <c r="DG125" s="978" t="s">
        <v>484</v>
      </c>
      <c r="DH125" s="979"/>
      <c r="DI125" s="979"/>
      <c r="DJ125" s="979"/>
      <c r="DK125" s="979"/>
      <c r="DL125" s="979" t="s">
        <v>482</v>
      </c>
      <c r="DM125" s="979"/>
      <c r="DN125" s="979"/>
      <c r="DO125" s="979"/>
      <c r="DP125" s="979"/>
      <c r="DQ125" s="979" t="s">
        <v>481</v>
      </c>
      <c r="DR125" s="979"/>
      <c r="DS125" s="979"/>
      <c r="DT125" s="979"/>
      <c r="DU125" s="979"/>
      <c r="DV125" s="980" t="s">
        <v>479</v>
      </c>
      <c r="DW125" s="980"/>
      <c r="DX125" s="980"/>
      <c r="DY125" s="980"/>
      <c r="DZ125" s="981"/>
    </row>
    <row r="126" spans="1:130" s="246" customFormat="1" ht="26.25" customHeight="1" thickBot="1" x14ac:dyDescent="0.2">
      <c r="A126" s="1111"/>
      <c r="B126" s="998"/>
      <c r="C126" s="968" t="s">
        <v>465</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2967</v>
      </c>
      <c r="AB126" s="1011"/>
      <c r="AC126" s="1011"/>
      <c r="AD126" s="1011"/>
      <c r="AE126" s="1012"/>
      <c r="AF126" s="1013">
        <v>1462</v>
      </c>
      <c r="AG126" s="1011"/>
      <c r="AH126" s="1011"/>
      <c r="AI126" s="1011"/>
      <c r="AJ126" s="1012"/>
      <c r="AK126" s="1013">
        <v>1456</v>
      </c>
      <c r="AL126" s="1011"/>
      <c r="AM126" s="1011"/>
      <c r="AN126" s="1011"/>
      <c r="AO126" s="1012"/>
      <c r="AP126" s="1014">
        <v>0.1</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487</v>
      </c>
      <c r="CQ126" s="1002"/>
      <c r="CR126" s="1002"/>
      <c r="CS126" s="1002"/>
      <c r="CT126" s="1002"/>
      <c r="CU126" s="1002"/>
      <c r="CV126" s="1002"/>
      <c r="CW126" s="1002"/>
      <c r="CX126" s="1002"/>
      <c r="CY126" s="1002"/>
      <c r="CZ126" s="1002"/>
      <c r="DA126" s="1002"/>
      <c r="DB126" s="1002"/>
      <c r="DC126" s="1002"/>
      <c r="DD126" s="1002"/>
      <c r="DE126" s="1002"/>
      <c r="DF126" s="1003"/>
      <c r="DG126" s="971" t="s">
        <v>484</v>
      </c>
      <c r="DH126" s="972"/>
      <c r="DI126" s="972"/>
      <c r="DJ126" s="972"/>
      <c r="DK126" s="972"/>
      <c r="DL126" s="972" t="s">
        <v>482</v>
      </c>
      <c r="DM126" s="972"/>
      <c r="DN126" s="972"/>
      <c r="DO126" s="972"/>
      <c r="DP126" s="972"/>
      <c r="DQ126" s="972" t="s">
        <v>483</v>
      </c>
      <c r="DR126" s="972"/>
      <c r="DS126" s="972"/>
      <c r="DT126" s="972"/>
      <c r="DU126" s="972"/>
      <c r="DV126" s="973" t="s">
        <v>488</v>
      </c>
      <c r="DW126" s="973"/>
      <c r="DX126" s="973"/>
      <c r="DY126" s="973"/>
      <c r="DZ126" s="974"/>
    </row>
    <row r="127" spans="1:130" s="246" customFormat="1" ht="26.25" customHeight="1" x14ac:dyDescent="0.15">
      <c r="A127" s="1112"/>
      <c r="B127" s="1000"/>
      <c r="C127" s="1054" t="s">
        <v>489</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2218</v>
      </c>
      <c r="AB127" s="1011"/>
      <c r="AC127" s="1011"/>
      <c r="AD127" s="1011"/>
      <c r="AE127" s="1012"/>
      <c r="AF127" s="1013">
        <v>1946</v>
      </c>
      <c r="AG127" s="1011"/>
      <c r="AH127" s="1011"/>
      <c r="AI127" s="1011"/>
      <c r="AJ127" s="1012"/>
      <c r="AK127" s="1013" t="s">
        <v>482</v>
      </c>
      <c r="AL127" s="1011"/>
      <c r="AM127" s="1011"/>
      <c r="AN127" s="1011"/>
      <c r="AO127" s="1012"/>
      <c r="AP127" s="1014" t="s">
        <v>461</v>
      </c>
      <c r="AQ127" s="1015"/>
      <c r="AR127" s="1015"/>
      <c r="AS127" s="1015"/>
      <c r="AT127" s="1016"/>
      <c r="AU127" s="282"/>
      <c r="AV127" s="282"/>
      <c r="AW127" s="282"/>
      <c r="AX127" s="1084" t="s">
        <v>490</v>
      </c>
      <c r="AY127" s="1085"/>
      <c r="AZ127" s="1085"/>
      <c r="BA127" s="1085"/>
      <c r="BB127" s="1085"/>
      <c r="BC127" s="1085"/>
      <c r="BD127" s="1085"/>
      <c r="BE127" s="1086"/>
      <c r="BF127" s="1087" t="s">
        <v>491</v>
      </c>
      <c r="BG127" s="1085"/>
      <c r="BH127" s="1085"/>
      <c r="BI127" s="1085"/>
      <c r="BJ127" s="1085"/>
      <c r="BK127" s="1085"/>
      <c r="BL127" s="1086"/>
      <c r="BM127" s="1087" t="s">
        <v>492</v>
      </c>
      <c r="BN127" s="1085"/>
      <c r="BO127" s="1085"/>
      <c r="BP127" s="1085"/>
      <c r="BQ127" s="1085"/>
      <c r="BR127" s="1085"/>
      <c r="BS127" s="1086"/>
      <c r="BT127" s="1087" t="s">
        <v>493</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494</v>
      </c>
      <c r="CQ127" s="1002"/>
      <c r="CR127" s="1002"/>
      <c r="CS127" s="1002"/>
      <c r="CT127" s="1002"/>
      <c r="CU127" s="1002"/>
      <c r="CV127" s="1002"/>
      <c r="CW127" s="1002"/>
      <c r="CX127" s="1002"/>
      <c r="CY127" s="1002"/>
      <c r="CZ127" s="1002"/>
      <c r="DA127" s="1002"/>
      <c r="DB127" s="1002"/>
      <c r="DC127" s="1002"/>
      <c r="DD127" s="1002"/>
      <c r="DE127" s="1002"/>
      <c r="DF127" s="1003"/>
      <c r="DG127" s="971" t="s">
        <v>495</v>
      </c>
      <c r="DH127" s="972"/>
      <c r="DI127" s="972"/>
      <c r="DJ127" s="972"/>
      <c r="DK127" s="972"/>
      <c r="DL127" s="972" t="s">
        <v>479</v>
      </c>
      <c r="DM127" s="972"/>
      <c r="DN127" s="972"/>
      <c r="DO127" s="972"/>
      <c r="DP127" s="972"/>
      <c r="DQ127" s="972" t="s">
        <v>461</v>
      </c>
      <c r="DR127" s="972"/>
      <c r="DS127" s="972"/>
      <c r="DT127" s="972"/>
      <c r="DU127" s="972"/>
      <c r="DV127" s="973" t="s">
        <v>481</v>
      </c>
      <c r="DW127" s="973"/>
      <c r="DX127" s="973"/>
      <c r="DY127" s="973"/>
      <c r="DZ127" s="974"/>
    </row>
    <row r="128" spans="1:130" s="246" customFormat="1" ht="26.25" customHeight="1" thickBot="1" x14ac:dyDescent="0.2">
      <c r="A128" s="1095" t="s">
        <v>496</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497</v>
      </c>
      <c r="X128" s="1097"/>
      <c r="Y128" s="1097"/>
      <c r="Z128" s="1098"/>
      <c r="AA128" s="1099">
        <v>55391</v>
      </c>
      <c r="AB128" s="1100"/>
      <c r="AC128" s="1100"/>
      <c r="AD128" s="1100"/>
      <c r="AE128" s="1101"/>
      <c r="AF128" s="1102">
        <v>58352</v>
      </c>
      <c r="AG128" s="1100"/>
      <c r="AH128" s="1100"/>
      <c r="AI128" s="1100"/>
      <c r="AJ128" s="1101"/>
      <c r="AK128" s="1102">
        <v>47568</v>
      </c>
      <c r="AL128" s="1100"/>
      <c r="AM128" s="1100"/>
      <c r="AN128" s="1100"/>
      <c r="AO128" s="1101"/>
      <c r="AP128" s="1103"/>
      <c r="AQ128" s="1104"/>
      <c r="AR128" s="1104"/>
      <c r="AS128" s="1104"/>
      <c r="AT128" s="1105"/>
      <c r="AU128" s="282"/>
      <c r="AV128" s="282"/>
      <c r="AW128" s="282"/>
      <c r="AX128" s="940" t="s">
        <v>498</v>
      </c>
      <c r="AY128" s="941"/>
      <c r="AZ128" s="941"/>
      <c r="BA128" s="941"/>
      <c r="BB128" s="941"/>
      <c r="BC128" s="941"/>
      <c r="BD128" s="941"/>
      <c r="BE128" s="942"/>
      <c r="BF128" s="1106" t="s">
        <v>480</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499</v>
      </c>
      <c r="CQ128" s="1089"/>
      <c r="CR128" s="1089"/>
      <c r="CS128" s="1089"/>
      <c r="CT128" s="1089"/>
      <c r="CU128" s="1089"/>
      <c r="CV128" s="1089"/>
      <c r="CW128" s="1089"/>
      <c r="CX128" s="1089"/>
      <c r="CY128" s="1089"/>
      <c r="CZ128" s="1089"/>
      <c r="DA128" s="1089"/>
      <c r="DB128" s="1089"/>
      <c r="DC128" s="1089"/>
      <c r="DD128" s="1089"/>
      <c r="DE128" s="1089"/>
      <c r="DF128" s="1090"/>
      <c r="DG128" s="1091">
        <v>31375</v>
      </c>
      <c r="DH128" s="1092"/>
      <c r="DI128" s="1092"/>
      <c r="DJ128" s="1092"/>
      <c r="DK128" s="1092"/>
      <c r="DL128" s="1092">
        <v>23757</v>
      </c>
      <c r="DM128" s="1092"/>
      <c r="DN128" s="1092"/>
      <c r="DO128" s="1092"/>
      <c r="DP128" s="1092"/>
      <c r="DQ128" s="1092">
        <v>16008</v>
      </c>
      <c r="DR128" s="1092"/>
      <c r="DS128" s="1092"/>
      <c r="DT128" s="1092"/>
      <c r="DU128" s="1092"/>
      <c r="DV128" s="1093">
        <v>1.2</v>
      </c>
      <c r="DW128" s="1093"/>
      <c r="DX128" s="1093"/>
      <c r="DY128" s="1093"/>
      <c r="DZ128" s="1094"/>
    </row>
    <row r="129" spans="1:131" s="246" customFormat="1" ht="26.25" customHeight="1" x14ac:dyDescent="0.15">
      <c r="A129" s="982" t="s">
        <v>105</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500</v>
      </c>
      <c r="X129" s="1126"/>
      <c r="Y129" s="1126"/>
      <c r="Z129" s="1127"/>
      <c r="AA129" s="1010">
        <v>1760930</v>
      </c>
      <c r="AB129" s="1011"/>
      <c r="AC129" s="1011"/>
      <c r="AD129" s="1011"/>
      <c r="AE129" s="1012"/>
      <c r="AF129" s="1013">
        <v>1710762</v>
      </c>
      <c r="AG129" s="1011"/>
      <c r="AH129" s="1011"/>
      <c r="AI129" s="1011"/>
      <c r="AJ129" s="1012"/>
      <c r="AK129" s="1013">
        <v>1629286</v>
      </c>
      <c r="AL129" s="1011"/>
      <c r="AM129" s="1011"/>
      <c r="AN129" s="1011"/>
      <c r="AO129" s="1012"/>
      <c r="AP129" s="1128"/>
      <c r="AQ129" s="1129"/>
      <c r="AR129" s="1129"/>
      <c r="AS129" s="1129"/>
      <c r="AT129" s="1130"/>
      <c r="AU129" s="284"/>
      <c r="AV129" s="284"/>
      <c r="AW129" s="284"/>
      <c r="AX129" s="1119" t="s">
        <v>501</v>
      </c>
      <c r="AY129" s="1002"/>
      <c r="AZ129" s="1002"/>
      <c r="BA129" s="1002"/>
      <c r="BB129" s="1002"/>
      <c r="BC129" s="1002"/>
      <c r="BD129" s="1002"/>
      <c r="BE129" s="1003"/>
      <c r="BF129" s="1120" t="s">
        <v>480</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502</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503</v>
      </c>
      <c r="X130" s="1126"/>
      <c r="Y130" s="1126"/>
      <c r="Z130" s="1127"/>
      <c r="AA130" s="1010">
        <v>300529</v>
      </c>
      <c r="AB130" s="1011"/>
      <c r="AC130" s="1011"/>
      <c r="AD130" s="1011"/>
      <c r="AE130" s="1012"/>
      <c r="AF130" s="1013">
        <v>307046</v>
      </c>
      <c r="AG130" s="1011"/>
      <c r="AH130" s="1011"/>
      <c r="AI130" s="1011"/>
      <c r="AJ130" s="1012"/>
      <c r="AK130" s="1013">
        <v>278889</v>
      </c>
      <c r="AL130" s="1011"/>
      <c r="AM130" s="1011"/>
      <c r="AN130" s="1011"/>
      <c r="AO130" s="1012"/>
      <c r="AP130" s="1128"/>
      <c r="AQ130" s="1129"/>
      <c r="AR130" s="1129"/>
      <c r="AS130" s="1129"/>
      <c r="AT130" s="1130"/>
      <c r="AU130" s="284"/>
      <c r="AV130" s="284"/>
      <c r="AW130" s="284"/>
      <c r="AX130" s="1119" t="s">
        <v>504</v>
      </c>
      <c r="AY130" s="1002"/>
      <c r="AZ130" s="1002"/>
      <c r="BA130" s="1002"/>
      <c r="BB130" s="1002"/>
      <c r="BC130" s="1002"/>
      <c r="BD130" s="1002"/>
      <c r="BE130" s="1003"/>
      <c r="BF130" s="1156">
        <v>9.5</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505</v>
      </c>
      <c r="X131" s="1164"/>
      <c r="Y131" s="1164"/>
      <c r="Z131" s="1165"/>
      <c r="AA131" s="1057">
        <v>1460401</v>
      </c>
      <c r="AB131" s="1036"/>
      <c r="AC131" s="1036"/>
      <c r="AD131" s="1036"/>
      <c r="AE131" s="1037"/>
      <c r="AF131" s="1035">
        <v>1403716</v>
      </c>
      <c r="AG131" s="1036"/>
      <c r="AH131" s="1036"/>
      <c r="AI131" s="1036"/>
      <c r="AJ131" s="1037"/>
      <c r="AK131" s="1035">
        <v>1350397</v>
      </c>
      <c r="AL131" s="1036"/>
      <c r="AM131" s="1036"/>
      <c r="AN131" s="1036"/>
      <c r="AO131" s="1037"/>
      <c r="AP131" s="1166"/>
      <c r="AQ131" s="1167"/>
      <c r="AR131" s="1167"/>
      <c r="AS131" s="1167"/>
      <c r="AT131" s="1168"/>
      <c r="AU131" s="284"/>
      <c r="AV131" s="284"/>
      <c r="AW131" s="284"/>
      <c r="AX131" s="1138" t="s">
        <v>506</v>
      </c>
      <c r="AY131" s="1089"/>
      <c r="AZ131" s="1089"/>
      <c r="BA131" s="1089"/>
      <c r="BB131" s="1089"/>
      <c r="BC131" s="1089"/>
      <c r="BD131" s="1089"/>
      <c r="BE131" s="1090"/>
      <c r="BF131" s="1139">
        <v>10.7</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507</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508</v>
      </c>
      <c r="W132" s="1149"/>
      <c r="X132" s="1149"/>
      <c r="Y132" s="1149"/>
      <c r="Z132" s="1150"/>
      <c r="AA132" s="1151">
        <v>8.3882440509999991</v>
      </c>
      <c r="AB132" s="1152"/>
      <c r="AC132" s="1152"/>
      <c r="AD132" s="1152"/>
      <c r="AE132" s="1153"/>
      <c r="AF132" s="1154">
        <v>9.9481661530000007</v>
      </c>
      <c r="AG132" s="1152"/>
      <c r="AH132" s="1152"/>
      <c r="AI132" s="1152"/>
      <c r="AJ132" s="1153"/>
      <c r="AK132" s="1154">
        <v>10.43174711</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509</v>
      </c>
      <c r="W133" s="1132"/>
      <c r="X133" s="1132"/>
      <c r="Y133" s="1132"/>
      <c r="Z133" s="1133"/>
      <c r="AA133" s="1134">
        <v>8.4</v>
      </c>
      <c r="AB133" s="1135"/>
      <c r="AC133" s="1135"/>
      <c r="AD133" s="1135"/>
      <c r="AE133" s="1136"/>
      <c r="AF133" s="1134">
        <v>8.5</v>
      </c>
      <c r="AG133" s="1135"/>
      <c r="AH133" s="1135"/>
      <c r="AI133" s="1135"/>
      <c r="AJ133" s="1136"/>
      <c r="AK133" s="1134">
        <v>9.5</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9yAJwMrM/r52J2D59oeJoHCaQhAkYhA7F5++bui0k1LxVGBLVt0PqRpd+HdWeQ+S/h9mwWrEGfrjbqe1IRSaZQ==" saltValue="xZhYPLr9c7FK5822JwOH4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rPNBk27Cf+pkF6X7Putt41nUZKp4eegFwc1HTlDs/3cZQ/+QAeTC8R6BQIuSxpHoIofPj9+hXAdlcDfveqUZQ==" saltValue="YwPSoDQ0AcDPJkh9wLFzx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9QaBFdEQdkJ2kUMOGNyugTXFtt1S32cZqp2Pxiu36+xg9qRZnMFyT6h912irZVOABR3NHVJO9hzDdIabFhEYnA==" saltValue="NDc+UmvrlTTgh+8DnMxlt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513</v>
      </c>
      <c r="AP7" s="303"/>
      <c r="AQ7" s="304" t="s">
        <v>514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515</v>
      </c>
      <c r="AQ8" s="310" t="s">
        <v>516</v>
      </c>
      <c r="AR8" s="311" t="s">
        <v>517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518</v>
      </c>
      <c r="AL9" s="1175"/>
      <c r="AM9" s="1175"/>
      <c r="AN9" s="1176"/>
      <c r="AO9" s="312">
        <v>494552</v>
      </c>
      <c r="AP9" s="312">
        <v>264749</v>
      </c>
      <c r="AQ9" s="313">
        <v>190701</v>
      </c>
      <c r="AR9" s="314">
        <v>38.799999999999997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519</v>
      </c>
      <c r="AL10" s="1175"/>
      <c r="AM10" s="1175"/>
      <c r="AN10" s="1176"/>
      <c r="AO10" s="315">
        <v>31457</v>
      </c>
      <c r="AP10" s="315">
        <v>16840</v>
      </c>
      <c r="AQ10" s="316">
        <v>22807</v>
      </c>
      <c r="AR10" s="317">
        <v>-26.2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520</v>
      </c>
      <c r="AL11" s="1175"/>
      <c r="AM11" s="1175"/>
      <c r="AN11" s="1176"/>
      <c r="AO11" s="315">
        <v>60611</v>
      </c>
      <c r="AP11" s="315">
        <v>32447</v>
      </c>
      <c r="AQ11" s="316">
        <v>29822</v>
      </c>
      <c r="AR11" s="317">
        <v>8.8000000000000007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521</v>
      </c>
      <c r="AL12" s="1175"/>
      <c r="AM12" s="1175"/>
      <c r="AN12" s="1176"/>
      <c r="AO12" s="315" t="s">
        <v>522</v>
      </c>
      <c r="AP12" s="315" t="s">
        <v>522</v>
      </c>
      <c r="AQ12" s="316">
        <v>3258</v>
      </c>
      <c r="AR12" s="317" t="s">
        <v>522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523</v>
      </c>
      <c r="AL13" s="1175"/>
      <c r="AM13" s="1175"/>
      <c r="AN13" s="1176"/>
      <c r="AO13" s="315" t="s">
        <v>522</v>
      </c>
      <c r="AP13" s="315" t="s">
        <v>522</v>
      </c>
      <c r="AQ13" s="316">
        <v>24</v>
      </c>
      <c r="AR13" s="317" t="s">
        <v>522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524</v>
      </c>
      <c r="AL14" s="1175"/>
      <c r="AM14" s="1175"/>
      <c r="AN14" s="1176"/>
      <c r="AO14" s="315">
        <v>24565</v>
      </c>
      <c r="AP14" s="315">
        <v>13150</v>
      </c>
      <c r="AQ14" s="316">
        <v>10094</v>
      </c>
      <c r="AR14" s="317">
        <v>30.3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525</v>
      </c>
      <c r="AL15" s="1175"/>
      <c r="AM15" s="1175"/>
      <c r="AN15" s="1176"/>
      <c r="AO15" s="315">
        <v>12163</v>
      </c>
      <c r="AP15" s="315">
        <v>6511</v>
      </c>
      <c r="AQ15" s="316">
        <v>4017</v>
      </c>
      <c r="AR15" s="317">
        <v>62.1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526</v>
      </c>
      <c r="AL16" s="1178"/>
      <c r="AM16" s="1178"/>
      <c r="AN16" s="1179"/>
      <c r="AO16" s="315">
        <v>-42777</v>
      </c>
      <c r="AP16" s="315">
        <v>-22900</v>
      </c>
      <c r="AQ16" s="316">
        <v>-17771</v>
      </c>
      <c r="AR16" s="317">
        <v>28.9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183</v>
      </c>
      <c r="AL17" s="1178"/>
      <c r="AM17" s="1178"/>
      <c r="AN17" s="1179"/>
      <c r="AO17" s="315">
        <v>580571</v>
      </c>
      <c r="AP17" s="315">
        <v>310798</v>
      </c>
      <c r="AQ17" s="316">
        <v>242952</v>
      </c>
      <c r="AR17" s="317">
        <v>27.9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528</v>
      </c>
      <c r="AP20" s="323" t="s">
        <v>529</v>
      </c>
      <c r="AQ20" s="324" t="s">
        <v>530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531</v>
      </c>
      <c r="AL21" s="1170"/>
      <c r="AM21" s="1170"/>
      <c r="AN21" s="1171"/>
      <c r="AO21" s="327">
        <v>26.77</v>
      </c>
      <c r="AP21" s="328">
        <v>21.84</v>
      </c>
      <c r="AQ21" s="329">
        <v>4.93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532</v>
      </c>
      <c r="AL22" s="1170"/>
      <c r="AM22" s="1170"/>
      <c r="AN22" s="1171"/>
      <c r="AO22" s="332">
        <v>99</v>
      </c>
      <c r="AP22" s="333">
        <v>95.6</v>
      </c>
      <c r="AQ22" s="334">
        <v>3.4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513</v>
      </c>
      <c r="AP30" s="303"/>
      <c r="AQ30" s="304" t="s">
        <v>514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515</v>
      </c>
      <c r="AQ31" s="310" t="s">
        <v>516</v>
      </c>
      <c r="AR31" s="311" t="s">
        <v>517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536</v>
      </c>
      <c r="AL32" s="1186"/>
      <c r="AM32" s="1186"/>
      <c r="AN32" s="1187"/>
      <c r="AO32" s="342">
        <v>415998</v>
      </c>
      <c r="AP32" s="342">
        <v>222697</v>
      </c>
      <c r="AQ32" s="343">
        <v>136235</v>
      </c>
      <c r="AR32" s="344">
        <v>63.5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537</v>
      </c>
      <c r="AL33" s="1186"/>
      <c r="AM33" s="1186"/>
      <c r="AN33" s="1187"/>
      <c r="AO33" s="342" t="s">
        <v>522</v>
      </c>
      <c r="AP33" s="342" t="s">
        <v>522</v>
      </c>
      <c r="AQ33" s="343" t="s">
        <v>522</v>
      </c>
      <c r="AR33" s="344" t="s">
        <v>522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538</v>
      </c>
      <c r="AL34" s="1186"/>
      <c r="AM34" s="1186"/>
      <c r="AN34" s="1187"/>
      <c r="AO34" s="342" t="s">
        <v>522</v>
      </c>
      <c r="AP34" s="342" t="s">
        <v>522</v>
      </c>
      <c r="AQ34" s="343">
        <v>5</v>
      </c>
      <c r="AR34" s="344" t="s">
        <v>522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539</v>
      </c>
      <c r="AL35" s="1186"/>
      <c r="AM35" s="1186"/>
      <c r="AN35" s="1187"/>
      <c r="AO35" s="342">
        <v>47251</v>
      </c>
      <c r="AP35" s="342">
        <v>25295</v>
      </c>
      <c r="AQ35" s="343">
        <v>32688</v>
      </c>
      <c r="AR35" s="344">
        <v>-22.6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540</v>
      </c>
      <c r="AL36" s="1186"/>
      <c r="AM36" s="1186"/>
      <c r="AN36" s="1187"/>
      <c r="AO36" s="342">
        <v>2106</v>
      </c>
      <c r="AP36" s="342">
        <v>1127</v>
      </c>
      <c r="AQ36" s="343">
        <v>4188</v>
      </c>
      <c r="AR36" s="344">
        <v>-73.099999999999994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541</v>
      </c>
      <c r="AL37" s="1186"/>
      <c r="AM37" s="1186"/>
      <c r="AN37" s="1187"/>
      <c r="AO37" s="342">
        <v>1456</v>
      </c>
      <c r="AP37" s="342">
        <v>779</v>
      </c>
      <c r="AQ37" s="343">
        <v>1212</v>
      </c>
      <c r="AR37" s="344">
        <v>-35.700000000000003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542</v>
      </c>
      <c r="AL38" s="1189"/>
      <c r="AM38" s="1189"/>
      <c r="AN38" s="1190"/>
      <c r="AO38" s="345">
        <v>516</v>
      </c>
      <c r="AP38" s="345">
        <v>276</v>
      </c>
      <c r="AQ38" s="346">
        <v>25</v>
      </c>
      <c r="AR38" s="334">
        <v>1004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543</v>
      </c>
      <c r="AL39" s="1189"/>
      <c r="AM39" s="1189"/>
      <c r="AN39" s="1190"/>
      <c r="AO39" s="342">
        <v>-47568</v>
      </c>
      <c r="AP39" s="342">
        <v>-25465</v>
      </c>
      <c r="AQ39" s="343">
        <v>-7598</v>
      </c>
      <c r="AR39" s="344">
        <v>235.2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544</v>
      </c>
      <c r="AL40" s="1186"/>
      <c r="AM40" s="1186"/>
      <c r="AN40" s="1187"/>
      <c r="AO40" s="342">
        <v>-278889</v>
      </c>
      <c r="AP40" s="342">
        <v>-149298</v>
      </c>
      <c r="AQ40" s="343">
        <v>-123844</v>
      </c>
      <c r="AR40" s="344">
        <v>20.6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294</v>
      </c>
      <c r="AL41" s="1192"/>
      <c r="AM41" s="1192"/>
      <c r="AN41" s="1193"/>
      <c r="AO41" s="342">
        <v>140870</v>
      </c>
      <c r="AP41" s="342">
        <v>75412</v>
      </c>
      <c r="AQ41" s="343">
        <v>42911</v>
      </c>
      <c r="AR41" s="344">
        <v>75.7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513</v>
      </c>
      <c r="AN49" s="1182" t="s">
        <v>548</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549</v>
      </c>
      <c r="AO50" s="359" t="s">
        <v>550</v>
      </c>
      <c r="AP50" s="360" t="s">
        <v>551</v>
      </c>
      <c r="AQ50" s="361" t="s">
        <v>552</v>
      </c>
      <c r="AR50" s="362" t="s">
        <v>553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554</v>
      </c>
      <c r="AL51" s="355"/>
      <c r="AM51" s="363">
        <v>686673</v>
      </c>
      <c r="AN51" s="364">
        <v>336439</v>
      </c>
      <c r="AO51" s="365">
        <v>-23.4</v>
      </c>
      <c r="AP51" s="366">
        <v>333013</v>
      </c>
      <c r="AQ51" s="367">
        <v>5.3</v>
      </c>
      <c r="AR51" s="368">
        <v>-28.7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555</v>
      </c>
      <c r="AM52" s="371">
        <v>324872</v>
      </c>
      <c r="AN52" s="372">
        <v>159173</v>
      </c>
      <c r="AO52" s="373">
        <v>-12.7</v>
      </c>
      <c r="AP52" s="374">
        <v>126732</v>
      </c>
      <c r="AQ52" s="375">
        <v>19.100000000000001</v>
      </c>
      <c r="AR52" s="376">
        <v>-31.8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556</v>
      </c>
      <c r="AL53" s="355"/>
      <c r="AM53" s="363">
        <v>638684</v>
      </c>
      <c r="AN53" s="364">
        <v>320142</v>
      </c>
      <c r="AO53" s="365">
        <v>-4.8</v>
      </c>
      <c r="AP53" s="366">
        <v>280458</v>
      </c>
      <c r="AQ53" s="367">
        <v>-15.8</v>
      </c>
      <c r="AR53" s="368">
        <v>11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555</v>
      </c>
      <c r="AM54" s="371">
        <v>331853</v>
      </c>
      <c r="AN54" s="372">
        <v>166342</v>
      </c>
      <c r="AO54" s="373">
        <v>4.5</v>
      </c>
      <c r="AP54" s="374">
        <v>127286</v>
      </c>
      <c r="AQ54" s="375">
        <v>0.4</v>
      </c>
      <c r="AR54" s="376">
        <v>4.0999999999999996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557</v>
      </c>
      <c r="AL55" s="355"/>
      <c r="AM55" s="363">
        <v>819138</v>
      </c>
      <c r="AN55" s="364">
        <v>417714</v>
      </c>
      <c r="AO55" s="365">
        <v>30.5</v>
      </c>
      <c r="AP55" s="366">
        <v>291945</v>
      </c>
      <c r="AQ55" s="367">
        <v>4.0999999999999996</v>
      </c>
      <c r="AR55" s="368">
        <v>26.4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555</v>
      </c>
      <c r="AM56" s="371">
        <v>452826</v>
      </c>
      <c r="AN56" s="372">
        <v>230916</v>
      </c>
      <c r="AO56" s="373">
        <v>38.799999999999997</v>
      </c>
      <c r="AP56" s="374">
        <v>127651</v>
      </c>
      <c r="AQ56" s="375">
        <v>0.3</v>
      </c>
      <c r="AR56" s="376">
        <v>38.5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558</v>
      </c>
      <c r="AL57" s="355"/>
      <c r="AM57" s="363">
        <v>1272862</v>
      </c>
      <c r="AN57" s="364">
        <v>667118</v>
      </c>
      <c r="AO57" s="365">
        <v>59.7</v>
      </c>
      <c r="AP57" s="366">
        <v>291173</v>
      </c>
      <c r="AQ57" s="367">
        <v>-0.3</v>
      </c>
      <c r="AR57" s="368">
        <v>60</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555</v>
      </c>
      <c r="AM58" s="371">
        <v>1078124</v>
      </c>
      <c r="AN58" s="372">
        <v>565055</v>
      </c>
      <c r="AO58" s="373">
        <v>144.69999999999999</v>
      </c>
      <c r="AP58" s="374">
        <v>119071</v>
      </c>
      <c r="AQ58" s="375">
        <v>-6.7</v>
      </c>
      <c r="AR58" s="376">
        <v>151.4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559</v>
      </c>
      <c r="AL59" s="355"/>
      <c r="AM59" s="363">
        <v>669393</v>
      </c>
      <c r="AN59" s="364">
        <v>358347</v>
      </c>
      <c r="AO59" s="365">
        <v>-46.3</v>
      </c>
      <c r="AP59" s="366">
        <v>271581</v>
      </c>
      <c r="AQ59" s="367">
        <v>-6.7</v>
      </c>
      <c r="AR59" s="368">
        <v>-39.6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555</v>
      </c>
      <c r="AM60" s="371">
        <v>561348</v>
      </c>
      <c r="AN60" s="372">
        <v>300507</v>
      </c>
      <c r="AO60" s="373">
        <v>-46.8</v>
      </c>
      <c r="AP60" s="374">
        <v>117844</v>
      </c>
      <c r="AQ60" s="375">
        <v>-1</v>
      </c>
      <c r="AR60" s="376">
        <v>-45.8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560</v>
      </c>
      <c r="AL61" s="377"/>
      <c r="AM61" s="378">
        <v>817350</v>
      </c>
      <c r="AN61" s="379">
        <v>419952</v>
      </c>
      <c r="AO61" s="380">
        <v>3.1</v>
      </c>
      <c r="AP61" s="381">
        <v>293634</v>
      </c>
      <c r="AQ61" s="382">
        <v>-2.7</v>
      </c>
      <c r="AR61" s="368">
        <v>5.8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555</v>
      </c>
      <c r="AM62" s="371">
        <v>549805</v>
      </c>
      <c r="AN62" s="372">
        <v>284399</v>
      </c>
      <c r="AO62" s="373">
        <v>25.7</v>
      </c>
      <c r="AP62" s="374">
        <v>123717</v>
      </c>
      <c r="AQ62" s="375">
        <v>2.4</v>
      </c>
      <c r="AR62" s="376">
        <v>23.3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soOkyEpG/XVg6xUn4Jq+IdFB3mrcrnCzY7Sr0ccP2Ht5FWFkveyDXtNcjQWjFSUrAR3887gAWsAmGJunXQvN+A==" saltValue="CA/oPBPKzk2LrP+U1YTBO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2fDZICNgMepHlrBOUmW2VSidmZ/Jq64u8T3TaqvDDjmvVz91zlinIzIrinjq/itFi7mcvUFKyU1KF0mUKpCgw==" saltValue="f9SFJP89toIGAIMeuSu07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g/LGL2pMg/V02WQqRt5fvGUmfr+B+IvpjT8Ju972JsDGbLSTYW693bo1w7/E9HdWizFgDJLoup3mIOTDhRsPA==" saltValue="Q8K97hZhhtLsVkIwDURCn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65"/>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94" t="s">
        <v>3</v>
      </c>
      <c r="D47" s="1194"/>
      <c r="E47" s="1195"/>
      <c r="F47" s="11">
        <v>49.17</v>
      </c>
      <c r="G47" s="12">
        <v>47.42</v>
      </c>
      <c r="H47" s="12">
        <v>53.57</v>
      </c>
      <c r="I47" s="12">
        <v>36.21</v>
      </c>
      <c r="J47" s="13">
        <v>29.54</v>
      </c>
    </row>
    <row r="48" spans="2:10" ht="57.75" customHeight="1" x14ac:dyDescent="0.15">
      <c r="B48" s="14"/>
      <c r="C48" s="1196" t="s">
        <v>4</v>
      </c>
      <c r="D48" s="1196"/>
      <c r="E48" s="1197"/>
      <c r="F48" s="15">
        <v>2.4</v>
      </c>
      <c r="G48" s="16">
        <v>2.93</v>
      </c>
      <c r="H48" s="16">
        <v>3.14</v>
      </c>
      <c r="I48" s="16">
        <v>2.98</v>
      </c>
      <c r="J48" s="17">
        <v>4.21</v>
      </c>
    </row>
    <row r="49" spans="2:10" ht="57.75" customHeight="1" thickBot="1" x14ac:dyDescent="0.2">
      <c r="B49" s="18"/>
      <c r="C49" s="1198" t="s">
        <v>5</v>
      </c>
      <c r="D49" s="1198"/>
      <c r="E49" s="1199"/>
      <c r="F49" s="19">
        <v>0.82</v>
      </c>
      <c r="G49" s="20">
        <v>0.69</v>
      </c>
      <c r="H49" s="20">
        <v>4.6100000000000003</v>
      </c>
      <c r="I49" s="20" t="s">
        <v>569</v>
      </c>
      <c r="J49" s="21" t="s">
        <v>570</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row r="60" spans="2:10" ht="13.5" hidden="1" customHeight="1" x14ac:dyDescent="0.15"/>
    <row r="61" spans="2:10" ht="13.5" hidden="1" customHeight="1" x14ac:dyDescent="0.15"/>
    <row r="62" spans="2:10" ht="13.5" hidden="1" customHeight="1" x14ac:dyDescent="0.15"/>
    <row r="63" spans="2:10" ht="13.5" hidden="1" customHeight="1" x14ac:dyDescent="0.15"/>
    <row r="64" spans="2:10" ht="13.5" hidden="1" customHeight="1" x14ac:dyDescent="0.15"/>
    <row r="65" ht="13.5" hidden="1" customHeight="1" x14ac:dyDescent="0.15"/>
  </sheetData>
  <sheetProtection algorithmName="SHA-512" hashValue="An9OFPXYbZQOPYirYjtx3hBtFVQ5KET8TLRR5OUHzUjL+o2SvWlJSFguJqOU5u7gspSw4pccI2l2pyccPSIWCg==" saltValue="HWHga3vZ3iBc+pWZbboS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2020-03-04T11:08:12Z</cp:lastPrinted>
  <dcterms:created xsi:type="dcterms:W3CDTF">2020-02-10T02:01:25Z</dcterms:created>
  <dcterms:modified xsi:type="dcterms:W3CDTF">2020-09-07T23:27:23Z</dcterms:modified>
  <cp:category/>
</cp:coreProperties>
</file>