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HOKURYU\Desktop\旧ＰＣ\ダウンロード\2022年度\市町村係\13.11 経営分析比較表\"/>
    </mc:Choice>
  </mc:AlternateContent>
  <xr:revisionPtr revIDLastSave="0" documentId="13_ncr:1_{630695E3-B230-4D58-BCAA-76E919F7BD8C}" xr6:coauthVersionLast="43" xr6:coauthVersionMax="43" xr10:uidLastSave="{00000000-0000-0000-0000-000000000000}"/>
  <workbookProtection workbookAlgorithmName="SHA-512" workbookHashValue="Jmqe10bKZqi4WoS9Cg6VbtGMrCO1eqqDnxMnP4NtjvL6/BNR7G4WPHBKXLWJ6xt+b0MeZuoE7ItwA2A71aLJPA==" workbookSaltValue="ryy7f+qWUA/d1CA+YfBBz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O6" i="5"/>
  <c r="I10" i="4" s="1"/>
  <c r="N6" i="5"/>
  <c r="M6" i="5"/>
  <c r="L6" i="5"/>
  <c r="W8" i="4" s="1"/>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G85" i="4"/>
  <c r="F85" i="4"/>
  <c r="E85" i="4"/>
  <c r="BB10" i="4"/>
  <c r="AT10" i="4"/>
  <c r="AL10" i="4"/>
  <c r="W10" i="4"/>
  <c r="P10" i="4"/>
  <c r="B10" i="4"/>
  <c r="AT8" i="4"/>
  <c r="AD8" i="4"/>
  <c r="P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<sst xmlns="http://schemas.openxmlformats.org/spreadsheetml/2006/main" count="228" uniqueCount="114">
  <si>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</si>
  <si>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</si>
  <si>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</si>
  <si>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</si>
  <si>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</si>
  <si>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</si>
  <si>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</si>
  <si>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</si>
  <si>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</si>
  <si>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</si>
  <si>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</si>
  <si>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</si>
  <si>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</si>
  <si>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</si>
  <si>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</si>
  <si>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</si>
  <si>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</si>
  <si>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</si>
  <si>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</si>
  <si>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</si>
  <si>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</si>
  <si>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</si>
  <si>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</si>
  <si>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</si>
  <si>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</si>
  <si>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</si>
  <si>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</si>
  <si>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</si>
  <si>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</si>
  <si>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</si>
  <si>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</si>
  <si>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</si>
  <si>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</si>
  <si>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</si>
  <si>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</si>
  <si>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</si>
  <si>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</si>
  <si>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</si>
  <si>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</si>
  <si>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</si>
  <si>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</si>
  <si>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</si>
  <si>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</si>
  <si>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</si>
  <si>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</si>
  <si>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</si>
  <si>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</si>
  <si>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</si>
  <si>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</si>
  <si>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</si>
  <si>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</si>
  <si>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</si>
  <si>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</si>
  <si>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</si>
  <si>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</si>
  <si>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</si>
  <si>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</si>
  <si>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</si>
  <si>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</si>
  <si>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</si>
  <si>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</si>
  <si>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</si>
  <si>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</si>
  <si>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</si>
  <si>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</si>
  <si>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</si>
  <si>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</si>
  <si>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</si>
  <si>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</si>
  <si>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</si>
  <si>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</si>
  <si>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</si>
  <si>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</si>
  <si>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</si>
  <si>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</si>
  <si>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</si>
  <si>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</si>
  <si>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</si>
  <si>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</si>
  <si>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</si>
  <si>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</si>
  <si>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</si>
  <si>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</si>
  <si>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</si>
  <si>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</si>
  <si>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</si>
  <si>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</si>
  <si>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</si>
  <si>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</si>
  <si>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</si>
  <si>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</si>
  <si>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</si>
  <si>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</si>
  <si>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北竜町</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</si>
  <si>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</si>
  <si>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</si>
  <si>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</si>
  <si>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</si>
  <si>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</si>
  <si>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</si>
  <si>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</si>
  <si>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</si>
  <si>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</si>
  <si>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</si>
  <si>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</si>
  <si>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</si>
  <si>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</si>
  <si>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</si>
  <si>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</si>
  <si>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</si>
  <si>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</si>
  <si>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S55年度より管路施設の工事を開始し、H10～H12年に機器の更新及び和地区の一部の管路施設を更新していますが、その後は修繕で対応しています。
しかし30年以上経過している管路もあり、漏水が増えている状況であります。
H28年度からは生活基盤近代化事業により一部補助金を財源として配水管路及び電気計装の更新工事を実施しています。</t>
    <rPh sb="3" eb="5">
      <t>ネンド</t>
    </rPh>
    <rPh sb="7" eb="9">
      <t>カンロ</t>
    </rPh>
    <rPh sb="9" eb="11">
      <t>シセツ</t>
    </rPh>
    <rPh sb="12" eb="14">
      <t>コウジ</t>
    </rPh>
    <rPh sb="15" eb="17">
      <t>カイシ</t>
    </rPh>
    <rPh sb="26" eb="27">
      <t>ネン</t>
    </rPh>
    <rPh sb="28" eb="30">
      <t>キキ</t>
    </rPh>
    <rPh sb="31" eb="33">
      <t>コウシン</t>
    </rPh>
    <rPh sb="33" eb="34">
      <t>オヨ</t>
    </rPh>
    <rPh sb="35" eb="36">
      <t>ワ</t>
    </rPh>
    <rPh sb="36" eb="38">
      <t>チク</t>
    </rPh>
    <rPh sb="39" eb="41">
      <t>イチブ</t>
    </rPh>
    <rPh sb="42" eb="44">
      <t>カンロ</t>
    </rPh>
    <rPh sb="44" eb="46">
      <t>シセツ</t>
    </rPh>
    <rPh sb="47" eb="49">
      <t>コウシン</t>
    </rPh>
    <rPh sb="58" eb="59">
      <t>ゴ</t>
    </rPh>
    <rPh sb="60" eb="62">
      <t>シュウゼン</t>
    </rPh>
    <rPh sb="63" eb="65">
      <t>タイオウ</t>
    </rPh>
    <rPh sb="77" eb="78">
      <t>ネン</t>
    </rPh>
    <rPh sb="78" eb="80">
      <t>イジョウ</t>
    </rPh>
    <rPh sb="80" eb="82">
      <t>ケイカ</t>
    </rPh>
    <rPh sb="86" eb="88">
      <t>カンロ</t>
    </rPh>
    <rPh sb="92" eb="94">
      <t>ロウスイ</t>
    </rPh>
    <rPh sb="95" eb="96">
      <t>フ</t>
    </rPh>
    <rPh sb="100" eb="102">
      <t>ジョウキョウ</t>
    </rPh>
    <rPh sb="112" eb="114">
      <t>ネンド</t>
    </rPh>
    <rPh sb="117" eb="119">
      <t>セイカツ</t>
    </rPh>
    <rPh sb="119" eb="121">
      <t>キバン</t>
    </rPh>
    <rPh sb="121" eb="124">
      <t>キンダイカ</t>
    </rPh>
    <rPh sb="124" eb="126">
      <t>ジギョウ</t>
    </rPh>
    <rPh sb="129" eb="131">
      <t>イチブ</t>
    </rPh>
    <rPh sb="131" eb="134">
      <t>ホジョキン</t>
    </rPh>
    <rPh sb="135" eb="137">
      <t>ザイゲン</t>
    </rPh>
    <rPh sb="140" eb="142">
      <t>ハイスイ</t>
    </rPh>
    <rPh sb="142" eb="144">
      <t>カンロ</t>
    </rPh>
    <rPh sb="144" eb="145">
      <t>オヨ</t>
    </rPh>
    <rPh sb="146" eb="148">
      <t>デンキ</t>
    </rPh>
    <rPh sb="148" eb="150">
      <t>ケイソウ</t>
    </rPh>
    <rPh sb="151" eb="153">
      <t>コウシン</t>
    </rPh>
    <rPh sb="153" eb="155">
      <t>コウジ</t>
    </rPh>
    <rPh sb="156" eb="158">
      <t>ジッシ</t>
    </rPh>
    <phoneticPr fontId="4"/>
  </si>
  <si>
    <t>水道事業は重要なライフラインであり、住民生活に欠かすことのできないサービスです。
水道水の安定供給を図るうえで、継続的な施設更新事業が必要ですが、人口減少に伴う料金収入の減少等による経営環境の悪化が予想されることから、中長期的な視点に立った更新整備計画の立案が必要となります。
今後の更新計画・財政計画についてはR3に経営戦略の見直しを実施し、収入の増加に向け料金改定等を検討し、経営健全化の維持に向けた計画的に事業を進めていくことを目指します。</t>
    <rPh sb="0" eb="2">
      <t>スイドウ</t>
    </rPh>
    <rPh sb="2" eb="4">
      <t>ジギョウ</t>
    </rPh>
    <rPh sb="5" eb="7">
      <t>ジュウヨウ</t>
    </rPh>
    <rPh sb="18" eb="20">
      <t>ジュウミン</t>
    </rPh>
    <rPh sb="20" eb="22">
      <t>セイカツ</t>
    </rPh>
    <rPh sb="23" eb="24">
      <t>カ</t>
    </rPh>
    <rPh sb="41" eb="44">
      <t>スイドウスイ</t>
    </rPh>
    <rPh sb="45" eb="47">
      <t>アンテイ</t>
    </rPh>
    <rPh sb="47" eb="49">
      <t>キョウキュウ</t>
    </rPh>
    <rPh sb="50" eb="51">
      <t>ハカ</t>
    </rPh>
    <rPh sb="56" eb="59">
      <t>ケイゾクテキ</t>
    </rPh>
    <rPh sb="60" eb="62">
      <t>シセツ</t>
    </rPh>
    <rPh sb="62" eb="64">
      <t>コウシン</t>
    </rPh>
    <rPh sb="64" eb="66">
      <t>ジギョウ</t>
    </rPh>
    <rPh sb="67" eb="69">
      <t>ヒツヨウ</t>
    </rPh>
    <rPh sb="73" eb="75">
      <t>ジンコウ</t>
    </rPh>
    <rPh sb="75" eb="77">
      <t>ゲンショウ</t>
    </rPh>
    <rPh sb="78" eb="79">
      <t>トモナ</t>
    </rPh>
    <rPh sb="80" eb="82">
      <t>リョウキン</t>
    </rPh>
    <rPh sb="82" eb="84">
      <t>シュウニュウ</t>
    </rPh>
    <rPh sb="85" eb="87">
      <t>ゲンショウ</t>
    </rPh>
    <rPh sb="87" eb="88">
      <t>トウ</t>
    </rPh>
    <rPh sb="91" eb="93">
      <t>ケイエイ</t>
    </rPh>
    <rPh sb="93" eb="95">
      <t>カンキョウ</t>
    </rPh>
    <rPh sb="96" eb="98">
      <t>アッカ</t>
    </rPh>
    <rPh sb="99" eb="101">
      <t>ヨソウ</t>
    </rPh>
    <rPh sb="109" eb="113">
      <t>チュウチョウキテキ</t>
    </rPh>
    <rPh sb="114" eb="116">
      <t>シテン</t>
    </rPh>
    <rPh sb="117" eb="118">
      <t>タ</t>
    </rPh>
    <rPh sb="120" eb="122">
      <t>コウシン</t>
    </rPh>
    <rPh sb="122" eb="124">
      <t>セイビ</t>
    </rPh>
    <rPh sb="124" eb="126">
      <t>ケイカク</t>
    </rPh>
    <rPh sb="127" eb="129">
      <t>リツアン</t>
    </rPh>
    <rPh sb="130" eb="132">
      <t>ヒツヨウ</t>
    </rPh>
    <rPh sb="139" eb="141">
      <t>コンゴ</t>
    </rPh>
    <rPh sb="142" eb="144">
      <t>コウシン</t>
    </rPh>
    <rPh sb="144" eb="146">
      <t>ケイカク</t>
    </rPh>
    <rPh sb="147" eb="149">
      <t>ザイセイ</t>
    </rPh>
    <rPh sb="149" eb="151">
      <t>ケイカク</t>
    </rPh>
    <rPh sb="159" eb="161">
      <t>ケイエイ</t>
    </rPh>
    <rPh sb="161" eb="163">
      <t>センリャク</t>
    </rPh>
    <rPh sb="164" eb="166">
      <t>ミナオ</t>
    </rPh>
    <rPh sb="168" eb="170">
      <t>ジッシ</t>
    </rPh>
    <rPh sb="172" eb="174">
      <t>シュウニュウ</t>
    </rPh>
    <rPh sb="175" eb="177">
      <t>ゾウカ</t>
    </rPh>
    <rPh sb="178" eb="179">
      <t>ム</t>
    </rPh>
    <rPh sb="180" eb="182">
      <t>リョウキン</t>
    </rPh>
    <rPh sb="182" eb="184">
      <t>カイテイ</t>
    </rPh>
    <rPh sb="184" eb="185">
      <t>トウ</t>
    </rPh>
    <rPh sb="186" eb="188">
      <t>ケントウ</t>
    </rPh>
    <rPh sb="190" eb="192">
      <t>ケイエイ</t>
    </rPh>
    <rPh sb="192" eb="195">
      <t>ケンゼンカ</t>
    </rPh>
    <rPh sb="196" eb="198">
      <t>イジ</t>
    </rPh>
    <rPh sb="199" eb="200">
      <t>ム</t>
    </rPh>
    <rPh sb="202" eb="205">
      <t>ケイカクテキ</t>
    </rPh>
    <rPh sb="206" eb="208">
      <t>ジギョウ</t>
    </rPh>
    <rPh sb="209" eb="210">
      <t>スス</t>
    </rPh>
    <rPh sb="217" eb="219">
      <t>メザ</t>
    </rPh>
    <phoneticPr fontId="4"/>
  </si>
  <si>
    <t>経営状況は赤字状況が続いており、累積欠損金が他の類似団体と比べても多く、厳しい状況が続いています。しばらくの間施設の更新は行っておらず、修繕等で運営してきましたが、H28年度より生活基盤近代化事業により管路施設及び電気計装設備の更新を実施しております。これにより今後企業債償還金の増加となる見込みです。
料金回収率は他の類似団体と比べ高くなっていますが、100%を下回っているため料金だけでは収入不足となっています。給水原価は他の類似団体よりも低くなっていますが、人口の減少や節水機器の影響に伴う収入の減、受水費や漏水修理等の維持管理費の増加よるものと考えられます。
有収率については継続的に漏水調査や施設の更新を実施していますが、70%程度となっています。</t>
    <rPh sb="0" eb="2">
      <t>ケイエイ</t>
    </rPh>
    <rPh sb="2" eb="4">
      <t>ジョウキョウ</t>
    </rPh>
    <rPh sb="5" eb="7">
      <t>アカジ</t>
    </rPh>
    <rPh sb="7" eb="9">
      <t>ジョウキョウ</t>
    </rPh>
    <rPh sb="10" eb="11">
      <t>ツヅ</t>
    </rPh>
    <rPh sb="16" eb="18">
      <t>ルイセキ</t>
    </rPh>
    <rPh sb="18" eb="21">
      <t>ケッソンキン</t>
    </rPh>
    <rPh sb="22" eb="23">
      <t>ホカ</t>
    </rPh>
    <rPh sb="24" eb="26">
      <t>ルイジ</t>
    </rPh>
    <rPh sb="26" eb="28">
      <t>ダンタイ</t>
    </rPh>
    <rPh sb="29" eb="30">
      <t>クラ</t>
    </rPh>
    <rPh sb="33" eb="34">
      <t>オオ</t>
    </rPh>
    <rPh sb="36" eb="37">
      <t>キビ</t>
    </rPh>
    <rPh sb="39" eb="41">
      <t>ジョウキョウ</t>
    </rPh>
    <rPh sb="42" eb="43">
      <t>ツヅ</t>
    </rPh>
    <rPh sb="54" eb="55">
      <t>アイダ</t>
    </rPh>
    <rPh sb="55" eb="57">
      <t>シセツ</t>
    </rPh>
    <rPh sb="58" eb="60">
      <t>コウシン</t>
    </rPh>
    <rPh sb="61" eb="62">
      <t>オコナ</t>
    </rPh>
    <rPh sb="68" eb="70">
      <t>シュウゼン</t>
    </rPh>
    <rPh sb="70" eb="71">
      <t>トウ</t>
    </rPh>
    <rPh sb="72" eb="74">
      <t>ウンエイ</t>
    </rPh>
    <rPh sb="85" eb="87">
      <t>ネンド</t>
    </rPh>
    <rPh sb="89" eb="91">
      <t>セイカツ</t>
    </rPh>
    <rPh sb="91" eb="93">
      <t>キバン</t>
    </rPh>
    <rPh sb="93" eb="96">
      <t>キンダイカ</t>
    </rPh>
    <rPh sb="96" eb="98">
      <t>ジギョウ</t>
    </rPh>
    <rPh sb="101" eb="103">
      <t>カンロ</t>
    </rPh>
    <rPh sb="103" eb="105">
      <t>シセツ</t>
    </rPh>
    <rPh sb="105" eb="106">
      <t>オヨ</t>
    </rPh>
    <rPh sb="107" eb="109">
      <t>デンキ</t>
    </rPh>
    <rPh sb="109" eb="111">
      <t>ケイソウ</t>
    </rPh>
    <rPh sb="111" eb="113">
      <t>セツビ</t>
    </rPh>
    <rPh sb="114" eb="116">
      <t>コウシン</t>
    </rPh>
    <rPh sb="117" eb="119">
      <t>ジッシ</t>
    </rPh>
    <rPh sb="131" eb="133">
      <t>コンゴ</t>
    </rPh>
    <rPh sb="133" eb="136">
      <t>キギョウサイ</t>
    </rPh>
    <rPh sb="136" eb="139">
      <t>ショウカンキン</t>
    </rPh>
    <rPh sb="140" eb="142">
      <t>ゾウカ</t>
    </rPh>
    <rPh sb="145" eb="147">
      <t>ミコ</t>
    </rPh>
    <rPh sb="152" eb="154">
      <t>リョウキン</t>
    </rPh>
    <rPh sb="154" eb="157">
      <t>カイシュウリツ</t>
    </rPh>
    <rPh sb="158" eb="159">
      <t>ホカ</t>
    </rPh>
    <rPh sb="160" eb="162">
      <t>ルイジ</t>
    </rPh>
    <rPh sb="162" eb="164">
      <t>ダンタイ</t>
    </rPh>
    <rPh sb="165" eb="166">
      <t>クラ</t>
    </rPh>
    <rPh sb="167" eb="168">
      <t>タカ</t>
    </rPh>
    <rPh sb="182" eb="184">
      <t>シタマワ</t>
    </rPh>
    <rPh sb="190" eb="192">
      <t>リョウキン</t>
    </rPh>
    <rPh sb="196" eb="198">
      <t>シュウニュウ</t>
    </rPh>
    <rPh sb="198" eb="200">
      <t>ブソク</t>
    </rPh>
    <rPh sb="208" eb="212">
      <t>キュウスイゲンカ</t>
    </rPh>
    <rPh sb="213" eb="214">
      <t>ホカ</t>
    </rPh>
    <rPh sb="215" eb="217">
      <t>ルイジ</t>
    </rPh>
    <rPh sb="217" eb="219">
      <t>ダンタイ</t>
    </rPh>
    <rPh sb="222" eb="223">
      <t>ヒク</t>
    </rPh>
    <rPh sb="232" eb="234">
      <t>ジンコウ</t>
    </rPh>
    <rPh sb="235" eb="237">
      <t>ゲンショウ</t>
    </rPh>
    <rPh sb="238" eb="240">
      <t>セッスイ</t>
    </rPh>
    <rPh sb="240" eb="242">
      <t>キキ</t>
    </rPh>
    <rPh sb="243" eb="245">
      <t>エイキョウ</t>
    </rPh>
    <rPh sb="246" eb="247">
      <t>トモナ</t>
    </rPh>
    <rPh sb="248" eb="250">
      <t>シュウニュウ</t>
    </rPh>
    <rPh sb="251" eb="252">
      <t>ゲン</t>
    </rPh>
    <rPh sb="253" eb="255">
      <t>ジュスイ</t>
    </rPh>
    <rPh sb="255" eb="256">
      <t>ヒ</t>
    </rPh>
    <rPh sb="257" eb="259">
      <t>ロウスイ</t>
    </rPh>
    <rPh sb="259" eb="261">
      <t>シュウリ</t>
    </rPh>
    <rPh sb="261" eb="262">
      <t>トウ</t>
    </rPh>
    <rPh sb="263" eb="265">
      <t>イジ</t>
    </rPh>
    <rPh sb="265" eb="268">
      <t>カンリヒ</t>
    </rPh>
    <rPh sb="269" eb="271">
      <t>ゾウカ</t>
    </rPh>
    <rPh sb="276" eb="277">
      <t>カンガ</t>
    </rPh>
    <rPh sb="284" eb="287">
      <t>ユウシュウリツ</t>
    </rPh>
    <rPh sb="292" eb="295">
      <t>ケイゾクテキ</t>
    </rPh>
    <rPh sb="296" eb="298">
      <t>ロウスイ</t>
    </rPh>
    <rPh sb="298" eb="300">
      <t>チョウサ</t>
    </rPh>
    <rPh sb="301" eb="303">
      <t>シセツ</t>
    </rPh>
    <rPh sb="304" eb="306">
      <t>コウシン</t>
    </rPh>
    <rPh sb="307" eb="309">
      <t>ジッシ</t>
    </rPh>
    <rPh sb="319" eb="321">
      <t>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</si>
</sst>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3.84</c:v>
                </c:pt>
                <c:pt idx="1">
                  <c:v>7.53</c:v>
                </c:pt>
                <c:pt idx="2">
                  <c:v>1.36</c:v>
                </c:pt>
                <c:pt idx="3">
                  <c:v>4.03</c:v>
                </c:pt>
                <c:pt idx="4">
                  <c:v>1.55</c:v>
                </c:pt>
              </c:numCache>
            </c:numRef>
          </c:val>
          <c:extLst>
            <c:ext xmlns:c16="http://schemas.microsoft.com/office/drawing/2014/chart" uri="{C3380CC4-5D6E-409C-BE32-E72D297353CC}">
              <c16:uniqueId val="{00000000-658B-43E7-9CB6-0E5A4A9C749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1.72</c:v>
                </c:pt>
                <c:pt idx="1">
                  <c:v>1.9</c:v>
                </c:pt>
                <c:pt idx="2">
                  <c:v>0.25</c:v>
                </c:pt>
                <c:pt idx="3">
                  <c:v>0.96</c:v>
                </c:pt>
                <c:pt idx="4">
                  <c:v>0.37</c:v>
                </c:pt>
              </c:numCache>
            </c:numRef>
          </c:val>
          <c:smooth val="0"/>
          <c:extLst>
            <c:ext xmlns:c16="http://schemas.microsoft.com/office/drawing/2014/chart" uri="{C3380CC4-5D6E-409C-BE32-E72D297353CC}">
              <c16:uniqueId val="{00000001-658B-43E7-9CB6-0E5A4A9C749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47.48</c:v>
                </c:pt>
                <c:pt idx="1">
                  <c:v>47.71</c:v>
                </c:pt>
                <c:pt idx="2">
                  <c:v>46.56</c:v>
                </c:pt>
                <c:pt idx="3">
                  <c:v>48.75</c:v>
                </c:pt>
                <c:pt idx="4">
                  <c:v>45.58</c:v>
                </c:pt>
              </c:numCache>
            </c:numRef>
          </c:val>
          <c:extLst>
            <c:ext xmlns:c16="http://schemas.microsoft.com/office/drawing/2014/chart" uri="{C3380CC4-5D6E-409C-BE32-E72D297353CC}">
              <c16:uniqueId val="{00000000-3B15-4E15-B7DC-B4E189059F0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36.07</c:v>
                </c:pt>
                <c:pt idx="1">
                  <c:v>45.25</c:v>
                </c:pt>
                <c:pt idx="2">
                  <c:v>49.65</c:v>
                </c:pt>
                <c:pt idx="3">
                  <c:v>51.52</c:v>
                </c:pt>
                <c:pt idx="4">
                  <c:v>48.75</c:v>
                </c:pt>
              </c:numCache>
            </c:numRef>
          </c:val>
          <c:smooth val="0"/>
          <c:extLst>
            <c:ext xmlns:c16="http://schemas.microsoft.com/office/drawing/2014/chart" uri="{C3380CC4-5D6E-409C-BE32-E72D297353CC}">
              <c16:uniqueId val="{00000001-3B15-4E15-B7DC-B4E189059F0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71.64</c:v>
                </c:pt>
                <c:pt idx="1">
                  <c:v>71.34</c:v>
                </c:pt>
                <c:pt idx="2">
                  <c:v>71.180000000000007</c:v>
                </c:pt>
                <c:pt idx="3">
                  <c:v>71.05</c:v>
                </c:pt>
                <c:pt idx="4">
                  <c:v>71.17</c:v>
                </c:pt>
              </c:numCache>
            </c:numRef>
          </c:val>
          <c:extLst>
            <c:ext xmlns:c16="http://schemas.microsoft.com/office/drawing/2014/chart" uri="{C3380CC4-5D6E-409C-BE32-E72D297353CC}">
              <c16:uniqueId val="{00000000-8F51-4C6C-BB7B-3F262AC3CD2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68.930000000000007</c:v>
                </c:pt>
                <c:pt idx="1">
                  <c:v>66.62</c:v>
                </c:pt>
                <c:pt idx="2">
                  <c:v>64.03</c:v>
                </c:pt>
                <c:pt idx="3">
                  <c:v>61.29</c:v>
                </c:pt>
                <c:pt idx="4">
                  <c:v>60.88</c:v>
                </c:pt>
              </c:numCache>
            </c:numRef>
          </c:val>
          <c:smooth val="0"/>
          <c:extLst>
            <c:ext xmlns:c16="http://schemas.microsoft.com/office/drawing/2014/chart" uri="{C3380CC4-5D6E-409C-BE32-E72D297353CC}">
              <c16:uniqueId val="{00000001-8F51-4C6C-BB7B-3F262AC3CD2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76.56</c:v>
                </c:pt>
                <c:pt idx="1">
                  <c:v>76.239999999999995</c:v>
                </c:pt>
                <c:pt idx="2">
                  <c:v>77.650000000000006</c:v>
                </c:pt>
                <c:pt idx="3">
                  <c:v>82.18</c:v>
                </c:pt>
                <c:pt idx="4">
                  <c:v>81.12</c:v>
                </c:pt>
              </c:numCache>
            </c:numRef>
          </c:val>
          <c:extLst>
            <c:ext xmlns:c16="http://schemas.microsoft.com/office/drawing/2014/chart" uri="{C3380CC4-5D6E-409C-BE32-E72D297353CC}">
              <c16:uniqueId val="{00000000-243E-4A37-9984-F3655AF06D0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92</c:v>
                </c:pt>
                <c:pt idx="1">
                  <c:v>87.94</c:v>
                </c:pt>
                <c:pt idx="2">
                  <c:v>88.54</c:v>
                </c:pt>
                <c:pt idx="3">
                  <c:v>97.61</c:v>
                </c:pt>
                <c:pt idx="4">
                  <c:v>98.78</c:v>
                </c:pt>
              </c:numCache>
            </c:numRef>
          </c:val>
          <c:smooth val="0"/>
          <c:extLst>
            <c:ext xmlns:c16="http://schemas.microsoft.com/office/drawing/2014/chart" uri="{C3380CC4-5D6E-409C-BE32-E72D297353CC}">
              <c16:uniqueId val="{00000001-243E-4A37-9984-F3655AF06D0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51.11</c:v>
                </c:pt>
                <c:pt idx="1">
                  <c:v>48.34</c:v>
                </c:pt>
                <c:pt idx="2">
                  <c:v>45.96</c:v>
                </c:pt>
                <c:pt idx="3">
                  <c:v>44.11</c:v>
                </c:pt>
                <c:pt idx="4">
                  <c:v>43.86</c:v>
                </c:pt>
              </c:numCache>
            </c:numRef>
          </c:val>
          <c:extLst>
            <c:ext xmlns:c16="http://schemas.microsoft.com/office/drawing/2014/chart" uri="{C3380CC4-5D6E-409C-BE32-E72D297353CC}">
              <c16:uniqueId val="{00000000-4C5E-4DC0-9F62-9CD00984C0C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36.21</c:v>
                </c:pt>
                <c:pt idx="1">
                  <c:v>20.75</c:v>
                </c:pt>
                <c:pt idx="2">
                  <c:v>29.03</c:v>
                </c:pt>
                <c:pt idx="3">
                  <c:v>24.16</c:v>
                </c:pt>
                <c:pt idx="4">
                  <c:v>29.81</c:v>
                </c:pt>
              </c:numCache>
            </c:numRef>
          </c:val>
          <c:smooth val="0"/>
          <c:extLst>
            <c:ext xmlns:c16="http://schemas.microsoft.com/office/drawing/2014/chart" uri="{C3380CC4-5D6E-409C-BE32-E72D297353CC}">
              <c16:uniqueId val="{00000001-4C5E-4DC0-9F62-9CD00984C0C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EC-4D38-B95C-E77694CACEE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12.77</c:v>
                </c:pt>
                <c:pt idx="1">
                  <c:v>6.21</c:v>
                </c:pt>
                <c:pt idx="2">
                  <c:v>11.18</c:v>
                </c:pt>
                <c:pt idx="3">
                  <c:v>18.829999999999998</c:v>
                </c:pt>
                <c:pt idx="4">
                  <c:v>18.05</c:v>
                </c:pt>
              </c:numCache>
            </c:numRef>
          </c:val>
          <c:smooth val="0"/>
          <c:extLst>
            <c:ext xmlns:c16="http://schemas.microsoft.com/office/drawing/2014/chart" uri="{C3380CC4-5D6E-409C-BE32-E72D297353CC}">
              <c16:uniqueId val="{00000001-A1EC-4D38-B95C-E77694CACEE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608.6</c:v>
                </c:pt>
                <c:pt idx="1">
                  <c:v>647.41</c:v>
                </c:pt>
                <c:pt idx="2">
                  <c:v>689.41</c:v>
                </c:pt>
                <c:pt idx="3">
                  <c:v>698.98</c:v>
                </c:pt>
                <c:pt idx="4">
                  <c:v>763.13</c:v>
                </c:pt>
              </c:numCache>
            </c:numRef>
          </c:val>
          <c:extLst>
            <c:ext xmlns:c16="http://schemas.microsoft.com/office/drawing/2014/chart" uri="{C3380CC4-5D6E-409C-BE32-E72D297353CC}">
              <c16:uniqueId val="{00000000-E263-461B-90C7-16664987C06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202.49</c:v>
                </c:pt>
                <c:pt idx="1">
                  <c:v>184.71</c:v>
                </c:pt>
                <c:pt idx="2">
                  <c:v>163.30000000000001</c:v>
                </c:pt>
                <c:pt idx="3">
                  <c:v>143.65</c:v>
                </c:pt>
                <c:pt idx="4">
                  <c:v>155.82</c:v>
                </c:pt>
              </c:numCache>
            </c:numRef>
          </c:val>
          <c:smooth val="0"/>
          <c:extLst>
            <c:ext xmlns:c16="http://schemas.microsoft.com/office/drawing/2014/chart" uri="{C3380CC4-5D6E-409C-BE32-E72D297353CC}">
              <c16:uniqueId val="{00000001-E263-461B-90C7-16664987C06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914.43</c:v>
                </c:pt>
                <c:pt idx="1">
                  <c:v>912.58</c:v>
                </c:pt>
                <c:pt idx="2">
                  <c:v>696.88</c:v>
                </c:pt>
                <c:pt idx="3">
                  <c:v>533.82000000000005</c:v>
                </c:pt>
                <c:pt idx="4">
                  <c:v>426.62</c:v>
                </c:pt>
              </c:numCache>
            </c:numRef>
          </c:val>
          <c:extLst>
            <c:ext xmlns:c16="http://schemas.microsoft.com/office/drawing/2014/chart" uri="{C3380CC4-5D6E-409C-BE32-E72D297353CC}">
              <c16:uniqueId val="{00000000-F5D0-4AA3-80F2-217AF89ABD3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222.24</c:v>
                </c:pt>
                <c:pt idx="1">
                  <c:v>97.88</c:v>
                </c:pt>
                <c:pt idx="2">
                  <c:v>86.33</c:v>
                </c:pt>
                <c:pt idx="3">
                  <c:v>94.01</c:v>
                </c:pt>
                <c:pt idx="4">
                  <c:v>111.08</c:v>
                </c:pt>
              </c:numCache>
            </c:numRef>
          </c:val>
          <c:smooth val="0"/>
          <c:extLst>
            <c:ext xmlns:c16="http://schemas.microsoft.com/office/drawing/2014/chart" uri="{C3380CC4-5D6E-409C-BE32-E72D297353CC}">
              <c16:uniqueId val="{00000001-F5D0-4AA3-80F2-217AF89ABD3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458.86</c:v>
                </c:pt>
                <c:pt idx="1">
                  <c:v>589.62</c:v>
                </c:pt>
                <c:pt idx="2">
                  <c:v>738.89</c:v>
                </c:pt>
                <c:pt idx="3">
                  <c:v>853.81</c:v>
                </c:pt>
                <c:pt idx="4">
                  <c:v>949.98</c:v>
                </c:pt>
              </c:numCache>
            </c:numRef>
          </c:val>
          <c:extLst>
            <c:ext xmlns:c16="http://schemas.microsoft.com/office/drawing/2014/chart" uri="{C3380CC4-5D6E-409C-BE32-E72D297353CC}">
              <c16:uniqueId val="{00000000-7720-469F-BF17-725EC9532B7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622.70000000000005</c:v>
                </c:pt>
                <c:pt idx="1">
                  <c:v>1037.24</c:v>
                </c:pt>
                <c:pt idx="2">
                  <c:v>1077.8499999999999</c:v>
                </c:pt>
                <c:pt idx="3">
                  <c:v>1421.84</c:v>
                </c:pt>
                <c:pt idx="4">
                  <c:v>1596.62</c:v>
                </c:pt>
              </c:numCache>
            </c:numRef>
          </c:val>
          <c:smooth val="0"/>
          <c:extLst>
            <c:ext xmlns:c16="http://schemas.microsoft.com/office/drawing/2014/chart" uri="{C3380CC4-5D6E-409C-BE32-E72D297353CC}">
              <c16:uniqueId val="{00000001-7720-469F-BF17-725EC9532B7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70.349999999999994</c:v>
                </c:pt>
                <c:pt idx="1">
                  <c:v>71.430000000000007</c:v>
                </c:pt>
                <c:pt idx="2">
                  <c:v>68.849999999999994</c:v>
                </c:pt>
                <c:pt idx="3">
                  <c:v>74.59</c:v>
                </c:pt>
                <c:pt idx="4">
                  <c:v>72.099999999999994</c:v>
                </c:pt>
              </c:numCache>
            </c:numRef>
          </c:val>
          <c:extLst>
            <c:ext xmlns:c16="http://schemas.microsoft.com/office/drawing/2014/chart" uri="{C3380CC4-5D6E-409C-BE32-E72D297353CC}">
              <c16:uniqueId val="{00000000-CB75-4B05-9175-875E2756E60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58.59</c:v>
                </c:pt>
                <c:pt idx="1">
                  <c:v>47.14</c:v>
                </c:pt>
                <c:pt idx="2">
                  <c:v>46.51</c:v>
                </c:pt>
                <c:pt idx="3">
                  <c:v>35.72</c:v>
                </c:pt>
                <c:pt idx="4">
                  <c:v>33.659999999999997</c:v>
                </c:pt>
              </c:numCache>
            </c:numRef>
          </c:val>
          <c:smooth val="0"/>
          <c:extLst>
            <c:ext xmlns:c16="http://schemas.microsoft.com/office/drawing/2014/chart" uri="{C3380CC4-5D6E-409C-BE32-E72D297353CC}">
              <c16:uniqueId val="{00000001-CB75-4B05-9175-875E2756E60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393.08</c:v>
                </c:pt>
                <c:pt idx="1">
                  <c:v>386.21</c:v>
                </c:pt>
                <c:pt idx="2">
                  <c:v>406.21</c:v>
                </c:pt>
                <c:pt idx="3">
                  <c:v>369.18</c:v>
                </c:pt>
                <c:pt idx="4">
                  <c:v>388.19</c:v>
                </c:pt>
              </c:numCache>
            </c:numRef>
          </c:val>
          <c:extLst>
            <c:ext xmlns:c16="http://schemas.microsoft.com/office/drawing/2014/chart" uri="{C3380CC4-5D6E-409C-BE32-E72D297353CC}">
              <c16:uniqueId val="{00000000-B87F-490C-BE68-BF51F55E6CB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521.42999999999995</c:v>
                </c:pt>
                <c:pt idx="1">
                  <c:v>495.71</c:v>
                </c:pt>
                <c:pt idx="2">
                  <c:v>481.17</c:v>
                </c:pt>
                <c:pt idx="3">
                  <c:v>471.3</c:v>
                </c:pt>
                <c:pt idx="4">
                  <c:v>506.68</c:v>
                </c:pt>
              </c:numCache>
            </c:numRef>
          </c:val>
          <c:smooth val="0"/>
          <c:extLst>
            <c:ext xmlns:c16="http://schemas.microsoft.com/office/drawing/2014/chart" uri="{C3380CC4-5D6E-409C-BE32-E72D297353CC}">
              <c16:uniqueId val="{00000001-B87F-490C-BE68-BF51F55E6CB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北海道　北竜町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簡易水道事業</v>
      </c>
      <c r="Q8" s="76"/>
      <c r="R8" s="76"/>
      <c r="S8" s="76"/>
      <c r="T8" s="76"/>
      <c r="U8" s="76"/>
      <c r="V8" s="76"/>
      <c r="W8" s="76" t="str">
        <f>データ!$L$6</f>
        <v>C4</v>
      </c>
      <c r="X8" s="76"/>
      <c r="Y8" s="76"/>
      <c r="Z8" s="76"/>
      <c r="AA8" s="76"/>
      <c r="AB8" s="76"/>
      <c r="AC8" s="76"/>
      <c r="AD8" s="76" t="str">
        <f>データ!$M$6</f>
        <v>非設置</v>
      </c>
      <c r="AE8" s="76"/>
      <c r="AF8" s="76"/>
      <c r="AG8" s="76"/>
      <c r="AH8" s="76"/>
      <c r="AI8" s="76"/>
      <c r="AJ8" s="76"/>
      <c r="AK8" s="2"/>
      <c r="AL8" s="59">
        <f>データ!$R$6</f>
        <v>1713</v>
      </c>
      <c r="AM8" s="59"/>
      <c r="AN8" s="59"/>
      <c r="AO8" s="59"/>
      <c r="AP8" s="59"/>
      <c r="AQ8" s="59"/>
      <c r="AR8" s="59"/>
      <c r="AS8" s="59"/>
      <c r="AT8" s="56">
        <f>データ!$S$6</f>
        <v>158.69999999999999</v>
      </c>
      <c r="AU8" s="57"/>
      <c r="AV8" s="57"/>
      <c r="AW8" s="57"/>
      <c r="AX8" s="57"/>
      <c r="AY8" s="57"/>
      <c r="AZ8" s="57"/>
      <c r="BA8" s="57"/>
      <c r="BB8" s="46">
        <f>データ!$T$6</f>
        <v>10.79</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41.12</v>
      </c>
      <c r="J10" s="57"/>
      <c r="K10" s="57"/>
      <c r="L10" s="57"/>
      <c r="M10" s="57"/>
      <c r="N10" s="57"/>
      <c r="O10" s="58"/>
      <c r="P10" s="46">
        <f>データ!$P$6</f>
        <v>96.65</v>
      </c>
      <c r="Q10" s="46"/>
      <c r="R10" s="46"/>
      <c r="S10" s="46"/>
      <c r="T10" s="46"/>
      <c r="U10" s="46"/>
      <c r="V10" s="46"/>
      <c r="W10" s="59">
        <f>データ!$Q$6</f>
        <v>5410</v>
      </c>
      <c r="X10" s="59"/>
      <c r="Y10" s="59"/>
      <c r="Z10" s="59"/>
      <c r="AA10" s="59"/>
      <c r="AB10" s="59"/>
      <c r="AC10" s="59"/>
      <c r="AD10" s="2"/>
      <c r="AE10" s="2"/>
      <c r="AF10" s="2"/>
      <c r="AG10" s="2"/>
      <c r="AH10" s="2"/>
      <c r="AI10" s="2"/>
      <c r="AJ10" s="2"/>
      <c r="AK10" s="2"/>
      <c r="AL10" s="59">
        <f>データ!$U$6</f>
        <v>1644</v>
      </c>
      <c r="AM10" s="59"/>
      <c r="AN10" s="59"/>
      <c r="AO10" s="59"/>
      <c r="AP10" s="59"/>
      <c r="AQ10" s="59"/>
      <c r="AR10" s="59"/>
      <c r="AS10" s="59"/>
      <c r="AT10" s="56">
        <f>データ!$V$6</f>
        <v>31</v>
      </c>
      <c r="AU10" s="57"/>
      <c r="AV10" s="57"/>
      <c r="AW10" s="57"/>
      <c r="AX10" s="57"/>
      <c r="AY10" s="57"/>
      <c r="AZ10" s="57"/>
      <c r="BA10" s="57"/>
      <c r="BB10" s="46">
        <f>データ!$W$6</f>
        <v>53.03</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113</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nP/YIxbvaIUCifHo36+DeoYdL0Tmui0r79SDml5Wp2iWzn9WLjkR3vr8VAdxTZPLIuqZ1WP8wxgBvENoDgnf6Q==" saltValue="4mlnvP+XWwy4k1YVmWGBQ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14371</v>
      </c>
      <c r="D6" s="20">
        <f t="shared" si="3"/>
        <v>46</v>
      </c>
      <c r="E6" s="20">
        <f t="shared" si="3"/>
        <v>1</v>
      </c>
      <c r="F6" s="20">
        <f t="shared" si="3"/>
        <v>0</v>
      </c>
      <c r="G6" s="20">
        <f t="shared" si="3"/>
        <v>5</v>
      </c>
      <c r="H6" s="20" t="str">
        <f t="shared" si="3"/>
        <v>北海道　北竜町</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41.12</v>
      </c>
      <c r="P6" s="21">
        <f t="shared" si="3"/>
        <v>96.65</v>
      </c>
      <c r="Q6" s="21">
        <f t="shared" si="3"/>
        <v>5410</v>
      </c>
      <c r="R6" s="21">
        <f t="shared" si="3"/>
        <v>1713</v>
      </c>
      <c r="S6" s="21">
        <f t="shared" si="3"/>
        <v>158.69999999999999</v>
      </c>
      <c r="T6" s="21">
        <f t="shared" si="3"/>
        <v>10.79</v>
      </c>
      <c r="U6" s="21">
        <f t="shared" si="3"/>
        <v>1644</v>
      </c>
      <c r="V6" s="21">
        <f t="shared" si="3"/>
        <v>31</v>
      </c>
      <c r="W6" s="21">
        <f t="shared" si="3"/>
        <v>53.03</v>
      </c>
      <c r="X6" s="22">
        <f>IF(X7="",NA(),X7)</f>
        <v>76.56</v>
      </c>
      <c r="Y6" s="22">
        <f t="shared" ref="Y6:AG6" si="4">IF(Y7="",NA(),Y7)</f>
        <v>76.239999999999995</v>
      </c>
      <c r="Z6" s="22">
        <f t="shared" si="4"/>
        <v>77.650000000000006</v>
      </c>
      <c r="AA6" s="22">
        <f t="shared" si="4"/>
        <v>82.18</v>
      </c>
      <c r="AB6" s="22">
        <f t="shared" si="4"/>
        <v>81.12</v>
      </c>
      <c r="AC6" s="22">
        <f t="shared" si="4"/>
        <v>92</v>
      </c>
      <c r="AD6" s="22">
        <f t="shared" si="4"/>
        <v>87.94</v>
      </c>
      <c r="AE6" s="22">
        <f t="shared" si="4"/>
        <v>88.54</v>
      </c>
      <c r="AF6" s="22">
        <f t="shared" si="4"/>
        <v>97.61</v>
      </c>
      <c r="AG6" s="22">
        <f t="shared" si="4"/>
        <v>98.78</v>
      </c>
      <c r="AH6" s="21" t="str">
        <f>IF(AH7="","",IF(AH7="-","【-】","【"&amp;SUBSTITUTE(TEXT(AH7,"#,##0.00"),"-","△")&amp;"】"))</f>
        <v>【105.46】</v>
      </c>
      <c r="AI6" s="22">
        <f>IF(AI7="",NA(),AI7)</f>
        <v>608.6</v>
      </c>
      <c r="AJ6" s="22">
        <f t="shared" ref="AJ6:AR6" si="5">IF(AJ7="",NA(),AJ7)</f>
        <v>647.41</v>
      </c>
      <c r="AK6" s="22">
        <f t="shared" si="5"/>
        <v>689.41</v>
      </c>
      <c r="AL6" s="22">
        <f t="shared" si="5"/>
        <v>698.98</v>
      </c>
      <c r="AM6" s="22">
        <f t="shared" si="5"/>
        <v>763.13</v>
      </c>
      <c r="AN6" s="22">
        <f t="shared" si="5"/>
        <v>202.49</v>
      </c>
      <c r="AO6" s="22">
        <f t="shared" si="5"/>
        <v>184.71</v>
      </c>
      <c r="AP6" s="22">
        <f t="shared" si="5"/>
        <v>163.30000000000001</v>
      </c>
      <c r="AQ6" s="22">
        <f t="shared" si="5"/>
        <v>143.65</v>
      </c>
      <c r="AR6" s="22">
        <f t="shared" si="5"/>
        <v>155.82</v>
      </c>
      <c r="AS6" s="21" t="str">
        <f>IF(AS7="","",IF(AS7="-","【-】","【"&amp;SUBSTITUTE(TEXT(AS7,"#,##0.00"),"-","△")&amp;"】"))</f>
        <v>【28.96】</v>
      </c>
      <c r="AT6" s="22">
        <f>IF(AT7="",NA(),AT7)</f>
        <v>914.43</v>
      </c>
      <c r="AU6" s="22">
        <f t="shared" ref="AU6:BC6" si="6">IF(AU7="",NA(),AU7)</f>
        <v>912.58</v>
      </c>
      <c r="AV6" s="22">
        <f t="shared" si="6"/>
        <v>696.88</v>
      </c>
      <c r="AW6" s="22">
        <f t="shared" si="6"/>
        <v>533.82000000000005</v>
      </c>
      <c r="AX6" s="22">
        <f t="shared" si="6"/>
        <v>426.62</v>
      </c>
      <c r="AY6" s="22">
        <f t="shared" si="6"/>
        <v>222.24</v>
      </c>
      <c r="AZ6" s="22">
        <f t="shared" si="6"/>
        <v>97.88</v>
      </c>
      <c r="BA6" s="22">
        <f t="shared" si="6"/>
        <v>86.33</v>
      </c>
      <c r="BB6" s="22">
        <f t="shared" si="6"/>
        <v>94.01</v>
      </c>
      <c r="BC6" s="22">
        <f t="shared" si="6"/>
        <v>111.08</v>
      </c>
      <c r="BD6" s="21" t="str">
        <f>IF(BD7="","",IF(BD7="-","【-】","【"&amp;SUBSTITUTE(TEXT(BD7,"#,##0.00"),"-","△")&amp;"】"))</f>
        <v>【185.62】</v>
      </c>
      <c r="BE6" s="22">
        <f>IF(BE7="",NA(),BE7)</f>
        <v>458.86</v>
      </c>
      <c r="BF6" s="22">
        <f t="shared" ref="BF6:BN6" si="7">IF(BF7="",NA(),BF7)</f>
        <v>589.62</v>
      </c>
      <c r="BG6" s="22">
        <f t="shared" si="7"/>
        <v>738.89</v>
      </c>
      <c r="BH6" s="22">
        <f t="shared" si="7"/>
        <v>853.81</v>
      </c>
      <c r="BI6" s="22">
        <f t="shared" si="7"/>
        <v>949.98</v>
      </c>
      <c r="BJ6" s="22">
        <f t="shared" si="7"/>
        <v>622.70000000000005</v>
      </c>
      <c r="BK6" s="22">
        <f t="shared" si="7"/>
        <v>1037.24</v>
      </c>
      <c r="BL6" s="22">
        <f t="shared" si="7"/>
        <v>1077.8499999999999</v>
      </c>
      <c r="BM6" s="22">
        <f t="shared" si="7"/>
        <v>1421.84</v>
      </c>
      <c r="BN6" s="22">
        <f t="shared" si="7"/>
        <v>1596.62</v>
      </c>
      <c r="BO6" s="21" t="str">
        <f>IF(BO7="","",IF(BO7="-","【-】","【"&amp;SUBSTITUTE(TEXT(BO7,"#,##0.00"),"-","△")&amp;"】"))</f>
        <v>【1,125.39】</v>
      </c>
      <c r="BP6" s="22">
        <f>IF(BP7="",NA(),BP7)</f>
        <v>70.349999999999994</v>
      </c>
      <c r="BQ6" s="22">
        <f t="shared" ref="BQ6:BY6" si="8">IF(BQ7="",NA(),BQ7)</f>
        <v>71.430000000000007</v>
      </c>
      <c r="BR6" s="22">
        <f t="shared" si="8"/>
        <v>68.849999999999994</v>
      </c>
      <c r="BS6" s="22">
        <f t="shared" si="8"/>
        <v>74.59</v>
      </c>
      <c r="BT6" s="22">
        <f t="shared" si="8"/>
        <v>72.099999999999994</v>
      </c>
      <c r="BU6" s="22">
        <f t="shared" si="8"/>
        <v>58.59</v>
      </c>
      <c r="BV6" s="22">
        <f t="shared" si="8"/>
        <v>47.14</v>
      </c>
      <c r="BW6" s="22">
        <f t="shared" si="8"/>
        <v>46.51</v>
      </c>
      <c r="BX6" s="22">
        <f t="shared" si="8"/>
        <v>35.72</v>
      </c>
      <c r="BY6" s="22">
        <f t="shared" si="8"/>
        <v>33.659999999999997</v>
      </c>
      <c r="BZ6" s="21" t="str">
        <f>IF(BZ7="","",IF(BZ7="-","【-】","【"&amp;SUBSTITUTE(TEXT(BZ7,"#,##0.00"),"-","△")&amp;"】"))</f>
        <v>【60.84】</v>
      </c>
      <c r="CA6" s="22">
        <f>IF(CA7="",NA(),CA7)</f>
        <v>393.08</v>
      </c>
      <c r="CB6" s="22">
        <f t="shared" ref="CB6:CJ6" si="9">IF(CB7="",NA(),CB7)</f>
        <v>386.21</v>
      </c>
      <c r="CC6" s="22">
        <f t="shared" si="9"/>
        <v>406.21</v>
      </c>
      <c r="CD6" s="22">
        <f t="shared" si="9"/>
        <v>369.18</v>
      </c>
      <c r="CE6" s="22">
        <f t="shared" si="9"/>
        <v>388.19</v>
      </c>
      <c r="CF6" s="22">
        <f t="shared" si="9"/>
        <v>521.42999999999995</v>
      </c>
      <c r="CG6" s="22">
        <f t="shared" si="9"/>
        <v>495.71</v>
      </c>
      <c r="CH6" s="22">
        <f t="shared" si="9"/>
        <v>481.17</v>
      </c>
      <c r="CI6" s="22">
        <f t="shared" si="9"/>
        <v>471.3</v>
      </c>
      <c r="CJ6" s="22">
        <f t="shared" si="9"/>
        <v>506.68</v>
      </c>
      <c r="CK6" s="21" t="str">
        <f>IF(CK7="","",IF(CK7="-","【-】","【"&amp;SUBSTITUTE(TEXT(CK7,"#,##0.00"),"-","△")&amp;"】"))</f>
        <v>【272.95】</v>
      </c>
      <c r="CL6" s="22">
        <f>IF(CL7="",NA(),CL7)</f>
        <v>47.48</v>
      </c>
      <c r="CM6" s="22">
        <f t="shared" ref="CM6:CU6" si="10">IF(CM7="",NA(),CM7)</f>
        <v>47.71</v>
      </c>
      <c r="CN6" s="22">
        <f t="shared" si="10"/>
        <v>46.56</v>
      </c>
      <c r="CO6" s="22">
        <f t="shared" si="10"/>
        <v>48.75</v>
      </c>
      <c r="CP6" s="22">
        <f t="shared" si="10"/>
        <v>45.58</v>
      </c>
      <c r="CQ6" s="22">
        <f t="shared" si="10"/>
        <v>36.07</v>
      </c>
      <c r="CR6" s="22">
        <f t="shared" si="10"/>
        <v>45.25</v>
      </c>
      <c r="CS6" s="22">
        <f t="shared" si="10"/>
        <v>49.65</v>
      </c>
      <c r="CT6" s="22">
        <f t="shared" si="10"/>
        <v>51.52</v>
      </c>
      <c r="CU6" s="22">
        <f t="shared" si="10"/>
        <v>48.75</v>
      </c>
      <c r="CV6" s="21" t="str">
        <f>IF(CV7="","",IF(CV7="-","【-】","【"&amp;SUBSTITUTE(TEXT(CV7,"#,##0.00"),"-","△")&amp;"】"))</f>
        <v>【51.15】</v>
      </c>
      <c r="CW6" s="22">
        <f>IF(CW7="",NA(),CW7)</f>
        <v>71.64</v>
      </c>
      <c r="CX6" s="22">
        <f t="shared" ref="CX6:DF6" si="11">IF(CX7="",NA(),CX7)</f>
        <v>71.34</v>
      </c>
      <c r="CY6" s="22">
        <f t="shared" si="11"/>
        <v>71.180000000000007</v>
      </c>
      <c r="CZ6" s="22">
        <f t="shared" si="11"/>
        <v>71.05</v>
      </c>
      <c r="DA6" s="22">
        <f t="shared" si="11"/>
        <v>71.17</v>
      </c>
      <c r="DB6" s="22">
        <f t="shared" si="11"/>
        <v>68.930000000000007</v>
      </c>
      <c r="DC6" s="22">
        <f t="shared" si="11"/>
        <v>66.62</v>
      </c>
      <c r="DD6" s="22">
        <f t="shared" si="11"/>
        <v>64.03</v>
      </c>
      <c r="DE6" s="22">
        <f t="shared" si="11"/>
        <v>61.29</v>
      </c>
      <c r="DF6" s="22">
        <f t="shared" si="11"/>
        <v>60.88</v>
      </c>
      <c r="DG6" s="21" t="str">
        <f>IF(DG7="","",IF(DG7="-","【-】","【"&amp;SUBSTITUTE(TEXT(DG7,"#,##0.00"),"-","△")&amp;"】"))</f>
        <v>【74.54】</v>
      </c>
      <c r="DH6" s="22">
        <f>IF(DH7="",NA(),DH7)</f>
        <v>51.11</v>
      </c>
      <c r="DI6" s="22">
        <f t="shared" ref="DI6:DQ6" si="12">IF(DI7="",NA(),DI7)</f>
        <v>48.34</v>
      </c>
      <c r="DJ6" s="22">
        <f t="shared" si="12"/>
        <v>45.96</v>
      </c>
      <c r="DK6" s="22">
        <f t="shared" si="12"/>
        <v>44.11</v>
      </c>
      <c r="DL6" s="22">
        <f t="shared" si="12"/>
        <v>43.86</v>
      </c>
      <c r="DM6" s="22">
        <f t="shared" si="12"/>
        <v>36.21</v>
      </c>
      <c r="DN6" s="22">
        <f t="shared" si="12"/>
        <v>20.75</v>
      </c>
      <c r="DO6" s="22">
        <f t="shared" si="12"/>
        <v>29.03</v>
      </c>
      <c r="DP6" s="22">
        <f t="shared" si="12"/>
        <v>24.16</v>
      </c>
      <c r="DQ6" s="22">
        <f t="shared" si="12"/>
        <v>29.81</v>
      </c>
      <c r="DR6" s="21" t="str">
        <f>IF(DR7="","",IF(DR7="-","【-】","【"&amp;SUBSTITUTE(TEXT(DR7,"#,##0.00"),"-","△")&amp;"】"))</f>
        <v>【35.99】</v>
      </c>
      <c r="DS6" s="21">
        <f>IF(DS7="",NA(),DS7)</f>
        <v>0</v>
      </c>
      <c r="DT6" s="21">
        <f t="shared" ref="DT6:EB6" si="13">IF(DT7="",NA(),DT7)</f>
        <v>0</v>
      </c>
      <c r="DU6" s="21">
        <f t="shared" si="13"/>
        <v>0</v>
      </c>
      <c r="DV6" s="21">
        <f t="shared" si="13"/>
        <v>0</v>
      </c>
      <c r="DW6" s="21">
        <f t="shared" si="13"/>
        <v>0</v>
      </c>
      <c r="DX6" s="22">
        <f t="shared" si="13"/>
        <v>12.77</v>
      </c>
      <c r="DY6" s="22">
        <f t="shared" si="13"/>
        <v>6.21</v>
      </c>
      <c r="DZ6" s="22">
        <f t="shared" si="13"/>
        <v>11.18</v>
      </c>
      <c r="EA6" s="22">
        <f t="shared" si="13"/>
        <v>18.829999999999998</v>
      </c>
      <c r="EB6" s="22">
        <f t="shared" si="13"/>
        <v>18.05</v>
      </c>
      <c r="EC6" s="21" t="str">
        <f>IF(EC7="","",IF(EC7="-","【-】","【"&amp;SUBSTITUTE(TEXT(EC7,"#,##0.00"),"-","△")&amp;"】"))</f>
        <v>【17.28】</v>
      </c>
      <c r="ED6" s="22">
        <f>IF(ED7="",NA(),ED7)</f>
        <v>3.84</v>
      </c>
      <c r="EE6" s="22">
        <f t="shared" ref="EE6:EM6" si="14">IF(EE7="",NA(),EE7)</f>
        <v>7.53</v>
      </c>
      <c r="EF6" s="22">
        <f t="shared" si="14"/>
        <v>1.36</v>
      </c>
      <c r="EG6" s="22">
        <f t="shared" si="14"/>
        <v>4.03</v>
      </c>
      <c r="EH6" s="22">
        <f t="shared" si="14"/>
        <v>1.55</v>
      </c>
      <c r="EI6" s="22">
        <f t="shared" si="14"/>
        <v>1.72</v>
      </c>
      <c r="EJ6" s="22">
        <f t="shared" si="14"/>
        <v>1.9</v>
      </c>
      <c r="EK6" s="22">
        <f t="shared" si="14"/>
        <v>0.25</v>
      </c>
      <c r="EL6" s="22">
        <f t="shared" si="14"/>
        <v>0.96</v>
      </c>
      <c r="EM6" s="22">
        <f t="shared" si="14"/>
        <v>0.37</v>
      </c>
      <c r="EN6" s="21" t="str">
        <f>IF(EN7="","",IF(EN7="-","【-】","【"&amp;SUBSTITUTE(TEXT(EN7,"#,##0.00"),"-","△")&amp;"】"))</f>
        <v>【0.32】</v>
      </c>
    </row>
    <row r="7" spans="1:144" s="23" customFormat="1" x14ac:dyDescent="0.15">
      <c r="A7" s="15"/>
      <c r="B7" s="24">
        <v>2021</v>
      </c>
      <c r="C7" s="24">
        <v>14371</v>
      </c>
      <c r="D7" s="24">
        <v>46</v>
      </c>
      <c r="E7" s="24">
        <v>1</v>
      </c>
      <c r="F7" s="24">
        <v>0</v>
      </c>
      <c r="G7" s="24">
        <v>5</v>
      </c>
      <c r="H7" s="24" t="s">
        <v>93</v>
      </c>
      <c r="I7" s="24" t="s">
        <v>94</v>
      </c>
      <c r="J7" s="24" t="s">
        <v>95</v>
      </c>
      <c r="K7" s="24" t="s">
        <v>96</v>
      </c>
      <c r="L7" s="24" t="s">
        <v>97</v>
      </c>
      <c r="M7" s="24" t="s">
        <v>98</v>
      </c>
      <c r="N7" s="25" t="s">
        <v>99</v>
      </c>
      <c r="O7" s="25">
        <v>41.12</v>
      </c>
      <c r="P7" s="25">
        <v>96.65</v>
      </c>
      <c r="Q7" s="25">
        <v>5410</v>
      </c>
      <c r="R7" s="25">
        <v>1713</v>
      </c>
      <c r="S7" s="25">
        <v>158.69999999999999</v>
      </c>
      <c r="T7" s="25">
        <v>10.79</v>
      </c>
      <c r="U7" s="25">
        <v>1644</v>
      </c>
      <c r="V7" s="25">
        <v>31</v>
      </c>
      <c r="W7" s="25">
        <v>53.03</v>
      </c>
      <c r="X7" s="25">
        <v>76.56</v>
      </c>
      <c r="Y7" s="25">
        <v>76.239999999999995</v>
      </c>
      <c r="Z7" s="25">
        <v>77.650000000000006</v>
      </c>
      <c r="AA7" s="25">
        <v>82.18</v>
      </c>
      <c r="AB7" s="25">
        <v>81.12</v>
      </c>
      <c r="AC7" s="25">
        <v>92</v>
      </c>
      <c r="AD7" s="25">
        <v>87.94</v>
      </c>
      <c r="AE7" s="25">
        <v>88.54</v>
      </c>
      <c r="AF7" s="25">
        <v>97.61</v>
      </c>
      <c r="AG7" s="25">
        <v>98.78</v>
      </c>
      <c r="AH7" s="25">
        <v>105.46</v>
      </c>
      <c r="AI7" s="25">
        <v>608.6</v>
      </c>
      <c r="AJ7" s="25">
        <v>647.41</v>
      </c>
      <c r="AK7" s="25">
        <v>689.41</v>
      </c>
      <c r="AL7" s="25">
        <v>698.98</v>
      </c>
      <c r="AM7" s="25">
        <v>763.13</v>
      </c>
      <c r="AN7" s="25">
        <v>202.49</v>
      </c>
      <c r="AO7" s="25">
        <v>184.71</v>
      </c>
      <c r="AP7" s="25">
        <v>163.30000000000001</v>
      </c>
      <c r="AQ7" s="25">
        <v>143.65</v>
      </c>
      <c r="AR7" s="25">
        <v>155.82</v>
      </c>
      <c r="AS7" s="25">
        <v>28.96</v>
      </c>
      <c r="AT7" s="25">
        <v>914.43</v>
      </c>
      <c r="AU7" s="25">
        <v>912.58</v>
      </c>
      <c r="AV7" s="25">
        <v>696.88</v>
      </c>
      <c r="AW7" s="25">
        <v>533.82000000000005</v>
      </c>
      <c r="AX7" s="25">
        <v>426.62</v>
      </c>
      <c r="AY7" s="25">
        <v>222.24</v>
      </c>
      <c r="AZ7" s="25">
        <v>97.88</v>
      </c>
      <c r="BA7" s="25">
        <v>86.33</v>
      </c>
      <c r="BB7" s="25">
        <v>94.01</v>
      </c>
      <c r="BC7" s="25">
        <v>111.08</v>
      </c>
      <c r="BD7" s="25">
        <v>185.62</v>
      </c>
      <c r="BE7" s="25">
        <v>458.86</v>
      </c>
      <c r="BF7" s="25">
        <v>589.62</v>
      </c>
      <c r="BG7" s="25">
        <v>738.89</v>
      </c>
      <c r="BH7" s="25">
        <v>853.81</v>
      </c>
      <c r="BI7" s="25">
        <v>949.98</v>
      </c>
      <c r="BJ7" s="25">
        <v>622.70000000000005</v>
      </c>
      <c r="BK7" s="25">
        <v>1037.24</v>
      </c>
      <c r="BL7" s="25">
        <v>1077.8499999999999</v>
      </c>
      <c r="BM7" s="25">
        <v>1421.84</v>
      </c>
      <c r="BN7" s="25">
        <v>1596.62</v>
      </c>
      <c r="BO7" s="25">
        <v>1125.3900000000001</v>
      </c>
      <c r="BP7" s="25">
        <v>70.349999999999994</v>
      </c>
      <c r="BQ7" s="25">
        <v>71.430000000000007</v>
      </c>
      <c r="BR7" s="25">
        <v>68.849999999999994</v>
      </c>
      <c r="BS7" s="25">
        <v>74.59</v>
      </c>
      <c r="BT7" s="25">
        <v>72.099999999999994</v>
      </c>
      <c r="BU7" s="25">
        <v>58.59</v>
      </c>
      <c r="BV7" s="25">
        <v>47.14</v>
      </c>
      <c r="BW7" s="25">
        <v>46.51</v>
      </c>
      <c r="BX7" s="25">
        <v>35.72</v>
      </c>
      <c r="BY7" s="25">
        <v>33.659999999999997</v>
      </c>
      <c r="BZ7" s="25">
        <v>60.84</v>
      </c>
      <c r="CA7" s="25">
        <v>393.08</v>
      </c>
      <c r="CB7" s="25">
        <v>386.21</v>
      </c>
      <c r="CC7" s="25">
        <v>406.21</v>
      </c>
      <c r="CD7" s="25">
        <v>369.18</v>
      </c>
      <c r="CE7" s="25">
        <v>388.19</v>
      </c>
      <c r="CF7" s="25">
        <v>521.42999999999995</v>
      </c>
      <c r="CG7" s="25">
        <v>495.71</v>
      </c>
      <c r="CH7" s="25">
        <v>481.17</v>
      </c>
      <c r="CI7" s="25">
        <v>471.3</v>
      </c>
      <c r="CJ7" s="25">
        <v>506.68</v>
      </c>
      <c r="CK7" s="25">
        <v>272.95</v>
      </c>
      <c r="CL7" s="25">
        <v>47.48</v>
      </c>
      <c r="CM7" s="25">
        <v>47.71</v>
      </c>
      <c r="CN7" s="25">
        <v>46.56</v>
      </c>
      <c r="CO7" s="25">
        <v>48.75</v>
      </c>
      <c r="CP7" s="25">
        <v>45.58</v>
      </c>
      <c r="CQ7" s="25">
        <v>36.07</v>
      </c>
      <c r="CR7" s="25">
        <v>45.25</v>
      </c>
      <c r="CS7" s="25">
        <v>49.65</v>
      </c>
      <c r="CT7" s="25">
        <v>51.52</v>
      </c>
      <c r="CU7" s="25">
        <v>48.75</v>
      </c>
      <c r="CV7" s="25">
        <v>51.15</v>
      </c>
      <c r="CW7" s="25">
        <v>71.64</v>
      </c>
      <c r="CX7" s="25">
        <v>71.34</v>
      </c>
      <c r="CY7" s="25">
        <v>71.180000000000007</v>
      </c>
      <c r="CZ7" s="25">
        <v>71.05</v>
      </c>
      <c r="DA7" s="25">
        <v>71.17</v>
      </c>
      <c r="DB7" s="25">
        <v>68.930000000000007</v>
      </c>
      <c r="DC7" s="25">
        <v>66.62</v>
      </c>
      <c r="DD7" s="25">
        <v>64.03</v>
      </c>
      <c r="DE7" s="25">
        <v>61.29</v>
      </c>
      <c r="DF7" s="25">
        <v>60.88</v>
      </c>
      <c r="DG7" s="25">
        <v>74.540000000000006</v>
      </c>
      <c r="DH7" s="25">
        <v>51.11</v>
      </c>
      <c r="DI7" s="25">
        <v>48.34</v>
      </c>
      <c r="DJ7" s="25">
        <v>45.96</v>
      </c>
      <c r="DK7" s="25">
        <v>44.11</v>
      </c>
      <c r="DL7" s="25">
        <v>43.86</v>
      </c>
      <c r="DM7" s="25">
        <v>36.21</v>
      </c>
      <c r="DN7" s="25">
        <v>20.75</v>
      </c>
      <c r="DO7" s="25">
        <v>29.03</v>
      </c>
      <c r="DP7" s="25">
        <v>24.16</v>
      </c>
      <c r="DQ7" s="25">
        <v>29.81</v>
      </c>
      <c r="DR7" s="25">
        <v>35.99</v>
      </c>
      <c r="DS7" s="25">
        <v>0</v>
      </c>
      <c r="DT7" s="25">
        <v>0</v>
      </c>
      <c r="DU7" s="25">
        <v>0</v>
      </c>
      <c r="DV7" s="25">
        <v>0</v>
      </c>
      <c r="DW7" s="25">
        <v>0</v>
      </c>
      <c r="DX7" s="25">
        <v>12.77</v>
      </c>
      <c r="DY7" s="25">
        <v>6.21</v>
      </c>
      <c r="DZ7" s="25">
        <v>11.18</v>
      </c>
      <c r="EA7" s="25">
        <v>18.829999999999998</v>
      </c>
      <c r="EB7" s="25">
        <v>18.05</v>
      </c>
      <c r="EC7" s="25">
        <v>17.28</v>
      </c>
      <c r="ED7" s="25">
        <v>3.84</v>
      </c>
      <c r="EE7" s="25">
        <v>7.53</v>
      </c>
      <c r="EF7" s="25">
        <v>1.36</v>
      </c>
      <c r="EG7" s="25">
        <v>4.03</v>
      </c>
      <c r="EH7" s="25">
        <v>1.55</v>
      </c>
      <c r="EI7" s="25">
        <v>1.72</v>
      </c>
      <c r="EJ7" s="25">
        <v>1.9</v>
      </c>
      <c r="EK7" s="25">
        <v>0.25</v>
      </c>
      <c r="EL7" s="25">
        <v>0.96</v>
      </c>
      <c r="EM7" s="25">
        <v>0.37</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HOKURYU</cp:lastModifiedBy>
  <cp:lastPrinted>2023-01-19T07:34:19Z</cp:lastPrinted>
  <dcterms:created xsi:type="dcterms:W3CDTF">2022-12-01T00:51:35Z</dcterms:created>
  <dcterms:modified xsi:type="dcterms:W3CDTF">2023-01-19T07:35:40Z</dcterms:modified>
  <cp:category/>
</cp:coreProperties>
</file>